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846"/>
  </bookViews>
  <sheets>
    <sheet name="Титул" sheetId="33" r:id="rId1"/>
    <sheet name="28 а) город" sheetId="35" state="hidden" r:id="rId2"/>
    <sheet name="28 а) село" sheetId="36" state="hidden" r:id="rId3"/>
    <sheet name="Прил 1 город" sheetId="37" r:id="rId4"/>
    <sheet name="Прил 1 село" sheetId="38" r:id="rId5"/>
    <sheet name="28а) РТУ ПР2 " sheetId="27" r:id="rId6"/>
    <sheet name="28 б) reshenie_tarif_2021 готов" sheetId="34" r:id="rId7"/>
    <sheet name="28 в) srednie_dannie_fact_mosh" sheetId="20" r:id="rId8"/>
    <sheet name="28 г) srednie_dannie_dline_VL" sheetId="21" r:id="rId9"/>
    <sheet name="28 д) info_TP_2021 готов" sheetId="31" r:id="rId10"/>
    <sheet name="28 е)info_zayavki_TP_2021 готов" sheetId="3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" hidden="1">'28 а) город'!$D$1:$D$426</definedName>
    <definedName name="_xlnm._FilterDatabase" localSheetId="2" hidden="1">'28 а) село'!$B$15:$I$605</definedName>
    <definedName name="_xlnm._FilterDatabase" localSheetId="3" hidden="1">'Прил 1 город'!#REF!</definedName>
    <definedName name="_xlnm._FilterDatabase" localSheetId="4" hidden="1">'Прил 1 село'!$A$1:$H$2509</definedName>
    <definedName name="_xlnm.Print_Titles" localSheetId="3">'Прил 1 город'!$3:$4</definedName>
    <definedName name="_xlnm.Print_Titles" localSheetId="4">'Прил 1 село'!$3:$4</definedName>
    <definedName name="Код_статуса">'[1]Статусы ТП'!$A$2:$A$12</definedName>
    <definedName name="_xlnm.Print_Area" localSheetId="1">'28 а) город'!$A$1:$I$417</definedName>
    <definedName name="_xlnm.Print_Area" localSheetId="2">'28 а) село'!$A$1:$I$605</definedName>
    <definedName name="_xlnm.Print_Area" localSheetId="6">'28 б) reshenie_tarif_2021 готов'!$A$1:$F$8</definedName>
    <definedName name="_xlnm.Print_Area" localSheetId="7">'28 в) srednie_dannie_fact_mosh'!$A$1:$F$13</definedName>
    <definedName name="_xlnm.Print_Area" localSheetId="8">'28 г) srednie_dannie_dline_VL'!$A$1:$G$18</definedName>
    <definedName name="_xlnm.Print_Area" localSheetId="9">'28 д) info_TP_2021 готов'!$A$1:$L$21</definedName>
    <definedName name="_xlnm.Print_Area" localSheetId="10">'28 е)info_zayavki_TP_2021 готов'!$A$1:$I$22</definedName>
    <definedName name="_xlnm.Print_Area" localSheetId="5">'28а) РТУ ПР2 '!$A$1:$G$41</definedName>
    <definedName name="_xlnm.Print_Area" localSheetId="3">'Прил 1 город'!$A$1:$H$2321</definedName>
    <definedName name="_xlnm.Print_Area" localSheetId="4">'Прил 1 село'!$A$1:$H$2510</definedName>
  </definedNames>
  <calcPr calcId="162913"/>
</workbook>
</file>

<file path=xl/calcChain.xml><?xml version="1.0" encoding="utf-8"?>
<calcChain xmlns="http://schemas.openxmlformats.org/spreadsheetml/2006/main">
  <c r="H2321" i="37" l="1"/>
  <c r="H2319" i="37" l="1"/>
  <c r="H2317" i="37" l="1"/>
  <c r="H2312" i="37" l="1"/>
  <c r="H2320" i="37" l="1"/>
  <c r="H2318" i="37"/>
  <c r="H2316" i="37"/>
  <c r="G2320" i="37"/>
  <c r="G2318" i="37"/>
  <c r="G2316" i="37"/>
  <c r="H2172" i="37"/>
  <c r="H2171" i="37" s="1"/>
  <c r="G2172" i="37"/>
  <c r="G2171" i="37" s="1"/>
  <c r="F2172" i="37"/>
  <c r="F2171" i="37" s="1"/>
  <c r="E2172" i="37"/>
  <c r="D2172" i="37"/>
  <c r="H2181" i="37"/>
  <c r="G2180" i="37" l="1"/>
  <c r="G2178" i="37" s="1"/>
  <c r="H2180" i="37"/>
  <c r="H2178" i="37" s="1"/>
  <c r="F2180" i="37"/>
  <c r="F2178" i="37" s="1"/>
  <c r="H2207" i="37"/>
  <c r="G2207" i="37"/>
  <c r="F2207" i="37"/>
  <c r="H2203" i="37"/>
  <c r="G2203" i="37"/>
  <c r="F2203" i="37"/>
  <c r="H2199" i="37"/>
  <c r="G2199" i="37"/>
  <c r="F2199" i="37"/>
  <c r="H2195" i="37"/>
  <c r="G2195" i="37"/>
  <c r="F2195" i="37"/>
  <c r="H2191" i="37"/>
  <c r="G2191" i="37"/>
  <c r="F2191" i="37"/>
  <c r="H2187" i="37"/>
  <c r="G2187" i="37"/>
  <c r="F2187" i="37"/>
  <c r="H2183" i="37"/>
  <c r="G2183" i="37"/>
  <c r="F2183" i="37"/>
  <c r="G2174" i="37"/>
  <c r="H2174" i="37"/>
  <c r="F2174" i="37"/>
  <c r="F2061" i="37"/>
  <c r="F2062" i="37"/>
  <c r="G2062" i="37"/>
  <c r="G2061" i="37" s="1"/>
  <c r="G2060" i="37" s="1"/>
  <c r="H2063" i="37"/>
  <c r="H2062" i="37" s="1"/>
  <c r="H2061" i="37" s="1"/>
  <c r="H2060" i="37" s="1"/>
  <c r="G903" i="37"/>
  <c r="F903" i="37"/>
  <c r="H904" i="37"/>
  <c r="H903" i="37" s="1"/>
  <c r="F2060" i="37" l="1"/>
  <c r="G835" i="37"/>
  <c r="F835" i="37"/>
  <c r="H836" i="37"/>
  <c r="H835" i="37" s="1"/>
  <c r="H742" i="37" l="1"/>
  <c r="H741" i="37" l="1"/>
  <c r="H740" i="37" s="1"/>
  <c r="G741" i="37"/>
  <c r="G740" i="37" s="1"/>
  <c r="F741" i="37"/>
  <c r="H939" i="37"/>
  <c r="G939" i="37"/>
  <c r="F939" i="37"/>
  <c r="H933" i="37"/>
  <c r="G933" i="37"/>
  <c r="F933" i="37"/>
  <c r="H927" i="37"/>
  <c r="G927" i="37"/>
  <c r="F927" i="37"/>
  <c r="H921" i="37"/>
  <c r="G921" i="37"/>
  <c r="F921" i="37"/>
  <c r="H915" i="37"/>
  <c r="G915" i="37"/>
  <c r="F915" i="37"/>
  <c r="H909" i="37"/>
  <c r="G909" i="37"/>
  <c r="F909" i="37"/>
  <c r="H902" i="37"/>
  <c r="G902" i="37"/>
  <c r="F902" i="37"/>
  <c r="H896" i="37"/>
  <c r="G896" i="37"/>
  <c r="F896" i="37"/>
  <c r="H890" i="37"/>
  <c r="G890" i="37"/>
  <c r="F890" i="37"/>
  <c r="H883" i="37"/>
  <c r="G883" i="37"/>
  <c r="F883" i="37"/>
  <c r="H877" i="37"/>
  <c r="G877" i="37"/>
  <c r="F877" i="37"/>
  <c r="H871" i="37"/>
  <c r="G871" i="37"/>
  <c r="F871" i="37"/>
  <c r="H865" i="37"/>
  <c r="G865" i="37"/>
  <c r="F865" i="37"/>
  <c r="H859" i="37"/>
  <c r="G859" i="37"/>
  <c r="F859" i="37"/>
  <c r="H853" i="37"/>
  <c r="G853" i="37"/>
  <c r="F853" i="37"/>
  <c r="H847" i="37"/>
  <c r="G847" i="37"/>
  <c r="F847" i="37"/>
  <c r="H841" i="37"/>
  <c r="G841" i="37"/>
  <c r="F841" i="37"/>
  <c r="H834" i="37"/>
  <c r="G834" i="37"/>
  <c r="F834" i="37"/>
  <c r="H826" i="37"/>
  <c r="G826" i="37"/>
  <c r="F826" i="37"/>
  <c r="H820" i="37"/>
  <c r="G820" i="37"/>
  <c r="F820" i="37"/>
  <c r="H814" i="37"/>
  <c r="G814" i="37"/>
  <c r="F814" i="37"/>
  <c r="H808" i="37"/>
  <c r="G808" i="37"/>
  <c r="F808" i="37"/>
  <c r="H802" i="37"/>
  <c r="G802" i="37"/>
  <c r="F802" i="37"/>
  <c r="H796" i="37"/>
  <c r="G796" i="37"/>
  <c r="F796" i="37"/>
  <c r="H790" i="37"/>
  <c r="G790" i="37"/>
  <c r="F790" i="37"/>
  <c r="H784" i="37"/>
  <c r="G784" i="37"/>
  <c r="F784" i="37"/>
  <c r="H778" i="37"/>
  <c r="G778" i="37"/>
  <c r="F778" i="37"/>
  <c r="H771" i="37"/>
  <c r="G771" i="37"/>
  <c r="F771" i="37"/>
  <c r="H765" i="37"/>
  <c r="G765" i="37"/>
  <c r="F765" i="37"/>
  <c r="H759" i="37"/>
  <c r="G759" i="37"/>
  <c r="F759" i="37"/>
  <c r="H753" i="37"/>
  <c r="G753" i="37"/>
  <c r="F753" i="37"/>
  <c r="H747" i="37"/>
  <c r="G747" i="37"/>
  <c r="F747" i="37"/>
  <c r="F740" i="37"/>
  <c r="H734" i="37"/>
  <c r="G734" i="37"/>
  <c r="F734" i="37"/>
  <c r="H728" i="37"/>
  <c r="G728" i="37"/>
  <c r="F728" i="37"/>
  <c r="G722" i="37"/>
  <c r="H722" i="37"/>
  <c r="F722" i="37"/>
  <c r="H1949" i="37"/>
  <c r="G1949" i="37"/>
  <c r="F1949" i="37"/>
  <c r="H1838" i="37"/>
  <c r="G1838" i="37"/>
  <c r="F1838" i="37"/>
  <c r="H1726" i="37"/>
  <c r="G1726" i="37"/>
  <c r="F1726" i="37"/>
  <c r="H1615" i="37"/>
  <c r="G1615" i="37"/>
  <c r="F1615" i="37"/>
  <c r="H1503" i="37"/>
  <c r="G1503" i="37"/>
  <c r="F1503" i="37"/>
  <c r="H1392" i="37"/>
  <c r="G1392" i="37"/>
  <c r="F1392" i="37"/>
  <c r="H1280" i="37"/>
  <c r="G1280" i="37"/>
  <c r="F1280" i="37"/>
  <c r="H1169" i="37"/>
  <c r="G1169" i="37"/>
  <c r="F1169" i="37"/>
  <c r="G946" i="37"/>
  <c r="H946" i="37"/>
  <c r="G1057" i="37"/>
  <c r="H1057" i="37"/>
  <c r="F1057" i="37"/>
  <c r="F946" i="37"/>
  <c r="H607" i="37"/>
  <c r="H606" i="37" s="1"/>
  <c r="H605" i="37" s="1"/>
  <c r="G606" i="37"/>
  <c r="G605" i="37" s="1"/>
  <c r="F606" i="37"/>
  <c r="F605" i="37" s="1"/>
  <c r="G602" i="37"/>
  <c r="G601" i="37" s="1"/>
  <c r="F602" i="37"/>
  <c r="F601" i="37" s="1"/>
  <c r="H603" i="37"/>
  <c r="H602" i="37" s="1"/>
  <c r="H601" i="37" s="1"/>
  <c r="F777" i="37" l="1"/>
  <c r="H1391" i="37"/>
  <c r="H1837" i="37"/>
  <c r="G945" i="37"/>
  <c r="F1168" i="37"/>
  <c r="F1614" i="37"/>
  <c r="H945" i="37"/>
  <c r="H1168" i="37"/>
  <c r="F1391" i="37"/>
  <c r="H1614" i="37"/>
  <c r="F1837" i="37"/>
  <c r="G721" i="37"/>
  <c r="G720" i="37" s="1"/>
  <c r="G833" i="37"/>
  <c r="H889" i="37"/>
  <c r="F945" i="37"/>
  <c r="G1391" i="37"/>
  <c r="G1837" i="37"/>
  <c r="H833" i="37"/>
  <c r="H832" i="37" s="1"/>
  <c r="G1168" i="37"/>
  <c r="G1614" i="37"/>
  <c r="H721" i="37"/>
  <c r="H720" i="37" s="1"/>
  <c r="G889" i="37"/>
  <c r="F889" i="37"/>
  <c r="F833" i="37"/>
  <c r="F721" i="37"/>
  <c r="F720" i="37" s="1"/>
  <c r="F600" i="37"/>
  <c r="G600" i="37"/>
  <c r="H600" i="37"/>
  <c r="H2507" i="38"/>
  <c r="G832" i="37" l="1"/>
  <c r="G719" i="37"/>
  <c r="G718" i="37" s="1"/>
  <c r="H719" i="37"/>
  <c r="H718" i="37" s="1"/>
  <c r="F832" i="37"/>
  <c r="F719" i="37" s="1"/>
  <c r="F718" i="37" s="1"/>
  <c r="H2505" i="38"/>
  <c r="H2500" i="38" l="1"/>
  <c r="H2509" i="38"/>
  <c r="F2508" i="38"/>
  <c r="G890" i="38" l="1"/>
  <c r="F890" i="38"/>
  <c r="G1052" i="38"/>
  <c r="F2211" i="38"/>
  <c r="G2508" i="38"/>
  <c r="F2506" i="38"/>
  <c r="G2506" i="38"/>
  <c r="F2504" i="38"/>
  <c r="G2504" i="38"/>
  <c r="F2499" i="38"/>
  <c r="G2499" i="38"/>
  <c r="H2499" i="38" l="1"/>
  <c r="H2508" i="38"/>
  <c r="H2506" i="38"/>
  <c r="H2504" i="38"/>
  <c r="H2503" i="38" s="1"/>
  <c r="H699" i="38" l="1"/>
  <c r="H698" i="38" s="1"/>
  <c r="F698" i="38"/>
  <c r="H695" i="38"/>
  <c r="H2212" i="38"/>
  <c r="H2211" i="38" s="1"/>
  <c r="G2211" i="38"/>
  <c r="H2369" i="38"/>
  <c r="H2368" i="38" s="1"/>
  <c r="G2368" i="38"/>
  <c r="F2368" i="38"/>
  <c r="H891" i="38" l="1"/>
  <c r="H890" i="38" s="1"/>
  <c r="F1052" i="38"/>
  <c r="H1053" i="38"/>
  <c r="H1052" i="38" s="1"/>
  <c r="G984" i="38"/>
  <c r="F984" i="38"/>
  <c r="H985" i="38"/>
  <c r="H984" i="38" s="1"/>
  <c r="E877" i="38" l="1"/>
  <c r="F877" i="38"/>
  <c r="F2515" i="38" s="1"/>
  <c r="G877" i="38"/>
  <c r="G2515" i="38" s="1"/>
  <c r="H877" i="38"/>
  <c r="H2515" i="38" s="1"/>
  <c r="D877" i="38"/>
  <c r="H861" i="38"/>
  <c r="G861" i="38"/>
  <c r="F861" i="38"/>
  <c r="H858" i="38"/>
  <c r="G858" i="38"/>
  <c r="F858" i="38"/>
  <c r="H855" i="38"/>
  <c r="G855" i="38"/>
  <c r="F855" i="38"/>
  <c r="H852" i="38"/>
  <c r="G852" i="38"/>
  <c r="F852" i="38"/>
  <c r="H849" i="38"/>
  <c r="G849" i="38"/>
  <c r="F849" i="38"/>
  <c r="G846" i="38"/>
  <c r="H846" i="38"/>
  <c r="F846" i="38"/>
  <c r="H842" i="38"/>
  <c r="G842" i="38"/>
  <c r="F842" i="38"/>
  <c r="H839" i="38"/>
  <c r="G839" i="38"/>
  <c r="F839" i="38"/>
  <c r="H836" i="38"/>
  <c r="G836" i="38"/>
  <c r="F836" i="38"/>
  <c r="H833" i="38"/>
  <c r="G833" i="38"/>
  <c r="F833" i="38"/>
  <c r="H830" i="38"/>
  <c r="G830" i="38"/>
  <c r="F830" i="38"/>
  <c r="G827" i="38"/>
  <c r="H827" i="38"/>
  <c r="F827" i="38"/>
  <c r="G823" i="38"/>
  <c r="H823" i="38"/>
  <c r="F823" i="38"/>
  <c r="H820" i="38"/>
  <c r="G820" i="38"/>
  <c r="F820" i="38"/>
  <c r="H817" i="38"/>
  <c r="G817" i="38"/>
  <c r="F817" i="38"/>
  <c r="H814" i="38"/>
  <c r="G814" i="38"/>
  <c r="F814" i="38"/>
  <c r="H811" i="38"/>
  <c r="G811" i="38"/>
  <c r="F811" i="38"/>
  <c r="G808" i="38"/>
  <c r="H808" i="38"/>
  <c r="F808" i="38"/>
  <c r="H804" i="38"/>
  <c r="G804" i="38"/>
  <c r="F804" i="38"/>
  <c r="H801" i="38"/>
  <c r="G801" i="38"/>
  <c r="F801" i="38"/>
  <c r="H798" i="38"/>
  <c r="G798" i="38"/>
  <c r="F798" i="38"/>
  <c r="H795" i="38"/>
  <c r="G795" i="38"/>
  <c r="F795" i="38"/>
  <c r="H792" i="38"/>
  <c r="G792" i="38"/>
  <c r="F792" i="38"/>
  <c r="G789" i="38"/>
  <c r="H789" i="38"/>
  <c r="F789" i="38"/>
  <c r="H784" i="38"/>
  <c r="G784" i="38"/>
  <c r="F784" i="38"/>
  <c r="H781" i="38"/>
  <c r="G781" i="38"/>
  <c r="F781" i="38"/>
  <c r="H778" i="38"/>
  <c r="G778" i="38"/>
  <c r="F778" i="38"/>
  <c r="H775" i="38"/>
  <c r="G775" i="38"/>
  <c r="F775" i="38"/>
  <c r="G772" i="38"/>
  <c r="H772" i="38"/>
  <c r="F772" i="38"/>
  <c r="G2329" i="37"/>
  <c r="G2340" i="37"/>
  <c r="F2340" i="37"/>
  <c r="H2340" i="37"/>
  <c r="H2329" i="37"/>
  <c r="F2329" i="37"/>
  <c r="H2330" i="37"/>
  <c r="G2330" i="37"/>
  <c r="F2330" i="37"/>
  <c r="H2518" i="38"/>
  <c r="G2518" i="38"/>
  <c r="F2518" i="38"/>
  <c r="D2312" i="38"/>
  <c r="D878" i="38"/>
  <c r="D870" i="38"/>
  <c r="E623" i="38"/>
  <c r="D2336" i="38"/>
  <c r="E2336" i="38"/>
  <c r="F2336" i="38"/>
  <c r="G2336" i="38"/>
  <c r="H2336" i="38"/>
  <c r="D2337" i="38"/>
  <c r="E2337" i="38"/>
  <c r="F2337" i="38"/>
  <c r="G2337" i="38"/>
  <c r="H2337" i="38"/>
  <c r="D2338" i="38"/>
  <c r="E2338" i="38"/>
  <c r="F2338" i="38"/>
  <c r="G2338" i="38"/>
  <c r="H2338" i="38"/>
  <c r="D2339" i="38"/>
  <c r="E2339" i="38"/>
  <c r="F2339" i="38"/>
  <c r="G2339" i="38"/>
  <c r="H2339" i="38"/>
  <c r="D2340" i="38"/>
  <c r="E2340" i="38"/>
  <c r="F2340" i="38"/>
  <c r="G2340" i="38"/>
  <c r="H2340" i="38"/>
  <c r="D2341" i="38"/>
  <c r="E2341" i="38"/>
  <c r="F2341" i="38"/>
  <c r="G2341" i="38"/>
  <c r="H2341" i="38"/>
  <c r="D2342" i="38"/>
  <c r="E2342" i="38"/>
  <c r="F2342" i="38"/>
  <c r="G2342" i="38"/>
  <c r="H2342" i="38"/>
  <c r="D2343" i="38"/>
  <c r="E2343" i="38"/>
  <c r="F2343" i="38"/>
  <c r="G2343" i="38"/>
  <c r="H2343" i="38"/>
  <c r="D2344" i="38"/>
  <c r="E2344" i="38"/>
  <c r="F2344" i="38"/>
  <c r="G2344" i="38"/>
  <c r="H2344" i="38"/>
  <c r="D2345" i="38"/>
  <c r="E2345" i="38"/>
  <c r="F2345" i="38"/>
  <c r="G2345" i="38"/>
  <c r="H2345" i="38"/>
  <c r="D2346" i="38"/>
  <c r="E2346" i="38"/>
  <c r="F2346" i="38"/>
  <c r="G2346" i="38"/>
  <c r="H2346" i="38"/>
  <c r="D2347" i="38"/>
  <c r="E2347" i="38"/>
  <c r="F2347" i="38"/>
  <c r="G2347" i="38"/>
  <c r="H2347" i="38"/>
  <c r="D2348" i="38"/>
  <c r="E2348" i="38"/>
  <c r="F2348" i="38"/>
  <c r="G2348" i="38"/>
  <c r="H2348" i="38"/>
  <c r="D2349" i="38"/>
  <c r="E2349" i="38"/>
  <c r="F2349" i="38"/>
  <c r="G2349" i="38"/>
  <c r="H2349" i="38"/>
  <c r="D2350" i="38"/>
  <c r="E2350" i="38"/>
  <c r="F2350" i="38"/>
  <c r="G2350" i="38"/>
  <c r="H2350" i="38"/>
  <c r="D2351" i="38"/>
  <c r="E2351" i="38"/>
  <c r="F2351" i="38"/>
  <c r="G2351" i="38"/>
  <c r="H2351" i="38"/>
  <c r="D2352" i="38"/>
  <c r="E2352" i="38"/>
  <c r="F2352" i="38"/>
  <c r="G2352" i="38"/>
  <c r="H2352" i="38"/>
  <c r="D2353" i="38"/>
  <c r="E2353" i="38"/>
  <c r="F2353" i="38"/>
  <c r="G2353" i="38"/>
  <c r="H2353" i="38"/>
  <c r="D2354" i="38"/>
  <c r="E2354" i="38"/>
  <c r="F2354" i="38"/>
  <c r="G2354" i="38"/>
  <c r="H2354" i="38"/>
  <c r="E2335" i="38"/>
  <c r="F2335" i="38"/>
  <c r="G2335" i="38"/>
  <c r="H2335" i="38"/>
  <c r="D2335" i="38"/>
  <c r="D2360" i="38"/>
  <c r="E2360" i="38"/>
  <c r="F2360" i="38"/>
  <c r="G2360" i="38"/>
  <c r="H2360" i="38"/>
  <c r="D2361" i="38"/>
  <c r="E2361" i="38"/>
  <c r="F2361" i="38"/>
  <c r="G2361" i="38"/>
  <c r="H2361" i="38"/>
  <c r="D2362" i="38"/>
  <c r="E2362" i="38"/>
  <c r="F2362" i="38"/>
  <c r="G2362" i="38"/>
  <c r="H2362" i="38"/>
  <c r="D2363" i="38"/>
  <c r="E2363" i="38"/>
  <c r="F2363" i="38"/>
  <c r="G2363" i="38"/>
  <c r="H2363" i="38"/>
  <c r="D2364" i="38"/>
  <c r="E2364" i="38"/>
  <c r="F2364" i="38"/>
  <c r="G2364" i="38"/>
  <c r="H2364" i="38"/>
  <c r="E2359" i="38"/>
  <c r="F2359" i="38"/>
  <c r="G2359" i="38"/>
  <c r="H2359" i="38"/>
  <c r="D2359" i="38"/>
  <c r="D2328" i="38"/>
  <c r="E2328" i="38"/>
  <c r="F2328" i="38"/>
  <c r="G2328" i="38"/>
  <c r="H2328" i="38"/>
  <c r="D2329" i="38"/>
  <c r="E2329" i="38"/>
  <c r="F2329" i="38"/>
  <c r="G2329" i="38"/>
  <c r="H2329" i="38"/>
  <c r="D2330" i="38"/>
  <c r="E2330" i="38"/>
  <c r="F2330" i="38"/>
  <c r="G2330" i="38"/>
  <c r="H2330" i="38"/>
  <c r="D2323" i="38"/>
  <c r="E2323" i="38"/>
  <c r="F2323" i="38"/>
  <c r="G2323" i="38"/>
  <c r="H2323" i="38"/>
  <c r="D2324" i="38"/>
  <c r="E2324" i="38"/>
  <c r="F2324" i="38"/>
  <c r="G2324" i="38"/>
  <c r="H2324" i="38"/>
  <c r="D2325" i="38"/>
  <c r="E2325" i="38"/>
  <c r="F2325" i="38"/>
  <c r="G2325" i="38"/>
  <c r="H2325" i="38"/>
  <c r="D2326" i="38"/>
  <c r="E2326" i="38"/>
  <c r="F2326" i="38"/>
  <c r="G2326" i="38"/>
  <c r="H2326" i="38"/>
  <c r="D2327" i="38"/>
  <c r="E2327" i="38"/>
  <c r="F2327" i="38"/>
  <c r="G2327" i="38"/>
  <c r="H2327" i="38"/>
  <c r="D2319" i="38"/>
  <c r="E2319" i="38"/>
  <c r="F2319" i="38"/>
  <c r="G2319" i="38"/>
  <c r="H2319" i="38"/>
  <c r="D2320" i="38"/>
  <c r="E2320" i="38"/>
  <c r="F2320" i="38"/>
  <c r="G2320" i="38"/>
  <c r="H2320" i="38"/>
  <c r="D2321" i="38"/>
  <c r="E2321" i="38"/>
  <c r="F2321" i="38"/>
  <c r="G2321" i="38"/>
  <c r="H2321" i="38"/>
  <c r="D2322" i="38"/>
  <c r="E2322" i="38"/>
  <c r="F2322" i="38"/>
  <c r="G2322" i="38"/>
  <c r="H2322" i="38"/>
  <c r="E2318" i="38"/>
  <c r="F2318" i="38"/>
  <c r="G2318" i="38"/>
  <c r="H2318" i="38"/>
  <c r="D2318" i="38"/>
  <c r="F2312" i="38"/>
  <c r="F2311" i="38" s="1"/>
  <c r="G2312" i="38"/>
  <c r="G2311" i="38" s="1"/>
  <c r="H2312" i="38"/>
  <c r="H2311" i="38" s="1"/>
  <c r="E2312" i="38"/>
  <c r="H2302" i="38"/>
  <c r="G2302" i="38"/>
  <c r="F2302" i="38"/>
  <c r="H2297" i="38"/>
  <c r="G2297" i="38"/>
  <c r="F2297" i="38"/>
  <c r="H2292" i="38"/>
  <c r="G2292" i="38"/>
  <c r="F2292" i="38"/>
  <c r="H2287" i="38"/>
  <c r="G2287" i="38"/>
  <c r="F2287" i="38"/>
  <c r="G2282" i="38"/>
  <c r="H2282" i="38"/>
  <c r="F2282" i="38"/>
  <c r="H2276" i="38"/>
  <c r="G2276" i="38"/>
  <c r="F2276" i="38"/>
  <c r="H2271" i="38"/>
  <c r="G2271" i="38"/>
  <c r="F2271" i="38"/>
  <c r="H2266" i="38"/>
  <c r="G2266" i="38"/>
  <c r="F2266" i="38"/>
  <c r="H2261" i="38"/>
  <c r="G2261" i="38"/>
  <c r="F2261" i="38"/>
  <c r="G2256" i="38"/>
  <c r="H2256" i="38"/>
  <c r="F2256" i="38"/>
  <c r="H2250" i="38"/>
  <c r="G2250" i="38"/>
  <c r="F2250" i="38"/>
  <c r="H2245" i="38"/>
  <c r="G2245" i="38"/>
  <c r="F2245" i="38"/>
  <c r="H2240" i="38"/>
  <c r="G2240" i="38"/>
  <c r="F2240" i="38"/>
  <c r="H2235" i="38"/>
  <c r="G2235" i="38"/>
  <c r="F2235" i="38"/>
  <c r="G2230" i="38"/>
  <c r="H2230" i="38"/>
  <c r="F2230" i="38"/>
  <c r="F2210" i="38"/>
  <c r="F2223" i="38"/>
  <c r="F2217" i="38"/>
  <c r="H2223" i="38"/>
  <c r="G2223" i="38"/>
  <c r="H2217" i="38"/>
  <c r="G2217" i="38"/>
  <c r="G2210" i="38"/>
  <c r="H2210" i="38"/>
  <c r="F878" i="38"/>
  <c r="F2517" i="38" s="1"/>
  <c r="G878" i="38"/>
  <c r="G2517" i="38" s="1"/>
  <c r="H878" i="38"/>
  <c r="H2517" i="38" s="1"/>
  <c r="E878" i="38"/>
  <c r="F870" i="38"/>
  <c r="F869" i="38" s="1"/>
  <c r="G870" i="38"/>
  <c r="G869" i="38" s="1"/>
  <c r="H870" i="38"/>
  <c r="H869" i="38" s="1"/>
  <c r="E870" i="38"/>
  <c r="H2513" i="38" l="1"/>
  <c r="H2519" i="38" s="1"/>
  <c r="H2520" i="38" s="1"/>
  <c r="F876" i="38"/>
  <c r="F875" i="38" s="1"/>
  <c r="G2513" i="38"/>
  <c r="G2519" i="38" s="1"/>
  <c r="G2520" i="38" s="1"/>
  <c r="G876" i="38"/>
  <c r="G2358" i="38"/>
  <c r="F2513" i="38"/>
  <c r="F2519" i="38" s="1"/>
  <c r="F2520" i="38" s="1"/>
  <c r="G2331" i="37"/>
  <c r="F2331" i="37"/>
  <c r="H2331" i="37"/>
  <c r="F2358" i="38"/>
  <c r="H2358" i="38"/>
  <c r="G2334" i="38"/>
  <c r="F2334" i="38"/>
  <c r="H2334" i="38"/>
  <c r="H876" i="38"/>
  <c r="F2317" i="38"/>
  <c r="H2317" i="38"/>
  <c r="G2317" i="38"/>
  <c r="H2281" i="38"/>
  <c r="H2229" i="38"/>
  <c r="G2229" i="38"/>
  <c r="G2281" i="38"/>
  <c r="H2255" i="38"/>
  <c r="F2281" i="38"/>
  <c r="G2255" i="38"/>
  <c r="F2255" i="38"/>
  <c r="F2229" i="38"/>
  <c r="G2209" i="38" l="1"/>
  <c r="H2209" i="38"/>
  <c r="F2209" i="38"/>
  <c r="H2395" i="38" l="1"/>
  <c r="G2395" i="38"/>
  <c r="F2395" i="38"/>
  <c r="H2391" i="38"/>
  <c r="G2391" i="38"/>
  <c r="F2391" i="38"/>
  <c r="H2387" i="38"/>
  <c r="G2387" i="38"/>
  <c r="F2387" i="38"/>
  <c r="H2383" i="38"/>
  <c r="G2383" i="38"/>
  <c r="F2383" i="38"/>
  <c r="H2379" i="38"/>
  <c r="G2379" i="38"/>
  <c r="F2379" i="38"/>
  <c r="H2375" i="38"/>
  <c r="G2375" i="38"/>
  <c r="F2375" i="38"/>
  <c r="H2371" i="38"/>
  <c r="G2371" i="38"/>
  <c r="F2371" i="38"/>
  <c r="H2366" i="38"/>
  <c r="G2366" i="38"/>
  <c r="F2366" i="38"/>
  <c r="H2356" i="38"/>
  <c r="G2356" i="38"/>
  <c r="F2356" i="38"/>
  <c r="H2332" i="38"/>
  <c r="G2332" i="38"/>
  <c r="F2332" i="38"/>
  <c r="H2315" i="38"/>
  <c r="G2315" i="38"/>
  <c r="F2315" i="38"/>
  <c r="H2310" i="38"/>
  <c r="G2310" i="38"/>
  <c r="F2310" i="38"/>
  <c r="F2444" i="38"/>
  <c r="H2444" i="38"/>
  <c r="G2444" i="38"/>
  <c r="H2440" i="38"/>
  <c r="G2440" i="38"/>
  <c r="F2440" i="38"/>
  <c r="H2436" i="38"/>
  <c r="G2436" i="38"/>
  <c r="F2436" i="38"/>
  <c r="H2432" i="38"/>
  <c r="G2432" i="38"/>
  <c r="F2432" i="38"/>
  <c r="H2428" i="38"/>
  <c r="G2428" i="38"/>
  <c r="F2428" i="38"/>
  <c r="H2424" i="38"/>
  <c r="G2424" i="38"/>
  <c r="F2424" i="38"/>
  <c r="H2420" i="38"/>
  <c r="G2420" i="38"/>
  <c r="F2420" i="38"/>
  <c r="H2416" i="38"/>
  <c r="G2416" i="38"/>
  <c r="F2416" i="38"/>
  <c r="H2412" i="38"/>
  <c r="G2412" i="38"/>
  <c r="F2412" i="38"/>
  <c r="H2408" i="38"/>
  <c r="G2408" i="38"/>
  <c r="F2408" i="38"/>
  <c r="H2404" i="38"/>
  <c r="G2404" i="38"/>
  <c r="F2404" i="38"/>
  <c r="G2400" i="38"/>
  <c r="H2400" i="38"/>
  <c r="F2400" i="38"/>
  <c r="H2462" i="38"/>
  <c r="G2462" i="38"/>
  <c r="F2462" i="38"/>
  <c r="G2450" i="38"/>
  <c r="H2450" i="38"/>
  <c r="F2450" i="38"/>
  <c r="F2486" i="38"/>
  <c r="H2486" i="38"/>
  <c r="G2486" i="38"/>
  <c r="G2475" i="38"/>
  <c r="H2475" i="38"/>
  <c r="F2475" i="38"/>
  <c r="G2503" i="38"/>
  <c r="F2503" i="38"/>
  <c r="G2498" i="38"/>
  <c r="H2498" i="38"/>
  <c r="H2497" i="38" s="1"/>
  <c r="F2498" i="38"/>
  <c r="H2203" i="38"/>
  <c r="G2203" i="38"/>
  <c r="F2203" i="38"/>
  <c r="H2197" i="38"/>
  <c r="G2197" i="38"/>
  <c r="F2197" i="38"/>
  <c r="H2191" i="38"/>
  <c r="G2191" i="38"/>
  <c r="F2191" i="38"/>
  <c r="H2185" i="38"/>
  <c r="G2185" i="38"/>
  <c r="F2185" i="38"/>
  <c r="H2179" i="38"/>
  <c r="G2179" i="38"/>
  <c r="F2179" i="38"/>
  <c r="H2173" i="38"/>
  <c r="G2173" i="38"/>
  <c r="F2173" i="38"/>
  <c r="H2167" i="38"/>
  <c r="G2167" i="38"/>
  <c r="F2167" i="38"/>
  <c r="H2161" i="38"/>
  <c r="G2161" i="38"/>
  <c r="F2161" i="38"/>
  <c r="H2155" i="38"/>
  <c r="G2155" i="38"/>
  <c r="F2155" i="38"/>
  <c r="H2148" i="38"/>
  <c r="G2148" i="38"/>
  <c r="F2148" i="38"/>
  <c r="H2142" i="38"/>
  <c r="G2142" i="38"/>
  <c r="F2142" i="38"/>
  <c r="H2136" i="38"/>
  <c r="G2136" i="38"/>
  <c r="F2136" i="38"/>
  <c r="H2130" i="38"/>
  <c r="G2130" i="38"/>
  <c r="F2130" i="38"/>
  <c r="H2124" i="38"/>
  <c r="G2124" i="38"/>
  <c r="F2124" i="38"/>
  <c r="H2118" i="38"/>
  <c r="G2118" i="38"/>
  <c r="F2118" i="38"/>
  <c r="H2112" i="38"/>
  <c r="G2112" i="38"/>
  <c r="F2112" i="38"/>
  <c r="H2106" i="38"/>
  <c r="G2106" i="38"/>
  <c r="F2106" i="38"/>
  <c r="H2100" i="38"/>
  <c r="G2100" i="38"/>
  <c r="F2100" i="38"/>
  <c r="H2092" i="38"/>
  <c r="G2092" i="38"/>
  <c r="F2092" i="38"/>
  <c r="H2086" i="38"/>
  <c r="G2086" i="38"/>
  <c r="F2086" i="38"/>
  <c r="H2080" i="38"/>
  <c r="G2080" i="38"/>
  <c r="F2080" i="38"/>
  <c r="H2074" i="38"/>
  <c r="G2074" i="38"/>
  <c r="F2074" i="38"/>
  <c r="H2068" i="38"/>
  <c r="G2068" i="38"/>
  <c r="F2068" i="38"/>
  <c r="H2062" i="38"/>
  <c r="G2062" i="38"/>
  <c r="F2062" i="38"/>
  <c r="H2056" i="38"/>
  <c r="G2056" i="38"/>
  <c r="F2056" i="38"/>
  <c r="H2050" i="38"/>
  <c r="G2050" i="38"/>
  <c r="F2050" i="38"/>
  <c r="H2044" i="38"/>
  <c r="G2044" i="38"/>
  <c r="F2044" i="38"/>
  <c r="H2037" i="38"/>
  <c r="G2037" i="38"/>
  <c r="F2037" i="38"/>
  <c r="H2031" i="38"/>
  <c r="G2031" i="38"/>
  <c r="F2031" i="38"/>
  <c r="H2025" i="38"/>
  <c r="G2025" i="38"/>
  <c r="F2025" i="38"/>
  <c r="H2019" i="38"/>
  <c r="G2019" i="38"/>
  <c r="F2019" i="38"/>
  <c r="H2013" i="38"/>
  <c r="G2013" i="38"/>
  <c r="F2013" i="38"/>
  <c r="H2007" i="38"/>
  <c r="G2007" i="38"/>
  <c r="F2007" i="38"/>
  <c r="H2001" i="38"/>
  <c r="G2001" i="38"/>
  <c r="F2001" i="38"/>
  <c r="H1995" i="38"/>
  <c r="G1995" i="38"/>
  <c r="F1995" i="38"/>
  <c r="H1989" i="38"/>
  <c r="G1989" i="38"/>
  <c r="F1989" i="38"/>
  <c r="H1980" i="38"/>
  <c r="G1980" i="38"/>
  <c r="F1980" i="38"/>
  <c r="H1974" i="38"/>
  <c r="G1974" i="38"/>
  <c r="F1974" i="38"/>
  <c r="H1968" i="38"/>
  <c r="G1968" i="38"/>
  <c r="F1968" i="38"/>
  <c r="H1962" i="38"/>
  <c r="G1962" i="38"/>
  <c r="F1962" i="38"/>
  <c r="H1956" i="38"/>
  <c r="G1956" i="38"/>
  <c r="F1956" i="38"/>
  <c r="H1950" i="38"/>
  <c r="G1950" i="38"/>
  <c r="F1950" i="38"/>
  <c r="H1944" i="38"/>
  <c r="G1944" i="38"/>
  <c r="F1944" i="38"/>
  <c r="H1938" i="38"/>
  <c r="G1938" i="38"/>
  <c r="F1938" i="38"/>
  <c r="H1932" i="38"/>
  <c r="G1932" i="38"/>
  <c r="F1932" i="38"/>
  <c r="H1925" i="38"/>
  <c r="G1925" i="38"/>
  <c r="F1925" i="38"/>
  <c r="H1919" i="38"/>
  <c r="G1919" i="38"/>
  <c r="F1919" i="38"/>
  <c r="H1913" i="38"/>
  <c r="G1913" i="38"/>
  <c r="F1913" i="38"/>
  <c r="H1907" i="38"/>
  <c r="G1907" i="38"/>
  <c r="F1907" i="38"/>
  <c r="H1901" i="38"/>
  <c r="G1901" i="38"/>
  <c r="F1901" i="38"/>
  <c r="H1895" i="38"/>
  <c r="G1895" i="38"/>
  <c r="F1895" i="38"/>
  <c r="H1889" i="38"/>
  <c r="G1889" i="38"/>
  <c r="F1889" i="38"/>
  <c r="H1883" i="38"/>
  <c r="G1883" i="38"/>
  <c r="F1883" i="38"/>
  <c r="H1877" i="38"/>
  <c r="G1877" i="38"/>
  <c r="F1877" i="38"/>
  <c r="H1869" i="38"/>
  <c r="G1869" i="38"/>
  <c r="F1869" i="38"/>
  <c r="H1863" i="38"/>
  <c r="G1863" i="38"/>
  <c r="F1863" i="38"/>
  <c r="H1857" i="38"/>
  <c r="G1857" i="38"/>
  <c r="F1857" i="38"/>
  <c r="H1851" i="38"/>
  <c r="G1851" i="38"/>
  <c r="F1851" i="38"/>
  <c r="H1845" i="38"/>
  <c r="G1845" i="38"/>
  <c r="F1845" i="38"/>
  <c r="H1839" i="38"/>
  <c r="G1839" i="38"/>
  <c r="F1839" i="38"/>
  <c r="H1833" i="38"/>
  <c r="G1833" i="38"/>
  <c r="F1833" i="38"/>
  <c r="H1827" i="38"/>
  <c r="G1827" i="38"/>
  <c r="F1827" i="38"/>
  <c r="H1821" i="38"/>
  <c r="G1821" i="38"/>
  <c r="F1821" i="38"/>
  <c r="H1814" i="38"/>
  <c r="G1814" i="38"/>
  <c r="F1814" i="38"/>
  <c r="H1808" i="38"/>
  <c r="G1808" i="38"/>
  <c r="F1808" i="38"/>
  <c r="H1802" i="38"/>
  <c r="G1802" i="38"/>
  <c r="F1802" i="38"/>
  <c r="H1796" i="38"/>
  <c r="G1796" i="38"/>
  <c r="F1796" i="38"/>
  <c r="H1790" i="38"/>
  <c r="G1790" i="38"/>
  <c r="F1790" i="38"/>
  <c r="H1784" i="38"/>
  <c r="G1784" i="38"/>
  <c r="F1784" i="38"/>
  <c r="H1778" i="38"/>
  <c r="G1778" i="38"/>
  <c r="F1778" i="38"/>
  <c r="H1772" i="38"/>
  <c r="G1772" i="38"/>
  <c r="F1772" i="38"/>
  <c r="H1766" i="38"/>
  <c r="G1766" i="38"/>
  <c r="F1766" i="38"/>
  <c r="H1757" i="38"/>
  <c r="G1757" i="38"/>
  <c r="F1757" i="38"/>
  <c r="H1751" i="38"/>
  <c r="G1751" i="38"/>
  <c r="F1751" i="38"/>
  <c r="H1745" i="38"/>
  <c r="G1745" i="38"/>
  <c r="F1745" i="38"/>
  <c r="H1739" i="38"/>
  <c r="G1739" i="38"/>
  <c r="F1739" i="38"/>
  <c r="H1733" i="38"/>
  <c r="G1733" i="38"/>
  <c r="F1733" i="38"/>
  <c r="H1727" i="38"/>
  <c r="G1727" i="38"/>
  <c r="F1727" i="38"/>
  <c r="H1721" i="38"/>
  <c r="G1721" i="38"/>
  <c r="F1721" i="38"/>
  <c r="H1715" i="38"/>
  <c r="G1715" i="38"/>
  <c r="F1715" i="38"/>
  <c r="H1709" i="38"/>
  <c r="G1709" i="38"/>
  <c r="F1709" i="38"/>
  <c r="H1702" i="38"/>
  <c r="G1702" i="38"/>
  <c r="F1702" i="38"/>
  <c r="H1696" i="38"/>
  <c r="G1696" i="38"/>
  <c r="F1696" i="38"/>
  <c r="H1690" i="38"/>
  <c r="G1690" i="38"/>
  <c r="F1690" i="38"/>
  <c r="H1684" i="38"/>
  <c r="G1684" i="38"/>
  <c r="F1684" i="38"/>
  <c r="H1678" i="38"/>
  <c r="G1678" i="38"/>
  <c r="F1678" i="38"/>
  <c r="H1672" i="38"/>
  <c r="G1672" i="38"/>
  <c r="F1672" i="38"/>
  <c r="H1666" i="38"/>
  <c r="G1666" i="38"/>
  <c r="F1666" i="38"/>
  <c r="H1660" i="38"/>
  <c r="G1660" i="38"/>
  <c r="F1660" i="38"/>
  <c r="H1654" i="38"/>
  <c r="G1654" i="38"/>
  <c r="F1654" i="38"/>
  <c r="H1646" i="38"/>
  <c r="G1646" i="38"/>
  <c r="F1646" i="38"/>
  <c r="H1640" i="38"/>
  <c r="G1640" i="38"/>
  <c r="F1640" i="38"/>
  <c r="H1634" i="38"/>
  <c r="G1634" i="38"/>
  <c r="F1634" i="38"/>
  <c r="H1628" i="38"/>
  <c r="G1628" i="38"/>
  <c r="F1628" i="38"/>
  <c r="H1622" i="38"/>
  <c r="G1622" i="38"/>
  <c r="F1622" i="38"/>
  <c r="H1616" i="38"/>
  <c r="G1616" i="38"/>
  <c r="F1616" i="38"/>
  <c r="H1610" i="38"/>
  <c r="G1610" i="38"/>
  <c r="F1610" i="38"/>
  <c r="H1604" i="38"/>
  <c r="G1604" i="38"/>
  <c r="F1604" i="38"/>
  <c r="H1598" i="38"/>
  <c r="G1598" i="38"/>
  <c r="F1598" i="38"/>
  <c r="H1591" i="38"/>
  <c r="G1591" i="38"/>
  <c r="F1591" i="38"/>
  <c r="H1585" i="38"/>
  <c r="G1585" i="38"/>
  <c r="F1585" i="38"/>
  <c r="H1579" i="38"/>
  <c r="G1579" i="38"/>
  <c r="F1579" i="38"/>
  <c r="H1573" i="38"/>
  <c r="G1573" i="38"/>
  <c r="F1573" i="38"/>
  <c r="H1567" i="38"/>
  <c r="G1567" i="38"/>
  <c r="F1567" i="38"/>
  <c r="H1561" i="38"/>
  <c r="G1561" i="38"/>
  <c r="F1561" i="38"/>
  <c r="H1555" i="38"/>
  <c r="G1555" i="38"/>
  <c r="F1555" i="38"/>
  <c r="H1549" i="38"/>
  <c r="G1549" i="38"/>
  <c r="F1549" i="38"/>
  <c r="H1543" i="38"/>
  <c r="G1543" i="38"/>
  <c r="F1543" i="38"/>
  <c r="H1534" i="38"/>
  <c r="G1534" i="38"/>
  <c r="F1534" i="38"/>
  <c r="H1528" i="38"/>
  <c r="G1528" i="38"/>
  <c r="F1528" i="38"/>
  <c r="H1522" i="38"/>
  <c r="G1522" i="38"/>
  <c r="F1522" i="38"/>
  <c r="H1516" i="38"/>
  <c r="G1516" i="38"/>
  <c r="F1516" i="38"/>
  <c r="H1510" i="38"/>
  <c r="G1510" i="38"/>
  <c r="F1510" i="38"/>
  <c r="H1504" i="38"/>
  <c r="G1504" i="38"/>
  <c r="F1504" i="38"/>
  <c r="H1498" i="38"/>
  <c r="G1498" i="38"/>
  <c r="F1498" i="38"/>
  <c r="H1492" i="38"/>
  <c r="G1492" i="38"/>
  <c r="F1492" i="38"/>
  <c r="H1486" i="38"/>
  <c r="G1486" i="38"/>
  <c r="F1486" i="38"/>
  <c r="H1479" i="38"/>
  <c r="G1479" i="38"/>
  <c r="F1479" i="38"/>
  <c r="H1473" i="38"/>
  <c r="G1473" i="38"/>
  <c r="F1473" i="38"/>
  <c r="H1467" i="38"/>
  <c r="G1467" i="38"/>
  <c r="F1467" i="38"/>
  <c r="H1461" i="38"/>
  <c r="G1461" i="38"/>
  <c r="F1461" i="38"/>
  <c r="H1455" i="38"/>
  <c r="G1455" i="38"/>
  <c r="F1455" i="38"/>
  <c r="H1449" i="38"/>
  <c r="G1449" i="38"/>
  <c r="F1449" i="38"/>
  <c r="H1443" i="38"/>
  <c r="G1443" i="38"/>
  <c r="F1443" i="38"/>
  <c r="H1437" i="38"/>
  <c r="G1437" i="38"/>
  <c r="F1437" i="38"/>
  <c r="H1431" i="38"/>
  <c r="G1431" i="38"/>
  <c r="F1431" i="38"/>
  <c r="H1423" i="38"/>
  <c r="G1423" i="38"/>
  <c r="F1423" i="38"/>
  <c r="H1417" i="38"/>
  <c r="G1417" i="38"/>
  <c r="F1417" i="38"/>
  <c r="H1411" i="38"/>
  <c r="G1411" i="38"/>
  <c r="F1411" i="38"/>
  <c r="H1405" i="38"/>
  <c r="G1405" i="38"/>
  <c r="F1405" i="38"/>
  <c r="H1399" i="38"/>
  <c r="G1399" i="38"/>
  <c r="F1399" i="38"/>
  <c r="H1393" i="38"/>
  <c r="G1393" i="38"/>
  <c r="F1393" i="38"/>
  <c r="H1387" i="38"/>
  <c r="G1387" i="38"/>
  <c r="F1387" i="38"/>
  <c r="H1381" i="38"/>
  <c r="G1381" i="38"/>
  <c r="F1381" i="38"/>
  <c r="H1375" i="38"/>
  <c r="G1375" i="38"/>
  <c r="F1375" i="38"/>
  <c r="H1368" i="38"/>
  <c r="G1368" i="38"/>
  <c r="F1368" i="38"/>
  <c r="H1362" i="38"/>
  <c r="G1362" i="38"/>
  <c r="F1362" i="38"/>
  <c r="H1356" i="38"/>
  <c r="G1356" i="38"/>
  <c r="F1356" i="38"/>
  <c r="H1350" i="38"/>
  <c r="G1350" i="38"/>
  <c r="F1350" i="38"/>
  <c r="H1344" i="38"/>
  <c r="G1344" i="38"/>
  <c r="F1344" i="38"/>
  <c r="H1338" i="38"/>
  <c r="G1338" i="38"/>
  <c r="F1338" i="38"/>
  <c r="H1332" i="38"/>
  <c r="G1332" i="38"/>
  <c r="F1332" i="38"/>
  <c r="H1326" i="38"/>
  <c r="G1326" i="38"/>
  <c r="F1326" i="38"/>
  <c r="H1320" i="38"/>
  <c r="G1320" i="38"/>
  <c r="F1320" i="38"/>
  <c r="H1311" i="38"/>
  <c r="G1311" i="38"/>
  <c r="F1311" i="38"/>
  <c r="H1305" i="38"/>
  <c r="G1305" i="38"/>
  <c r="F1305" i="38"/>
  <c r="H1299" i="38"/>
  <c r="G1299" i="38"/>
  <c r="F1299" i="38"/>
  <c r="H1293" i="38"/>
  <c r="G1293" i="38"/>
  <c r="F1293" i="38"/>
  <c r="H1287" i="38"/>
  <c r="G1287" i="38"/>
  <c r="F1287" i="38"/>
  <c r="H1281" i="38"/>
  <c r="G1281" i="38"/>
  <c r="F1281" i="38"/>
  <c r="H1275" i="38"/>
  <c r="G1275" i="38"/>
  <c r="F1275" i="38"/>
  <c r="H1269" i="38"/>
  <c r="G1269" i="38"/>
  <c r="F1269" i="38"/>
  <c r="H1263" i="38"/>
  <c r="G1263" i="38"/>
  <c r="F1263" i="38"/>
  <c r="H1256" i="38"/>
  <c r="G1256" i="38"/>
  <c r="F1256" i="38"/>
  <c r="H1250" i="38"/>
  <c r="G1250" i="38"/>
  <c r="F1250" i="38"/>
  <c r="H1244" i="38"/>
  <c r="G1244" i="38"/>
  <c r="F1244" i="38"/>
  <c r="H1238" i="38"/>
  <c r="G1238" i="38"/>
  <c r="F1238" i="38"/>
  <c r="H1232" i="38"/>
  <c r="G1232" i="38"/>
  <c r="F1232" i="38"/>
  <c r="H1226" i="38"/>
  <c r="G1226" i="38"/>
  <c r="F1226" i="38"/>
  <c r="H1220" i="38"/>
  <c r="G1220" i="38"/>
  <c r="F1220" i="38"/>
  <c r="H1214" i="38"/>
  <c r="G1214" i="38"/>
  <c r="F1214" i="38"/>
  <c r="H1208" i="38"/>
  <c r="G1208" i="38"/>
  <c r="F1208" i="38"/>
  <c r="H1200" i="38"/>
  <c r="G1200" i="38"/>
  <c r="F1200" i="38"/>
  <c r="H1194" i="38"/>
  <c r="G1194" i="38"/>
  <c r="F1194" i="38"/>
  <c r="H1188" i="38"/>
  <c r="G1188" i="38"/>
  <c r="F1188" i="38"/>
  <c r="H1182" i="38"/>
  <c r="G1182" i="38"/>
  <c r="F1182" i="38"/>
  <c r="H1176" i="38"/>
  <c r="G1176" i="38"/>
  <c r="F1176" i="38"/>
  <c r="H1170" i="38"/>
  <c r="G1170" i="38"/>
  <c r="F1170" i="38"/>
  <c r="H1164" i="38"/>
  <c r="G1164" i="38"/>
  <c r="F1164" i="38"/>
  <c r="H1158" i="38"/>
  <c r="G1158" i="38"/>
  <c r="F1158" i="38"/>
  <c r="H1152" i="38"/>
  <c r="G1152" i="38"/>
  <c r="F1152" i="38"/>
  <c r="H1145" i="38"/>
  <c r="G1145" i="38"/>
  <c r="F1145" i="38"/>
  <c r="H1139" i="38"/>
  <c r="G1139" i="38"/>
  <c r="F1139" i="38"/>
  <c r="H1133" i="38"/>
  <c r="G1133" i="38"/>
  <c r="F1133" i="38"/>
  <c r="H1127" i="38"/>
  <c r="G1127" i="38"/>
  <c r="F1127" i="38"/>
  <c r="H1121" i="38"/>
  <c r="G1121" i="38"/>
  <c r="F1121" i="38"/>
  <c r="H1115" i="38"/>
  <c r="G1115" i="38"/>
  <c r="F1115" i="38"/>
  <c r="H1109" i="38"/>
  <c r="G1109" i="38"/>
  <c r="F1109" i="38"/>
  <c r="H1103" i="38"/>
  <c r="G1103" i="38"/>
  <c r="F1103" i="38"/>
  <c r="H1097" i="38"/>
  <c r="G1097" i="38"/>
  <c r="F1097" i="38"/>
  <c r="H1088" i="38"/>
  <c r="G1088" i="38"/>
  <c r="F1088" i="38"/>
  <c r="H1082" i="38"/>
  <c r="G1082" i="38"/>
  <c r="F1082" i="38"/>
  <c r="H1076" i="38"/>
  <c r="G1076" i="38"/>
  <c r="F1076" i="38"/>
  <c r="H1070" i="38"/>
  <c r="G1070" i="38"/>
  <c r="F1070" i="38"/>
  <c r="H1064" i="38"/>
  <c r="G1064" i="38"/>
  <c r="F1064" i="38"/>
  <c r="H1058" i="38"/>
  <c r="G1058" i="38"/>
  <c r="F1058" i="38"/>
  <c r="H1051" i="38"/>
  <c r="G1051" i="38"/>
  <c r="F1051" i="38"/>
  <c r="H1045" i="38"/>
  <c r="G1045" i="38"/>
  <c r="F1045" i="38"/>
  <c r="H1039" i="38"/>
  <c r="G1039" i="38"/>
  <c r="F1039" i="38"/>
  <c r="H1032" i="38"/>
  <c r="G1032" i="38"/>
  <c r="F1032" i="38"/>
  <c r="H1026" i="38"/>
  <c r="G1026" i="38"/>
  <c r="F1026" i="38"/>
  <c r="H1020" i="38"/>
  <c r="G1020" i="38"/>
  <c r="F1020" i="38"/>
  <c r="H1014" i="38"/>
  <c r="G1014" i="38"/>
  <c r="F1014" i="38"/>
  <c r="H1008" i="38"/>
  <c r="G1008" i="38"/>
  <c r="F1008" i="38"/>
  <c r="H1002" i="38"/>
  <c r="G1002" i="38"/>
  <c r="F1002" i="38"/>
  <c r="H996" i="38"/>
  <c r="G996" i="38"/>
  <c r="F996" i="38"/>
  <c r="H990" i="38"/>
  <c r="G990" i="38"/>
  <c r="F990" i="38"/>
  <c r="H983" i="38"/>
  <c r="G983" i="38"/>
  <c r="F983" i="38"/>
  <c r="H975" i="38"/>
  <c r="G975" i="38"/>
  <c r="F975" i="38"/>
  <c r="H969" i="38"/>
  <c r="G969" i="38"/>
  <c r="F969" i="38"/>
  <c r="H963" i="38"/>
  <c r="G963" i="38"/>
  <c r="F963" i="38"/>
  <c r="H957" i="38"/>
  <c r="G957" i="38"/>
  <c r="F957" i="38"/>
  <c r="H951" i="38"/>
  <c r="G951" i="38"/>
  <c r="F951" i="38"/>
  <c r="H945" i="38"/>
  <c r="G945" i="38"/>
  <c r="F945" i="38"/>
  <c r="H939" i="38"/>
  <c r="G939" i="38"/>
  <c r="F939" i="38"/>
  <c r="H933" i="38"/>
  <c r="G933" i="38"/>
  <c r="F933" i="38"/>
  <c r="H927" i="38"/>
  <c r="G927" i="38"/>
  <c r="F927" i="38"/>
  <c r="H920" i="38"/>
  <c r="G920" i="38"/>
  <c r="F920" i="38"/>
  <c r="H914" i="38"/>
  <c r="G914" i="38"/>
  <c r="F914" i="38"/>
  <c r="H908" i="38"/>
  <c r="G908" i="38"/>
  <c r="F908" i="38"/>
  <c r="H902" i="38"/>
  <c r="G902" i="38"/>
  <c r="F902" i="38"/>
  <c r="H896" i="38"/>
  <c r="G896" i="38"/>
  <c r="F896" i="38"/>
  <c r="H889" i="38"/>
  <c r="G889" i="38"/>
  <c r="F889" i="38"/>
  <c r="H883" i="38"/>
  <c r="G883" i="38"/>
  <c r="F883" i="38"/>
  <c r="H875" i="38"/>
  <c r="G875" i="38"/>
  <c r="G868" i="38"/>
  <c r="H868" i="38"/>
  <c r="F868" i="38"/>
  <c r="G2474" i="38" l="1"/>
  <c r="H867" i="38"/>
  <c r="H2043" i="38"/>
  <c r="F867" i="38"/>
  <c r="H2449" i="38"/>
  <c r="G2497" i="38"/>
  <c r="F2497" i="38"/>
  <c r="F2449" i="38"/>
  <c r="H2154" i="38"/>
  <c r="H2099" i="38"/>
  <c r="H1988" i="38"/>
  <c r="H1987" i="38" s="1"/>
  <c r="H1931" i="38"/>
  <c r="H1876" i="38"/>
  <c r="F1765" i="38"/>
  <c r="H1765" i="38"/>
  <c r="F1542" i="38"/>
  <c r="H1542" i="38"/>
  <c r="F1096" i="38"/>
  <c r="G1096" i="38"/>
  <c r="H1319" i="38"/>
  <c r="F1708" i="38"/>
  <c r="H1820" i="38"/>
  <c r="F2399" i="38"/>
  <c r="H1262" i="38"/>
  <c r="F1430" i="38"/>
  <c r="G1430" i="38"/>
  <c r="H1430" i="38"/>
  <c r="F1653" i="38"/>
  <c r="H1653" i="38"/>
  <c r="G1988" i="38"/>
  <c r="F2043" i="38"/>
  <c r="G2043" i="38"/>
  <c r="F2154" i="38"/>
  <c r="G2154" i="38"/>
  <c r="H2474" i="38"/>
  <c r="H1096" i="38"/>
  <c r="F1262" i="38"/>
  <c r="H1485" i="38"/>
  <c r="H1708" i="38"/>
  <c r="G2399" i="38"/>
  <c r="F1151" i="38"/>
  <c r="H1151" i="38"/>
  <c r="G1207" i="38"/>
  <c r="F1374" i="38"/>
  <c r="G1374" i="38"/>
  <c r="H1374" i="38"/>
  <c r="F1597" i="38"/>
  <c r="H1597" i="38"/>
  <c r="F1820" i="38"/>
  <c r="F1876" i="38"/>
  <c r="F1485" i="38"/>
  <c r="F982" i="38"/>
  <c r="G982" i="38"/>
  <c r="G1151" i="38"/>
  <c r="G1262" i="38"/>
  <c r="G1708" i="38"/>
  <c r="G1765" i="38"/>
  <c r="G1820" i="38"/>
  <c r="F1931" i="38"/>
  <c r="F1988" i="38"/>
  <c r="F2099" i="38"/>
  <c r="F2309" i="38"/>
  <c r="F2308" i="38" s="1"/>
  <c r="F2307" i="38" s="1"/>
  <c r="H982" i="38"/>
  <c r="H1207" i="38"/>
  <c r="G1876" i="38"/>
  <c r="G1931" i="38"/>
  <c r="G2099" i="38"/>
  <c r="G2309" i="38"/>
  <c r="H926" i="38"/>
  <c r="F1038" i="38"/>
  <c r="F1207" i="38"/>
  <c r="F1319" i="38"/>
  <c r="G1319" i="38"/>
  <c r="G1485" i="38"/>
  <c r="G1542" i="38"/>
  <c r="G1597" i="38"/>
  <c r="G1653" i="38"/>
  <c r="F2474" i="38"/>
  <c r="H2309" i="38"/>
  <c r="H1038" i="38"/>
  <c r="G1038" i="38"/>
  <c r="G867" i="38"/>
  <c r="G926" i="38"/>
  <c r="F926" i="38"/>
  <c r="H2399" i="38"/>
  <c r="G2449" i="38"/>
  <c r="H1429" i="38" l="1"/>
  <c r="F866" i="38"/>
  <c r="G1095" i="38"/>
  <c r="F1764" i="38"/>
  <c r="H1875" i="38"/>
  <c r="H2098" i="38"/>
  <c r="H1986" i="38" s="1"/>
  <c r="F1541" i="38"/>
  <c r="G1652" i="38"/>
  <c r="F2098" i="38"/>
  <c r="H1764" i="38"/>
  <c r="F1429" i="38"/>
  <c r="G1429" i="38"/>
  <c r="H981" i="38"/>
  <c r="H1652" i="38"/>
  <c r="G1206" i="38"/>
  <c r="H1095" i="38"/>
  <c r="G1987" i="38"/>
  <c r="F1987" i="38"/>
  <c r="F1875" i="38"/>
  <c r="H1541" i="38"/>
  <c r="G1318" i="38"/>
  <c r="F1206" i="38"/>
  <c r="H1206" i="38"/>
  <c r="F1095" i="38"/>
  <c r="G1875" i="38"/>
  <c r="G1764" i="38"/>
  <c r="G981" i="38"/>
  <c r="F1318" i="38"/>
  <c r="G2308" i="38"/>
  <c r="G2307" i="38" s="1"/>
  <c r="F981" i="38"/>
  <c r="F865" i="38" s="1"/>
  <c r="F1652" i="38"/>
  <c r="H1318" i="38"/>
  <c r="H1317" i="38" s="1"/>
  <c r="H866" i="38"/>
  <c r="G2098" i="38"/>
  <c r="H2308" i="38"/>
  <c r="H2307" i="38" s="1"/>
  <c r="G1541" i="38"/>
  <c r="G1540" i="38" s="1"/>
  <c r="G866" i="38"/>
  <c r="F1986" i="38" l="1"/>
  <c r="H1763" i="38"/>
  <c r="H865" i="38"/>
  <c r="G1094" i="38"/>
  <c r="F1763" i="38"/>
  <c r="H1094" i="38"/>
  <c r="F1540" i="38"/>
  <c r="H1540" i="38"/>
  <c r="G1317" i="38"/>
  <c r="G1986" i="38"/>
  <c r="F1317" i="38"/>
  <c r="F1094" i="38"/>
  <c r="G1763" i="38"/>
  <c r="G865" i="38"/>
  <c r="F864" i="38" l="1"/>
  <c r="H864" i="38"/>
  <c r="G864" i="38"/>
  <c r="G2521" i="38" l="1"/>
  <c r="H2521" i="38"/>
  <c r="F2521" i="38"/>
  <c r="E770" i="38" l="1"/>
  <c r="F770" i="38"/>
  <c r="G770" i="38"/>
  <c r="H770" i="38"/>
  <c r="D770" i="38"/>
  <c r="E769" i="38"/>
  <c r="F769" i="38"/>
  <c r="G769" i="38"/>
  <c r="H769" i="38"/>
  <c r="D769" i="38"/>
  <c r="B769" i="38"/>
  <c r="D765" i="38"/>
  <c r="E765" i="38"/>
  <c r="F765" i="38"/>
  <c r="G765" i="38"/>
  <c r="H765" i="38"/>
  <c r="D766" i="38"/>
  <c r="E766" i="38"/>
  <c r="F766" i="38"/>
  <c r="G766" i="38"/>
  <c r="H766" i="38"/>
  <c r="D767" i="38"/>
  <c r="E767" i="38"/>
  <c r="F767" i="38"/>
  <c r="G767" i="38"/>
  <c r="H767" i="38"/>
  <c r="D768" i="38"/>
  <c r="E768" i="38"/>
  <c r="F768" i="38"/>
  <c r="G768" i="38"/>
  <c r="H768" i="38"/>
  <c r="D744" i="38"/>
  <c r="E744" i="38"/>
  <c r="F744" i="38"/>
  <c r="G744" i="38"/>
  <c r="H744" i="38"/>
  <c r="D745" i="38"/>
  <c r="E745" i="38"/>
  <c r="F745" i="38"/>
  <c r="G745" i="38"/>
  <c r="H745" i="38"/>
  <c r="D746" i="38"/>
  <c r="E746" i="38"/>
  <c r="F746" i="38"/>
  <c r="G746" i="38"/>
  <c r="H746" i="38"/>
  <c r="D747" i="38"/>
  <c r="E747" i="38"/>
  <c r="F747" i="38"/>
  <c r="G747" i="38"/>
  <c r="H747" i="38"/>
  <c r="D748" i="38"/>
  <c r="E748" i="38"/>
  <c r="F748" i="38"/>
  <c r="G748" i="38"/>
  <c r="H748" i="38"/>
  <c r="D749" i="38"/>
  <c r="E749" i="38"/>
  <c r="F749" i="38"/>
  <c r="G749" i="38"/>
  <c r="H749" i="38"/>
  <c r="D750" i="38"/>
  <c r="E750" i="38"/>
  <c r="F750" i="38"/>
  <c r="G750" i="38"/>
  <c r="H750" i="38"/>
  <c r="D751" i="38"/>
  <c r="E751" i="38"/>
  <c r="F751" i="38"/>
  <c r="G751" i="38"/>
  <c r="H751" i="38"/>
  <c r="D752" i="38"/>
  <c r="E752" i="38"/>
  <c r="F752" i="38"/>
  <c r="G752" i="38"/>
  <c r="H752" i="38"/>
  <c r="D753" i="38"/>
  <c r="E753" i="38"/>
  <c r="F753" i="38"/>
  <c r="G753" i="38"/>
  <c r="H753" i="38"/>
  <c r="D754" i="38"/>
  <c r="E754" i="38"/>
  <c r="F754" i="38"/>
  <c r="G754" i="38"/>
  <c r="H754" i="38"/>
  <c r="D755" i="38"/>
  <c r="E755" i="38"/>
  <c r="F755" i="38"/>
  <c r="G755" i="38"/>
  <c r="H755" i="38"/>
  <c r="D756" i="38"/>
  <c r="E756" i="38"/>
  <c r="F756" i="38"/>
  <c r="G756" i="38"/>
  <c r="H756" i="38"/>
  <c r="D757" i="38"/>
  <c r="E757" i="38"/>
  <c r="F757" i="38"/>
  <c r="G757" i="38"/>
  <c r="H757" i="38"/>
  <c r="D758" i="38"/>
  <c r="E758" i="38"/>
  <c r="F758" i="38"/>
  <c r="G758" i="38"/>
  <c r="H758" i="38"/>
  <c r="D759" i="38"/>
  <c r="E759" i="38"/>
  <c r="F759" i="38"/>
  <c r="G759" i="38"/>
  <c r="H759" i="38"/>
  <c r="D760" i="38"/>
  <c r="E760" i="38"/>
  <c r="F760" i="38"/>
  <c r="G760" i="38"/>
  <c r="H760" i="38"/>
  <c r="D761" i="38"/>
  <c r="E761" i="38"/>
  <c r="F761" i="38"/>
  <c r="G761" i="38"/>
  <c r="H761" i="38"/>
  <c r="D762" i="38"/>
  <c r="E762" i="38"/>
  <c r="F762" i="38"/>
  <c r="G762" i="38"/>
  <c r="H762" i="38"/>
  <c r="D763" i="38"/>
  <c r="E763" i="38"/>
  <c r="F763" i="38"/>
  <c r="G763" i="38"/>
  <c r="H763" i="38"/>
  <c r="D764" i="38"/>
  <c r="E764" i="38"/>
  <c r="F764" i="38"/>
  <c r="G764" i="38"/>
  <c r="H764" i="38"/>
  <c r="D729" i="38"/>
  <c r="E729" i="38"/>
  <c r="F729" i="38"/>
  <c r="G729" i="38"/>
  <c r="H729" i="38"/>
  <c r="D730" i="38"/>
  <c r="E730" i="38"/>
  <c r="F730" i="38"/>
  <c r="G730" i="38"/>
  <c r="H730" i="38"/>
  <c r="D731" i="38"/>
  <c r="E731" i="38"/>
  <c r="F731" i="38"/>
  <c r="G731" i="38"/>
  <c r="H731" i="38"/>
  <c r="D732" i="38"/>
  <c r="E732" i="38"/>
  <c r="F732" i="38"/>
  <c r="G732" i="38"/>
  <c r="H732" i="38"/>
  <c r="D733" i="38"/>
  <c r="E733" i="38"/>
  <c r="F733" i="38"/>
  <c r="G733" i="38"/>
  <c r="H733" i="38"/>
  <c r="D734" i="38"/>
  <c r="E734" i="38"/>
  <c r="F734" i="38"/>
  <c r="G734" i="38"/>
  <c r="H734" i="38"/>
  <c r="D735" i="38"/>
  <c r="E735" i="38"/>
  <c r="F735" i="38"/>
  <c r="G735" i="38"/>
  <c r="H735" i="38"/>
  <c r="D736" i="38"/>
  <c r="E736" i="38"/>
  <c r="F736" i="38"/>
  <c r="G736" i="38"/>
  <c r="H736" i="38"/>
  <c r="D737" i="38"/>
  <c r="E737" i="38"/>
  <c r="F737" i="38"/>
  <c r="G737" i="38"/>
  <c r="H737" i="38"/>
  <c r="D738" i="38"/>
  <c r="E738" i="38"/>
  <c r="F738" i="38"/>
  <c r="G738" i="38"/>
  <c r="H738" i="38"/>
  <c r="D739" i="38"/>
  <c r="E739" i="38"/>
  <c r="F739" i="38"/>
  <c r="G739" i="38"/>
  <c r="H739" i="38"/>
  <c r="D740" i="38"/>
  <c r="E740" i="38"/>
  <c r="F740" i="38"/>
  <c r="G740" i="38"/>
  <c r="H740" i="38"/>
  <c r="D741" i="38"/>
  <c r="E741" i="38"/>
  <c r="F741" i="38"/>
  <c r="G741" i="38"/>
  <c r="H741" i="38"/>
  <c r="D742" i="38"/>
  <c r="E742" i="38"/>
  <c r="F742" i="38"/>
  <c r="G742" i="38"/>
  <c r="H742" i="38"/>
  <c r="D743" i="38"/>
  <c r="E743" i="38"/>
  <c r="F743" i="38"/>
  <c r="G743" i="38"/>
  <c r="H743" i="38"/>
  <c r="D717" i="38"/>
  <c r="E717" i="38"/>
  <c r="F717" i="38"/>
  <c r="G717" i="38"/>
  <c r="H717" i="38"/>
  <c r="D718" i="38"/>
  <c r="E718" i="38"/>
  <c r="F718" i="38"/>
  <c r="G718" i="38"/>
  <c r="H718" i="38"/>
  <c r="D719" i="38"/>
  <c r="E719" i="38"/>
  <c r="F719" i="38"/>
  <c r="G719" i="38"/>
  <c r="H719" i="38"/>
  <c r="D720" i="38"/>
  <c r="E720" i="38"/>
  <c r="F720" i="38"/>
  <c r="G720" i="38"/>
  <c r="H720" i="38"/>
  <c r="D721" i="38"/>
  <c r="E721" i="38"/>
  <c r="F721" i="38"/>
  <c r="G721" i="38"/>
  <c r="H721" i="38"/>
  <c r="D722" i="38"/>
  <c r="E722" i="38"/>
  <c r="F722" i="38"/>
  <c r="G722" i="38"/>
  <c r="H722" i="38"/>
  <c r="D723" i="38"/>
  <c r="E723" i="38"/>
  <c r="F723" i="38"/>
  <c r="G723" i="38"/>
  <c r="H723" i="38"/>
  <c r="D724" i="38"/>
  <c r="E724" i="38"/>
  <c r="F724" i="38"/>
  <c r="G724" i="38"/>
  <c r="H724" i="38"/>
  <c r="D725" i="38"/>
  <c r="E725" i="38"/>
  <c r="F725" i="38"/>
  <c r="G725" i="38"/>
  <c r="H725" i="38"/>
  <c r="D726" i="38"/>
  <c r="E726" i="38"/>
  <c r="F726" i="38"/>
  <c r="G726" i="38"/>
  <c r="H726" i="38"/>
  <c r="D727" i="38"/>
  <c r="E727" i="38"/>
  <c r="F727" i="38"/>
  <c r="G727" i="38"/>
  <c r="H727" i="38"/>
  <c r="D728" i="38"/>
  <c r="E728" i="38"/>
  <c r="F728" i="38"/>
  <c r="G728" i="38"/>
  <c r="H728" i="38"/>
  <c r="E716" i="38"/>
  <c r="F716" i="38"/>
  <c r="G716" i="38"/>
  <c r="H716" i="38"/>
  <c r="D716" i="38"/>
  <c r="H845" i="38"/>
  <c r="H826" i="38" s="1"/>
  <c r="H807" i="38" s="1"/>
  <c r="H788" i="38" s="1"/>
  <c r="H787" i="38" s="1"/>
  <c r="G845" i="38"/>
  <c r="G826" i="38" s="1"/>
  <c r="G807" i="38" s="1"/>
  <c r="G788" i="38" s="1"/>
  <c r="G787" i="38" s="1"/>
  <c r="F845" i="38"/>
  <c r="F826" i="38" s="1"/>
  <c r="F807" i="38" s="1"/>
  <c r="F788" i="38" s="1"/>
  <c r="H2524" i="38" l="1"/>
  <c r="G2525" i="38"/>
  <c r="H2525" i="38"/>
  <c r="G2524" i="38"/>
  <c r="F2525" i="38"/>
  <c r="F2524" i="38"/>
  <c r="H715" i="38"/>
  <c r="H714" i="38" s="1"/>
  <c r="H713" i="38" s="1"/>
  <c r="G715" i="38"/>
  <c r="G714" i="38" s="1"/>
  <c r="G713" i="38" s="1"/>
  <c r="F715" i="38"/>
  <c r="F787" i="38"/>
  <c r="F714" i="38" l="1"/>
  <c r="F713" i="38" s="1"/>
  <c r="G84" i="38" l="1"/>
  <c r="H84" i="38"/>
  <c r="F84" i="38"/>
  <c r="G7" i="38"/>
  <c r="H7" i="38"/>
  <c r="F7" i="38"/>
  <c r="G162" i="38"/>
  <c r="H162" i="38"/>
  <c r="F162" i="38"/>
  <c r="G191" i="38"/>
  <c r="H191" i="38"/>
  <c r="F191" i="38"/>
  <c r="G387" i="38"/>
  <c r="H387" i="38"/>
  <c r="F387" i="38"/>
  <c r="G214" i="38"/>
  <c r="H214" i="38"/>
  <c r="F214" i="38"/>
  <c r="H710" i="38"/>
  <c r="G710" i="38"/>
  <c r="F710" i="38"/>
  <c r="H707" i="38"/>
  <c r="G707" i="38"/>
  <c r="F707" i="38"/>
  <c r="H704" i="38"/>
  <c r="G704" i="38"/>
  <c r="F704" i="38"/>
  <c r="H701" i="38"/>
  <c r="G701" i="38"/>
  <c r="F701" i="38"/>
  <c r="G697" i="38"/>
  <c r="H697" i="38"/>
  <c r="F697" i="38"/>
  <c r="G213" i="38" l="1"/>
  <c r="F161" i="38"/>
  <c r="G161" i="38"/>
  <c r="H213" i="38"/>
  <c r="F213" i="38"/>
  <c r="F6" i="38"/>
  <c r="H161" i="38"/>
  <c r="H6" i="38"/>
  <c r="G6" i="38"/>
  <c r="C147" i="36"/>
  <c r="F691" i="38"/>
  <c r="G691" i="38"/>
  <c r="H691" i="38"/>
  <c r="F692" i="38"/>
  <c r="G692" i="38"/>
  <c r="H692" i="38"/>
  <c r="F693" i="38"/>
  <c r="G693" i="38"/>
  <c r="H693" i="38"/>
  <c r="F694" i="38"/>
  <c r="G694" i="38"/>
  <c r="H694" i="38"/>
  <c r="F682" i="38"/>
  <c r="G682" i="38"/>
  <c r="H682" i="38"/>
  <c r="F683" i="38"/>
  <c r="G683" i="38"/>
  <c r="H683" i="38"/>
  <c r="F684" i="38"/>
  <c r="G684" i="38"/>
  <c r="H684" i="38"/>
  <c r="F685" i="38"/>
  <c r="G685" i="38"/>
  <c r="H685" i="38"/>
  <c r="F686" i="38"/>
  <c r="G686" i="38"/>
  <c r="H686" i="38"/>
  <c r="F687" i="38"/>
  <c r="G687" i="38"/>
  <c r="H687" i="38"/>
  <c r="F688" i="38"/>
  <c r="G688" i="38"/>
  <c r="H688" i="38"/>
  <c r="F689" i="38"/>
  <c r="G689" i="38"/>
  <c r="H689" i="38"/>
  <c r="F690" i="38"/>
  <c r="G690" i="38"/>
  <c r="H690" i="38"/>
  <c r="F674" i="38"/>
  <c r="G674" i="38"/>
  <c r="H674" i="38"/>
  <c r="F675" i="38"/>
  <c r="G675" i="38"/>
  <c r="H675" i="38"/>
  <c r="F676" i="38"/>
  <c r="G676" i="38"/>
  <c r="H676" i="38"/>
  <c r="F677" i="38"/>
  <c r="G677" i="38"/>
  <c r="H677" i="38"/>
  <c r="F678" i="38"/>
  <c r="G678" i="38"/>
  <c r="H678" i="38"/>
  <c r="F679" i="38"/>
  <c r="G679" i="38"/>
  <c r="H679" i="38"/>
  <c r="F680" i="38"/>
  <c r="G680" i="38"/>
  <c r="H680" i="38"/>
  <c r="F681" i="38"/>
  <c r="G681" i="38"/>
  <c r="H681" i="38"/>
  <c r="F667" i="38"/>
  <c r="G667" i="38"/>
  <c r="H667" i="38"/>
  <c r="F668" i="38"/>
  <c r="G668" i="38"/>
  <c r="H668" i="38"/>
  <c r="F669" i="38"/>
  <c r="G669" i="38"/>
  <c r="H669" i="38"/>
  <c r="F670" i="38"/>
  <c r="G670" i="38"/>
  <c r="H670" i="38"/>
  <c r="F671" i="38"/>
  <c r="G671" i="38"/>
  <c r="H671" i="38"/>
  <c r="F672" i="38"/>
  <c r="G672" i="38"/>
  <c r="H672" i="38"/>
  <c r="F673" i="38"/>
  <c r="G673" i="38"/>
  <c r="H673" i="38"/>
  <c r="F659" i="38"/>
  <c r="G659" i="38"/>
  <c r="H659" i="38"/>
  <c r="F660" i="38"/>
  <c r="G660" i="38"/>
  <c r="H660" i="38"/>
  <c r="F661" i="38"/>
  <c r="G661" i="38"/>
  <c r="H661" i="38"/>
  <c r="F662" i="38"/>
  <c r="G662" i="38"/>
  <c r="H662" i="38"/>
  <c r="F663" i="38"/>
  <c r="G663" i="38"/>
  <c r="H663" i="38"/>
  <c r="F664" i="38"/>
  <c r="G664" i="38"/>
  <c r="H664" i="38"/>
  <c r="F665" i="38"/>
  <c r="G665" i="38"/>
  <c r="H665" i="38"/>
  <c r="F666" i="38"/>
  <c r="G666" i="38"/>
  <c r="H666" i="38"/>
  <c r="F651" i="38"/>
  <c r="G651" i="38"/>
  <c r="H651" i="38"/>
  <c r="F652" i="38"/>
  <c r="G652" i="38"/>
  <c r="H652" i="38"/>
  <c r="F653" i="38"/>
  <c r="G653" i="38"/>
  <c r="H653" i="38"/>
  <c r="F654" i="38"/>
  <c r="G654" i="38"/>
  <c r="H654" i="38"/>
  <c r="F655" i="38"/>
  <c r="G655" i="38"/>
  <c r="H655" i="38"/>
  <c r="F656" i="38"/>
  <c r="G656" i="38"/>
  <c r="H656" i="38"/>
  <c r="F657" i="38"/>
  <c r="G657" i="38"/>
  <c r="H657" i="38"/>
  <c r="F658" i="38"/>
  <c r="G658" i="38"/>
  <c r="H658" i="38"/>
  <c r="F644" i="38"/>
  <c r="G644" i="38"/>
  <c r="H644" i="38"/>
  <c r="F645" i="38"/>
  <c r="G645" i="38"/>
  <c r="H645" i="38"/>
  <c r="F646" i="38"/>
  <c r="G646" i="38"/>
  <c r="H646" i="38"/>
  <c r="F647" i="38"/>
  <c r="G647" i="38"/>
  <c r="H647" i="38"/>
  <c r="F648" i="38"/>
  <c r="G648" i="38"/>
  <c r="H648" i="38"/>
  <c r="F649" i="38"/>
  <c r="G649" i="38"/>
  <c r="H649" i="38"/>
  <c r="F650" i="38"/>
  <c r="G650" i="38"/>
  <c r="H650" i="38"/>
  <c r="F637" i="38"/>
  <c r="G637" i="38"/>
  <c r="H637" i="38"/>
  <c r="F638" i="38"/>
  <c r="G638" i="38"/>
  <c r="H638" i="38"/>
  <c r="F639" i="38"/>
  <c r="G639" i="38"/>
  <c r="H639" i="38"/>
  <c r="F640" i="38"/>
  <c r="G640" i="38"/>
  <c r="H640" i="38"/>
  <c r="F641" i="38"/>
  <c r="G641" i="38"/>
  <c r="H641" i="38"/>
  <c r="F642" i="38"/>
  <c r="G642" i="38"/>
  <c r="H642" i="38"/>
  <c r="F643" i="38"/>
  <c r="G643" i="38"/>
  <c r="H643" i="38"/>
  <c r="F631" i="38"/>
  <c r="G631" i="38"/>
  <c r="H631" i="38"/>
  <c r="F632" i="38"/>
  <c r="G632" i="38"/>
  <c r="H632" i="38"/>
  <c r="F633" i="38"/>
  <c r="G633" i="38"/>
  <c r="H633" i="38"/>
  <c r="F634" i="38"/>
  <c r="G634" i="38"/>
  <c r="H634" i="38"/>
  <c r="F635" i="38"/>
  <c r="G635" i="38"/>
  <c r="H635" i="38"/>
  <c r="F636" i="38"/>
  <c r="G636" i="38"/>
  <c r="H636" i="38"/>
  <c r="F629" i="38"/>
  <c r="G629" i="38"/>
  <c r="H629" i="38"/>
  <c r="F630" i="38"/>
  <c r="G630" i="38"/>
  <c r="H630" i="38"/>
  <c r="E629" i="38"/>
  <c r="E630" i="38"/>
  <c r="E631" i="38"/>
  <c r="E632" i="38"/>
  <c r="E633" i="38"/>
  <c r="E634" i="38"/>
  <c r="E635" i="38"/>
  <c r="E636" i="38"/>
  <c r="E637" i="38"/>
  <c r="E638" i="38"/>
  <c r="E639" i="38"/>
  <c r="E640" i="38"/>
  <c r="E641" i="38"/>
  <c r="E642" i="38"/>
  <c r="E643" i="38"/>
  <c r="E644" i="38"/>
  <c r="E645" i="38"/>
  <c r="E646" i="38"/>
  <c r="E647" i="38"/>
  <c r="E648" i="38"/>
  <c r="E649" i="38"/>
  <c r="E650" i="38"/>
  <c r="E651" i="38"/>
  <c r="E652" i="38"/>
  <c r="E653" i="38"/>
  <c r="E654" i="38"/>
  <c r="E655" i="38"/>
  <c r="E656" i="38"/>
  <c r="E657" i="38"/>
  <c r="E658" i="38"/>
  <c r="E659" i="38"/>
  <c r="E660" i="38"/>
  <c r="E661" i="38"/>
  <c r="E662" i="38"/>
  <c r="E663" i="38"/>
  <c r="E664" i="38"/>
  <c r="E665" i="38"/>
  <c r="E666" i="38"/>
  <c r="E667" i="38"/>
  <c r="E668" i="38"/>
  <c r="E669" i="38"/>
  <c r="E670" i="38"/>
  <c r="E671" i="38"/>
  <c r="E672" i="38"/>
  <c r="E673" i="38"/>
  <c r="E674" i="38"/>
  <c r="E675" i="38"/>
  <c r="E676" i="38"/>
  <c r="E677" i="38"/>
  <c r="E678" i="38"/>
  <c r="E679" i="38"/>
  <c r="E680" i="38"/>
  <c r="E681" i="38"/>
  <c r="E682" i="38"/>
  <c r="E683" i="38"/>
  <c r="E684" i="38"/>
  <c r="E685" i="38"/>
  <c r="E686" i="38"/>
  <c r="E687" i="38"/>
  <c r="E688" i="38"/>
  <c r="E689" i="38"/>
  <c r="E690" i="38"/>
  <c r="E691" i="38"/>
  <c r="E692" i="38"/>
  <c r="E693" i="38"/>
  <c r="E694" i="38"/>
  <c r="D687" i="38"/>
  <c r="D688" i="38"/>
  <c r="D689" i="38"/>
  <c r="D690" i="38"/>
  <c r="D691" i="38"/>
  <c r="D692" i="38"/>
  <c r="D693" i="38"/>
  <c r="D694" i="38"/>
  <c r="D679" i="38"/>
  <c r="D680" i="38"/>
  <c r="D681" i="38"/>
  <c r="D682" i="38"/>
  <c r="D683" i="38"/>
  <c r="D684" i="38"/>
  <c r="D685" i="38"/>
  <c r="D686" i="38"/>
  <c r="D629" i="38"/>
  <c r="D630" i="38"/>
  <c r="D631" i="38"/>
  <c r="D632" i="38"/>
  <c r="D633" i="38"/>
  <c r="D634" i="38"/>
  <c r="D635" i="38"/>
  <c r="D636" i="38"/>
  <c r="D637" i="38"/>
  <c r="D638" i="38"/>
  <c r="D639" i="38"/>
  <c r="D640" i="38"/>
  <c r="D641" i="38"/>
  <c r="D642" i="38"/>
  <c r="D643" i="38"/>
  <c r="D644" i="38"/>
  <c r="D645" i="38"/>
  <c r="D646" i="38"/>
  <c r="D647" i="38"/>
  <c r="D648" i="38"/>
  <c r="D649" i="38"/>
  <c r="D650" i="38"/>
  <c r="D651" i="38"/>
  <c r="D652" i="38"/>
  <c r="D653" i="38"/>
  <c r="D654" i="38"/>
  <c r="D655" i="38"/>
  <c r="D656" i="38"/>
  <c r="D657" i="38"/>
  <c r="D658" i="38"/>
  <c r="D659" i="38"/>
  <c r="D660" i="38"/>
  <c r="D661" i="38"/>
  <c r="D662" i="38"/>
  <c r="D663" i="38"/>
  <c r="D664" i="38"/>
  <c r="D665" i="38"/>
  <c r="D666" i="38"/>
  <c r="D667" i="38"/>
  <c r="D668" i="38"/>
  <c r="D669" i="38"/>
  <c r="D670" i="38"/>
  <c r="D671" i="38"/>
  <c r="D672" i="38"/>
  <c r="D673" i="38"/>
  <c r="D674" i="38"/>
  <c r="D675" i="38"/>
  <c r="D676" i="38"/>
  <c r="D677" i="38"/>
  <c r="D678" i="38"/>
  <c r="H2262" i="37"/>
  <c r="G2262" i="37"/>
  <c r="F2262" i="37"/>
  <c r="G2274" i="37"/>
  <c r="H2274" i="37"/>
  <c r="F2274" i="37"/>
  <c r="F2286" i="37"/>
  <c r="G2287" i="37"/>
  <c r="H2287" i="37"/>
  <c r="F2287" i="37"/>
  <c r="G2298" i="37"/>
  <c r="H2298" i="37"/>
  <c r="F2298" i="37"/>
  <c r="G2315" i="37"/>
  <c r="H2315" i="37"/>
  <c r="H2309" i="37" s="1"/>
  <c r="F2315" i="37"/>
  <c r="G2310" i="37"/>
  <c r="H2310" i="37"/>
  <c r="F2310" i="37"/>
  <c r="G2211" i="37"/>
  <c r="H2211" i="37"/>
  <c r="F2211" i="37"/>
  <c r="H2286" i="37" l="1"/>
  <c r="F2261" i="37"/>
  <c r="F2260" i="37" s="1"/>
  <c r="H2527" i="38"/>
  <c r="G2527" i="38"/>
  <c r="H2526" i="38"/>
  <c r="F2526" i="38"/>
  <c r="G2526" i="38"/>
  <c r="F2527" i="38"/>
  <c r="G2286" i="37"/>
  <c r="G2261" i="37"/>
  <c r="G2260" i="37" s="1"/>
  <c r="H2261" i="37"/>
  <c r="H2260" i="37" s="1"/>
  <c r="G2309" i="37"/>
  <c r="F2309" i="37"/>
  <c r="H2169" i="37"/>
  <c r="H2160" i="37" s="1"/>
  <c r="H2159" i="37" s="1"/>
  <c r="H2158" i="37" s="1"/>
  <c r="G2169" i="37"/>
  <c r="G2160" i="37" s="1"/>
  <c r="G2159" i="37" s="1"/>
  <c r="G2158" i="37" s="1"/>
  <c r="F2169" i="37"/>
  <c r="F2160" i="37" s="1"/>
  <c r="F2159" i="37" s="1"/>
  <c r="F2158" i="37" s="1"/>
  <c r="D624" i="37" l="1"/>
  <c r="E624" i="37"/>
  <c r="F624" i="37"/>
  <c r="H624" i="37"/>
  <c r="G624" i="37"/>
  <c r="G2335" i="37" l="1"/>
  <c r="G2339" i="37" s="1"/>
  <c r="G2341" i="37" s="1"/>
  <c r="G623" i="37"/>
  <c r="G622" i="37" s="1"/>
  <c r="G621" i="37" s="1"/>
  <c r="G561" i="37" s="1"/>
  <c r="G560" i="37" s="1"/>
  <c r="G5" i="37" s="1"/>
  <c r="H2335" i="37"/>
  <c r="H2339" i="37" s="1"/>
  <c r="H623" i="37"/>
  <c r="H622" i="37" s="1"/>
  <c r="H621" i="37" s="1"/>
  <c r="H561" i="37" s="1"/>
  <c r="H560" i="37" s="1"/>
  <c r="H5" i="37" s="1"/>
  <c r="F2335" i="37"/>
  <c r="F2339" i="37" s="1"/>
  <c r="F2341" i="37" s="1"/>
  <c r="F623" i="37"/>
  <c r="F622" i="37" s="1"/>
  <c r="F621" i="37" s="1"/>
  <c r="F561" i="37" s="1"/>
  <c r="F560" i="37" s="1"/>
  <c r="F5" i="37" s="1"/>
  <c r="B4" i="38"/>
  <c r="C4" i="38" s="1"/>
  <c r="D4" i="38" s="1"/>
  <c r="E4" i="38" s="1"/>
  <c r="F4" i="38" s="1"/>
  <c r="G4" i="38" s="1"/>
  <c r="H4" i="38" s="1"/>
  <c r="B4" i="37"/>
  <c r="C4" i="37" s="1"/>
  <c r="D4" i="37" s="1"/>
  <c r="E4" i="37" s="1"/>
  <c r="F4" i="37" s="1"/>
  <c r="G4" i="37" s="1"/>
  <c r="H4" i="37" s="1"/>
  <c r="H2341" i="37" l="1"/>
  <c r="F624" i="36" l="1"/>
  <c r="G623" i="36"/>
  <c r="C358" i="36"/>
  <c r="G614" i="36"/>
  <c r="H614" i="36"/>
  <c r="F614" i="36"/>
  <c r="F304" i="36"/>
  <c r="H558" i="36"/>
  <c r="H557" i="36"/>
  <c r="H556" i="36"/>
  <c r="H555" i="36"/>
  <c r="H554" i="36"/>
  <c r="H553" i="36"/>
  <c r="H552" i="36"/>
  <c r="H551" i="36"/>
  <c r="H550" i="36"/>
  <c r="G558" i="36"/>
  <c r="G557" i="36"/>
  <c r="G556" i="36"/>
  <c r="G555" i="36"/>
  <c r="G554" i="36"/>
  <c r="G553" i="36"/>
  <c r="G552" i="36"/>
  <c r="G551" i="36"/>
  <c r="G185" i="36" s="1"/>
  <c r="G624" i="36" s="1"/>
  <c r="G550" i="36"/>
  <c r="H536" i="36"/>
  <c r="H535" i="36"/>
  <c r="H534" i="36"/>
  <c r="H533" i="36"/>
  <c r="H532" i="36"/>
  <c r="C268" i="36"/>
  <c r="H237" i="36"/>
  <c r="H236" i="36"/>
  <c r="H235" i="36"/>
  <c r="H234" i="36"/>
  <c r="H233" i="36"/>
  <c r="H232" i="36"/>
  <c r="H231" i="36"/>
  <c r="H230" i="36"/>
  <c r="H229" i="36"/>
  <c r="H228" i="36"/>
  <c r="H227" i="36"/>
  <c r="H226" i="36"/>
  <c r="H225" i="36"/>
  <c r="H224" i="36"/>
  <c r="H223" i="36"/>
  <c r="H222" i="36"/>
  <c r="D233" i="36"/>
  <c r="D234" i="36"/>
  <c r="D235" i="36"/>
  <c r="D236" i="36"/>
  <c r="D237" i="36"/>
  <c r="D229" i="36"/>
  <c r="D230" i="36"/>
  <c r="D231" i="36"/>
  <c r="D232" i="36"/>
  <c r="D222" i="36"/>
  <c r="D223" i="36"/>
  <c r="D224" i="36"/>
  <c r="D225" i="36"/>
  <c r="D226" i="36"/>
  <c r="D227" i="36"/>
  <c r="D228" i="36"/>
  <c r="H221" i="36"/>
  <c r="H220" i="36"/>
  <c r="H219" i="36"/>
  <c r="H218" i="36"/>
  <c r="H217" i="36"/>
  <c r="H216" i="36"/>
  <c r="H215" i="36"/>
  <c r="H214" i="36"/>
  <c r="H213" i="36"/>
  <c r="H212" i="36"/>
  <c r="H211" i="36"/>
  <c r="H210" i="36"/>
  <c r="H209" i="36"/>
  <c r="H208" i="36"/>
  <c r="H207" i="36"/>
  <c r="H206" i="36"/>
  <c r="H205" i="36"/>
  <c r="H204" i="36"/>
  <c r="H203" i="36"/>
  <c r="H202" i="36"/>
  <c r="H201" i="36"/>
  <c r="H200" i="36"/>
  <c r="H199" i="36"/>
  <c r="H198" i="36"/>
  <c r="H197" i="36"/>
  <c r="D217" i="36"/>
  <c r="D218" i="36"/>
  <c r="D219" i="36"/>
  <c r="D220" i="36"/>
  <c r="D221" i="36"/>
  <c r="D214" i="36"/>
  <c r="D215" i="36"/>
  <c r="D216" i="36"/>
  <c r="D208" i="36"/>
  <c r="D209" i="36"/>
  <c r="D210" i="36"/>
  <c r="D211" i="36"/>
  <c r="D212" i="36"/>
  <c r="D213" i="36"/>
  <c r="D202" i="36"/>
  <c r="D203" i="36"/>
  <c r="D204" i="36"/>
  <c r="D205" i="36"/>
  <c r="D206" i="36"/>
  <c r="D207" i="36"/>
  <c r="D197" i="36"/>
  <c r="D198" i="36"/>
  <c r="D199" i="36"/>
  <c r="D200" i="36"/>
  <c r="D201" i="36"/>
  <c r="H196" i="36"/>
  <c r="H195" i="36"/>
  <c r="H194" i="36"/>
  <c r="H193" i="36"/>
  <c r="H192" i="36"/>
  <c r="H191" i="36"/>
  <c r="H190" i="36"/>
  <c r="H189" i="36"/>
  <c r="H188" i="36"/>
  <c r="H187" i="36"/>
  <c r="H186" i="36"/>
  <c r="H185" i="36"/>
  <c r="H184" i="36"/>
  <c r="H183" i="36"/>
  <c r="D190" i="36"/>
  <c r="D191" i="36"/>
  <c r="D192" i="36"/>
  <c r="D193" i="36"/>
  <c r="D194" i="36"/>
  <c r="D195" i="36"/>
  <c r="D196" i="36"/>
  <c r="D183" i="36"/>
  <c r="D184" i="36"/>
  <c r="D185" i="36"/>
  <c r="D186" i="36"/>
  <c r="D187" i="36"/>
  <c r="D188" i="36"/>
  <c r="D189" i="36"/>
  <c r="C157" i="36"/>
  <c r="C245" i="36"/>
  <c r="C246" i="36"/>
  <c r="C247" i="36"/>
  <c r="C248" i="36"/>
  <c r="C249" i="36"/>
  <c r="C250" i="36"/>
  <c r="H182" i="36"/>
  <c r="H181" i="36"/>
  <c r="H180" i="36"/>
  <c r="H179" i="36"/>
  <c r="H178" i="36"/>
  <c r="H177" i="36"/>
  <c r="H176" i="36"/>
  <c r="H175" i="36"/>
  <c r="H174" i="36"/>
  <c r="F182" i="36"/>
  <c r="F181" i="36"/>
  <c r="F180" i="36"/>
  <c r="F179" i="36"/>
  <c r="F178" i="36"/>
  <c r="F177" i="36"/>
  <c r="F176" i="36"/>
  <c r="F175" i="36"/>
  <c r="F174" i="36"/>
  <c r="F173" i="36"/>
  <c r="F172" i="36"/>
  <c r="D178" i="36"/>
  <c r="D179" i="36"/>
  <c r="D180" i="36"/>
  <c r="D181" i="36"/>
  <c r="D182" i="36"/>
  <c r="D174" i="36"/>
  <c r="D175" i="36"/>
  <c r="D176" i="36"/>
  <c r="D177" i="36"/>
  <c r="H173" i="36"/>
  <c r="D173" i="36"/>
  <c r="C164" i="36"/>
  <c r="H172" i="36"/>
  <c r="D172" i="36"/>
  <c r="H624" i="36" l="1"/>
  <c r="H623" i="36"/>
  <c r="F623" i="36"/>
  <c r="C162" i="36" l="1"/>
  <c r="F590" i="36" l="1"/>
  <c r="G590" i="36"/>
  <c r="H597" i="36"/>
  <c r="H604" i="36"/>
  <c r="H602" i="36"/>
  <c r="H595" i="36"/>
  <c r="H591" i="36"/>
  <c r="H599" i="36" l="1"/>
  <c r="H590" i="36" s="1"/>
  <c r="H411" i="35"/>
  <c r="H409" i="35"/>
  <c r="H403" i="35"/>
  <c r="H407" i="35"/>
  <c r="H416" i="35"/>
  <c r="H414" i="35"/>
  <c r="H402" i="35" l="1"/>
  <c r="F162" i="36" l="1"/>
  <c r="F299" i="36"/>
  <c r="F298" i="36" s="1"/>
  <c r="F297" i="36"/>
  <c r="F296" i="36"/>
  <c r="F295" i="36"/>
  <c r="F294" i="36"/>
  <c r="F293" i="36"/>
  <c r="F292" i="36"/>
  <c r="F291" i="36"/>
  <c r="F290" i="36"/>
  <c r="F289" i="36"/>
  <c r="F288" i="36"/>
  <c r="F287" i="36"/>
  <c r="F286" i="36"/>
  <c r="F285" i="36"/>
  <c r="F284" i="36"/>
  <c r="F283" i="36"/>
  <c r="F282" i="36"/>
  <c r="F281" i="36"/>
  <c r="F280" i="36"/>
  <c r="F279" i="36"/>
  <c r="F278" i="36"/>
  <c r="F277" i="36"/>
  <c r="F276" i="36"/>
  <c r="F275" i="36"/>
  <c r="F274" i="36"/>
  <c r="F273" i="36"/>
  <c r="F272" i="36"/>
  <c r="F271" i="36"/>
  <c r="F270" i="36"/>
  <c r="F269" i="36"/>
  <c r="F268" i="36"/>
  <c r="F267" i="36"/>
  <c r="F266" i="36"/>
  <c r="F265" i="36"/>
  <c r="F264" i="36"/>
  <c r="F263" i="36"/>
  <c r="F262" i="36"/>
  <c r="F261" i="36"/>
  <c r="F260" i="36"/>
  <c r="F259" i="36"/>
  <c r="F258" i="36"/>
  <c r="F257" i="36"/>
  <c r="F256" i="36"/>
  <c r="F255" i="36"/>
  <c r="F254" i="36"/>
  <c r="F253" i="36"/>
  <c r="F252" i="36"/>
  <c r="F251" i="36"/>
  <c r="F250" i="36"/>
  <c r="F249" i="36"/>
  <c r="F248" i="36"/>
  <c r="F247" i="36"/>
  <c r="F246" i="36"/>
  <c r="F245" i="36"/>
  <c r="F171" i="36"/>
  <c r="F170" i="36"/>
  <c r="F169" i="36"/>
  <c r="F168" i="36"/>
  <c r="F167" i="36"/>
  <c r="F166" i="36"/>
  <c r="F165" i="36"/>
  <c r="F164" i="36"/>
  <c r="F163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H438" i="35"/>
  <c r="G438" i="35"/>
  <c r="F438" i="35"/>
  <c r="H428" i="35"/>
  <c r="G428" i="35"/>
  <c r="F428" i="35"/>
  <c r="H427" i="35"/>
  <c r="G427" i="35"/>
  <c r="F427" i="35"/>
  <c r="G615" i="36"/>
  <c r="H615" i="36"/>
  <c r="F615" i="36"/>
  <c r="C296" i="36"/>
  <c r="D296" i="36"/>
  <c r="E296" i="36"/>
  <c r="G296" i="36"/>
  <c r="H296" i="36"/>
  <c r="C297" i="36"/>
  <c r="D297" i="36"/>
  <c r="E297" i="36"/>
  <c r="G297" i="36"/>
  <c r="H297" i="36"/>
  <c r="C286" i="36"/>
  <c r="D286" i="36"/>
  <c r="E286" i="36"/>
  <c r="G286" i="36"/>
  <c r="H286" i="36"/>
  <c r="C287" i="36"/>
  <c r="D287" i="36"/>
  <c r="E287" i="36"/>
  <c r="G287" i="36"/>
  <c r="H287" i="36"/>
  <c r="C288" i="36"/>
  <c r="D288" i="36"/>
  <c r="E288" i="36"/>
  <c r="G288" i="36"/>
  <c r="H288" i="36"/>
  <c r="C289" i="36"/>
  <c r="D289" i="36"/>
  <c r="E289" i="36"/>
  <c r="G289" i="36"/>
  <c r="H289" i="36"/>
  <c r="C290" i="36"/>
  <c r="D290" i="36"/>
  <c r="E290" i="36"/>
  <c r="G290" i="36"/>
  <c r="H290" i="36"/>
  <c r="C291" i="36"/>
  <c r="D291" i="36"/>
  <c r="E291" i="36"/>
  <c r="G291" i="36"/>
  <c r="H291" i="36"/>
  <c r="C292" i="36"/>
  <c r="D292" i="36"/>
  <c r="E292" i="36"/>
  <c r="G292" i="36"/>
  <c r="H292" i="36"/>
  <c r="C293" i="36"/>
  <c r="D293" i="36"/>
  <c r="E293" i="36"/>
  <c r="G293" i="36"/>
  <c r="H293" i="36"/>
  <c r="C294" i="36"/>
  <c r="D294" i="36"/>
  <c r="E294" i="36"/>
  <c r="G294" i="36"/>
  <c r="H294" i="36"/>
  <c r="C295" i="36"/>
  <c r="D295" i="36"/>
  <c r="E295" i="36"/>
  <c r="G295" i="36"/>
  <c r="H295" i="36"/>
  <c r="C282" i="36"/>
  <c r="D282" i="36"/>
  <c r="E282" i="36"/>
  <c r="G282" i="36"/>
  <c r="H282" i="36"/>
  <c r="C283" i="36"/>
  <c r="D283" i="36"/>
  <c r="E283" i="36"/>
  <c r="G283" i="36"/>
  <c r="H283" i="36"/>
  <c r="C284" i="36"/>
  <c r="D284" i="36"/>
  <c r="E284" i="36"/>
  <c r="G284" i="36"/>
  <c r="H284" i="36"/>
  <c r="C285" i="36"/>
  <c r="D285" i="36"/>
  <c r="E285" i="36"/>
  <c r="G285" i="36"/>
  <c r="H285" i="36"/>
  <c r="H281" i="36"/>
  <c r="D281" i="36"/>
  <c r="E281" i="36"/>
  <c r="G281" i="36"/>
  <c r="C281" i="36"/>
  <c r="C280" i="36"/>
  <c r="D280" i="36"/>
  <c r="E280" i="36"/>
  <c r="G280" i="36"/>
  <c r="H280" i="36"/>
  <c r="C270" i="36"/>
  <c r="D270" i="36"/>
  <c r="E270" i="36"/>
  <c r="G270" i="36"/>
  <c r="H270" i="36"/>
  <c r="C271" i="36"/>
  <c r="D271" i="36"/>
  <c r="E271" i="36"/>
  <c r="G271" i="36"/>
  <c r="H271" i="36"/>
  <c r="C272" i="36"/>
  <c r="D272" i="36"/>
  <c r="E272" i="36"/>
  <c r="G272" i="36"/>
  <c r="H272" i="36"/>
  <c r="C273" i="36"/>
  <c r="D273" i="36"/>
  <c r="E273" i="36"/>
  <c r="G273" i="36"/>
  <c r="H273" i="36"/>
  <c r="C274" i="36"/>
  <c r="D274" i="36"/>
  <c r="E274" i="36"/>
  <c r="G274" i="36"/>
  <c r="H274" i="36"/>
  <c r="C275" i="36"/>
  <c r="D275" i="36"/>
  <c r="E275" i="36"/>
  <c r="G275" i="36"/>
  <c r="H275" i="36"/>
  <c r="C276" i="36"/>
  <c r="D276" i="36"/>
  <c r="E276" i="36"/>
  <c r="G276" i="36"/>
  <c r="H276" i="36"/>
  <c r="C277" i="36"/>
  <c r="D277" i="36"/>
  <c r="E277" i="36"/>
  <c r="G277" i="36"/>
  <c r="H277" i="36"/>
  <c r="C278" i="36"/>
  <c r="D278" i="36"/>
  <c r="E278" i="36"/>
  <c r="G278" i="36"/>
  <c r="H278" i="36"/>
  <c r="C279" i="36"/>
  <c r="D279" i="36"/>
  <c r="E279" i="36"/>
  <c r="G279" i="36"/>
  <c r="H279" i="36"/>
  <c r="C264" i="36"/>
  <c r="D264" i="36"/>
  <c r="E264" i="36"/>
  <c r="G264" i="36"/>
  <c r="H264" i="36"/>
  <c r="C265" i="36"/>
  <c r="D265" i="36"/>
  <c r="E265" i="36"/>
  <c r="G265" i="36"/>
  <c r="H265" i="36"/>
  <c r="C266" i="36"/>
  <c r="D266" i="36"/>
  <c r="E266" i="36"/>
  <c r="G266" i="36"/>
  <c r="H266" i="36"/>
  <c r="C267" i="36"/>
  <c r="D267" i="36"/>
  <c r="E267" i="36"/>
  <c r="G267" i="36"/>
  <c r="H267" i="36"/>
  <c r="D268" i="36"/>
  <c r="E268" i="36"/>
  <c r="G268" i="36"/>
  <c r="H268" i="36"/>
  <c r="C269" i="36"/>
  <c r="D269" i="36"/>
  <c r="E269" i="36"/>
  <c r="G269" i="36"/>
  <c r="H269" i="36"/>
  <c r="D246" i="36"/>
  <c r="E246" i="36"/>
  <c r="G246" i="36"/>
  <c r="H246" i="36"/>
  <c r="D247" i="36"/>
  <c r="E247" i="36"/>
  <c r="G247" i="36"/>
  <c r="H247" i="36"/>
  <c r="D248" i="36"/>
  <c r="E248" i="36"/>
  <c r="G248" i="36"/>
  <c r="H248" i="36"/>
  <c r="D249" i="36"/>
  <c r="E249" i="36"/>
  <c r="G249" i="36"/>
  <c r="H249" i="36"/>
  <c r="D250" i="36"/>
  <c r="E250" i="36"/>
  <c r="G250" i="36"/>
  <c r="H250" i="36"/>
  <c r="C251" i="36"/>
  <c r="D251" i="36"/>
  <c r="E251" i="36"/>
  <c r="G251" i="36"/>
  <c r="H251" i="36"/>
  <c r="C252" i="36"/>
  <c r="D252" i="36"/>
  <c r="E252" i="36"/>
  <c r="G252" i="36"/>
  <c r="H252" i="36"/>
  <c r="C253" i="36"/>
  <c r="D253" i="36"/>
  <c r="E253" i="36"/>
  <c r="G253" i="36"/>
  <c r="H253" i="36"/>
  <c r="C254" i="36"/>
  <c r="D254" i="36"/>
  <c r="E254" i="36"/>
  <c r="G254" i="36"/>
  <c r="H254" i="36"/>
  <c r="C255" i="36"/>
  <c r="D255" i="36"/>
  <c r="E255" i="36"/>
  <c r="G255" i="36"/>
  <c r="H255" i="36"/>
  <c r="C256" i="36"/>
  <c r="D256" i="36"/>
  <c r="E256" i="36"/>
  <c r="G256" i="36"/>
  <c r="H256" i="36"/>
  <c r="C257" i="36"/>
  <c r="D257" i="36"/>
  <c r="E257" i="36"/>
  <c r="G257" i="36"/>
  <c r="H257" i="36"/>
  <c r="C258" i="36"/>
  <c r="D258" i="36"/>
  <c r="E258" i="36"/>
  <c r="G258" i="36"/>
  <c r="H258" i="36"/>
  <c r="C259" i="36"/>
  <c r="D259" i="36"/>
  <c r="E259" i="36"/>
  <c r="G259" i="36"/>
  <c r="H259" i="36"/>
  <c r="C260" i="36"/>
  <c r="D260" i="36"/>
  <c r="E260" i="36"/>
  <c r="G260" i="36"/>
  <c r="H260" i="36"/>
  <c r="C261" i="36"/>
  <c r="D261" i="36"/>
  <c r="E261" i="36"/>
  <c r="G261" i="36"/>
  <c r="H261" i="36"/>
  <c r="C262" i="36"/>
  <c r="D262" i="36"/>
  <c r="E262" i="36"/>
  <c r="G262" i="36"/>
  <c r="H262" i="36"/>
  <c r="C263" i="36"/>
  <c r="D263" i="36"/>
  <c r="E263" i="36"/>
  <c r="G263" i="36"/>
  <c r="H263" i="36"/>
  <c r="D245" i="36"/>
  <c r="E245" i="36"/>
  <c r="G245" i="36"/>
  <c r="H245" i="36"/>
  <c r="D299" i="36"/>
  <c r="E299" i="36"/>
  <c r="G299" i="36"/>
  <c r="G298" i="36" s="1"/>
  <c r="H299" i="36"/>
  <c r="H298" i="36" s="1"/>
  <c r="C299" i="36"/>
  <c r="C146" i="36"/>
  <c r="D146" i="36"/>
  <c r="E146" i="36"/>
  <c r="G146" i="36"/>
  <c r="H146" i="36"/>
  <c r="D147" i="36"/>
  <c r="E147" i="36"/>
  <c r="G147" i="36"/>
  <c r="H147" i="36"/>
  <c r="C148" i="36"/>
  <c r="D148" i="36"/>
  <c r="E148" i="36"/>
  <c r="G148" i="36"/>
  <c r="H148" i="36"/>
  <c r="C149" i="36"/>
  <c r="D149" i="36"/>
  <c r="E149" i="36"/>
  <c r="G149" i="36"/>
  <c r="H149" i="36"/>
  <c r="C150" i="36"/>
  <c r="D150" i="36"/>
  <c r="E150" i="36"/>
  <c r="G150" i="36"/>
  <c r="H150" i="36"/>
  <c r="C151" i="36"/>
  <c r="D151" i="36"/>
  <c r="E151" i="36"/>
  <c r="G151" i="36"/>
  <c r="H151" i="36"/>
  <c r="C152" i="36"/>
  <c r="D152" i="36"/>
  <c r="E152" i="36"/>
  <c r="G152" i="36"/>
  <c r="H152" i="36"/>
  <c r="C153" i="36"/>
  <c r="D153" i="36"/>
  <c r="E153" i="36"/>
  <c r="G153" i="36"/>
  <c r="H153" i="36"/>
  <c r="C154" i="36"/>
  <c r="D154" i="36"/>
  <c r="E154" i="36"/>
  <c r="G154" i="36"/>
  <c r="H154" i="36"/>
  <c r="C155" i="36"/>
  <c r="D155" i="36"/>
  <c r="E155" i="36"/>
  <c r="G155" i="36"/>
  <c r="H155" i="36"/>
  <c r="C156" i="36"/>
  <c r="D156" i="36"/>
  <c r="E156" i="36"/>
  <c r="G156" i="36"/>
  <c r="H156" i="36"/>
  <c r="D157" i="36"/>
  <c r="E157" i="36"/>
  <c r="G157" i="36"/>
  <c r="H157" i="36"/>
  <c r="C158" i="36"/>
  <c r="D158" i="36"/>
  <c r="E158" i="36"/>
  <c r="G158" i="36"/>
  <c r="H158" i="36"/>
  <c r="C159" i="36"/>
  <c r="D159" i="36"/>
  <c r="E159" i="36"/>
  <c r="G159" i="36"/>
  <c r="H159" i="36"/>
  <c r="C160" i="36"/>
  <c r="D160" i="36"/>
  <c r="E160" i="36"/>
  <c r="G160" i="36"/>
  <c r="H160" i="36"/>
  <c r="C161" i="36"/>
  <c r="D161" i="36"/>
  <c r="E161" i="36"/>
  <c r="G161" i="36"/>
  <c r="H161" i="36"/>
  <c r="D162" i="36"/>
  <c r="E162" i="36"/>
  <c r="G162" i="36"/>
  <c r="H162" i="36"/>
  <c r="C163" i="36"/>
  <c r="D163" i="36"/>
  <c r="E163" i="36"/>
  <c r="G163" i="36"/>
  <c r="H163" i="36"/>
  <c r="D164" i="36"/>
  <c r="E164" i="36"/>
  <c r="G164" i="36"/>
  <c r="H164" i="36"/>
  <c r="C165" i="36"/>
  <c r="D165" i="36"/>
  <c r="E165" i="36"/>
  <c r="G165" i="36"/>
  <c r="H165" i="36"/>
  <c r="C166" i="36"/>
  <c r="D166" i="36"/>
  <c r="E166" i="36"/>
  <c r="G166" i="36"/>
  <c r="H166" i="36"/>
  <c r="C167" i="36"/>
  <c r="D167" i="36"/>
  <c r="E167" i="36"/>
  <c r="G167" i="36"/>
  <c r="H167" i="36"/>
  <c r="C168" i="36"/>
  <c r="D168" i="36"/>
  <c r="E168" i="36"/>
  <c r="G168" i="36"/>
  <c r="H168" i="36"/>
  <c r="C169" i="36"/>
  <c r="D169" i="36"/>
  <c r="E169" i="36"/>
  <c r="G169" i="36"/>
  <c r="H169" i="36"/>
  <c r="C170" i="36"/>
  <c r="D170" i="36"/>
  <c r="E170" i="36"/>
  <c r="G170" i="36"/>
  <c r="H170" i="36"/>
  <c r="C171" i="36"/>
  <c r="D171" i="36"/>
  <c r="E171" i="36"/>
  <c r="G171" i="36"/>
  <c r="H171" i="36"/>
  <c r="F574" i="36"/>
  <c r="H574" i="36"/>
  <c r="G574" i="36"/>
  <c r="G386" i="35"/>
  <c r="H386" i="35"/>
  <c r="F386" i="35"/>
  <c r="H515" i="36"/>
  <c r="G515" i="36"/>
  <c r="F515" i="36"/>
  <c r="H510" i="36"/>
  <c r="G510" i="36"/>
  <c r="F510" i="36"/>
  <c r="H505" i="36"/>
  <c r="G505" i="36"/>
  <c r="F505" i="36"/>
  <c r="G367" i="35"/>
  <c r="H367" i="35"/>
  <c r="F367" i="35"/>
  <c r="G362" i="35"/>
  <c r="H362" i="35"/>
  <c r="F362" i="35"/>
  <c r="G357" i="35"/>
  <c r="H357" i="35"/>
  <c r="F357" i="35"/>
  <c r="F358" i="36"/>
  <c r="F356" i="36"/>
  <c r="D358" i="36"/>
  <c r="E358" i="36"/>
  <c r="G358" i="36"/>
  <c r="H358" i="36"/>
  <c r="D356" i="36"/>
  <c r="E356" i="36"/>
  <c r="G356" i="36"/>
  <c r="H356" i="36"/>
  <c r="C356" i="36"/>
  <c r="C561" i="36"/>
  <c r="D561" i="36"/>
  <c r="E561" i="36"/>
  <c r="G561" i="36"/>
  <c r="H561" i="36"/>
  <c r="C562" i="36"/>
  <c r="D562" i="36"/>
  <c r="E562" i="36"/>
  <c r="G562" i="36"/>
  <c r="H562" i="36"/>
  <c r="C563" i="36"/>
  <c r="D563" i="36"/>
  <c r="E563" i="36"/>
  <c r="G563" i="36"/>
  <c r="H563" i="36"/>
  <c r="C564" i="36"/>
  <c r="D564" i="36"/>
  <c r="E564" i="36"/>
  <c r="G564" i="36"/>
  <c r="H564" i="36"/>
  <c r="C565" i="36"/>
  <c r="D565" i="36"/>
  <c r="E565" i="36"/>
  <c r="G565" i="36"/>
  <c r="H565" i="36"/>
  <c r="D560" i="36"/>
  <c r="E560" i="36"/>
  <c r="G560" i="36"/>
  <c r="H560" i="36"/>
  <c r="C539" i="36"/>
  <c r="D539" i="36"/>
  <c r="G539" i="36"/>
  <c r="H539" i="36"/>
  <c r="C540" i="36"/>
  <c r="D540" i="36"/>
  <c r="E540" i="36"/>
  <c r="G540" i="36"/>
  <c r="H540" i="36"/>
  <c r="C541" i="36"/>
  <c r="D541" i="36"/>
  <c r="E541" i="36"/>
  <c r="G541" i="36"/>
  <c r="H541" i="36"/>
  <c r="C542" i="36"/>
  <c r="D542" i="36"/>
  <c r="E542" i="36"/>
  <c r="G542" i="36"/>
  <c r="H542" i="36"/>
  <c r="C543" i="36"/>
  <c r="D543" i="36"/>
  <c r="E543" i="36"/>
  <c r="G543" i="36"/>
  <c r="H543" i="36"/>
  <c r="C544" i="36"/>
  <c r="D544" i="36"/>
  <c r="E544" i="36"/>
  <c r="G544" i="36"/>
  <c r="H544" i="36"/>
  <c r="C545" i="36"/>
  <c r="D545" i="36"/>
  <c r="E545" i="36"/>
  <c r="G545" i="36"/>
  <c r="H545" i="36"/>
  <c r="C546" i="36"/>
  <c r="D546" i="36"/>
  <c r="E546" i="36"/>
  <c r="G546" i="36"/>
  <c r="H546" i="36"/>
  <c r="C547" i="36"/>
  <c r="D547" i="36"/>
  <c r="E547" i="36"/>
  <c r="G547" i="36"/>
  <c r="H547" i="36"/>
  <c r="C548" i="36"/>
  <c r="D548" i="36"/>
  <c r="E548" i="36"/>
  <c r="G548" i="36"/>
  <c r="H548" i="36"/>
  <c r="C549" i="36"/>
  <c r="D549" i="36"/>
  <c r="E549" i="36"/>
  <c r="G549" i="36"/>
  <c r="H549" i="36"/>
  <c r="D524" i="36"/>
  <c r="E524" i="36"/>
  <c r="G524" i="36"/>
  <c r="H524" i="36"/>
  <c r="D525" i="36"/>
  <c r="E525" i="36"/>
  <c r="G525" i="36"/>
  <c r="H525" i="36"/>
  <c r="D526" i="36"/>
  <c r="E526" i="36"/>
  <c r="G526" i="36"/>
  <c r="H526" i="36"/>
  <c r="D527" i="36"/>
  <c r="E527" i="36"/>
  <c r="G527" i="36"/>
  <c r="H527" i="36"/>
  <c r="D528" i="36"/>
  <c r="E528" i="36"/>
  <c r="G528" i="36"/>
  <c r="H528" i="36"/>
  <c r="D529" i="36"/>
  <c r="E529" i="36"/>
  <c r="G529" i="36"/>
  <c r="H529" i="36"/>
  <c r="D530" i="36"/>
  <c r="E530" i="36"/>
  <c r="G530" i="36"/>
  <c r="H530" i="36"/>
  <c r="D531" i="36"/>
  <c r="E531" i="36"/>
  <c r="G531" i="36"/>
  <c r="H531" i="36"/>
  <c r="C531" i="36"/>
  <c r="C524" i="36"/>
  <c r="C525" i="36"/>
  <c r="C526" i="36"/>
  <c r="C527" i="36"/>
  <c r="C528" i="36"/>
  <c r="C529" i="36"/>
  <c r="C530" i="36"/>
  <c r="D522" i="36"/>
  <c r="E522" i="36"/>
  <c r="G522" i="36"/>
  <c r="G521" i="36" s="1"/>
  <c r="H522" i="36"/>
  <c r="H521" i="36" s="1"/>
  <c r="C522" i="36"/>
  <c r="F375" i="35"/>
  <c r="F372" i="35" s="1"/>
  <c r="E376" i="35"/>
  <c r="G376" i="35"/>
  <c r="G375" i="35" s="1"/>
  <c r="G372" i="35" s="1"/>
  <c r="H376" i="35"/>
  <c r="H375" i="35" s="1"/>
  <c r="H372" i="35" s="1"/>
  <c r="D376" i="35"/>
  <c r="C376" i="35"/>
  <c r="F153" i="35"/>
  <c r="F435" i="35" s="1"/>
  <c r="F437" i="35" s="1"/>
  <c r="F439" i="35" s="1"/>
  <c r="E153" i="35"/>
  <c r="G153" i="35"/>
  <c r="G435" i="35" s="1"/>
  <c r="G437" i="35" s="1"/>
  <c r="G439" i="35" s="1"/>
  <c r="H153" i="35"/>
  <c r="H435" i="35" s="1"/>
  <c r="H437" i="35" s="1"/>
  <c r="D153" i="35"/>
  <c r="G523" i="36" l="1"/>
  <c r="H523" i="36"/>
  <c r="F145" i="36"/>
  <c r="H145" i="36"/>
  <c r="H144" i="36" s="1"/>
  <c r="G145" i="36"/>
  <c r="G144" i="36" s="1"/>
  <c r="H244" i="36"/>
  <c r="H243" i="36" s="1"/>
  <c r="F619" i="36"/>
  <c r="G244" i="36"/>
  <c r="G243" i="36" s="1"/>
  <c r="H559" i="36"/>
  <c r="G621" i="36"/>
  <c r="H622" i="36"/>
  <c r="G622" i="36"/>
  <c r="F621" i="36"/>
  <c r="F622" i="36"/>
  <c r="G619" i="36"/>
  <c r="H537" i="36"/>
  <c r="H520" i="36" s="1"/>
  <c r="H355" i="36"/>
  <c r="H610" i="36"/>
  <c r="H357" i="36"/>
  <c r="H612" i="36"/>
  <c r="F355" i="36"/>
  <c r="F610" i="36"/>
  <c r="H620" i="36"/>
  <c r="G537" i="36"/>
  <c r="G355" i="36"/>
  <c r="G610" i="36"/>
  <c r="G357" i="36"/>
  <c r="G612" i="36"/>
  <c r="F357" i="36"/>
  <c r="F612" i="36"/>
  <c r="G620" i="36"/>
  <c r="H619" i="36"/>
  <c r="H621" i="36"/>
  <c r="F620" i="36"/>
  <c r="G429" i="35"/>
  <c r="H429" i="35"/>
  <c r="H439" i="35"/>
  <c r="F429" i="35"/>
  <c r="F144" i="36"/>
  <c r="F244" i="36"/>
  <c r="F243" i="36" s="1"/>
  <c r="F504" i="36"/>
  <c r="G504" i="36"/>
  <c r="H504" i="36"/>
  <c r="H356" i="35"/>
  <c r="G356" i="35"/>
  <c r="F356" i="35"/>
  <c r="F354" i="36"/>
  <c r="G559" i="36"/>
  <c r="H587" i="36"/>
  <c r="G587" i="36"/>
  <c r="F587" i="36"/>
  <c r="H497" i="36"/>
  <c r="G497" i="36"/>
  <c r="F497" i="36"/>
  <c r="H490" i="36"/>
  <c r="G490" i="36"/>
  <c r="F490" i="36"/>
  <c r="H483" i="36"/>
  <c r="G483" i="36"/>
  <c r="F483" i="36"/>
  <c r="H476" i="36"/>
  <c r="G476" i="36"/>
  <c r="F476" i="36"/>
  <c r="H469" i="36"/>
  <c r="G469" i="36"/>
  <c r="F469" i="36"/>
  <c r="H462" i="36"/>
  <c r="G462" i="36"/>
  <c r="F462" i="36"/>
  <c r="H455" i="36"/>
  <c r="G455" i="36"/>
  <c r="F455" i="36"/>
  <c r="H448" i="36"/>
  <c r="G448" i="36"/>
  <c r="F448" i="36"/>
  <c r="H441" i="36"/>
  <c r="G441" i="36"/>
  <c r="F441" i="36"/>
  <c r="H434" i="36"/>
  <c r="G434" i="36"/>
  <c r="F434" i="36"/>
  <c r="H427" i="36"/>
  <c r="G427" i="36"/>
  <c r="F427" i="36"/>
  <c r="H420" i="36"/>
  <c r="G420" i="36"/>
  <c r="F420" i="36"/>
  <c r="H413" i="36"/>
  <c r="G413" i="36"/>
  <c r="F413" i="36"/>
  <c r="H406" i="36"/>
  <c r="G406" i="36"/>
  <c r="F406" i="36"/>
  <c r="H399" i="36"/>
  <c r="G399" i="36"/>
  <c r="F399" i="36"/>
  <c r="H392" i="36"/>
  <c r="G392" i="36"/>
  <c r="F392" i="36"/>
  <c r="H385" i="36"/>
  <c r="G385" i="36"/>
  <c r="F385" i="36"/>
  <c r="H378" i="36"/>
  <c r="G378" i="36"/>
  <c r="F378" i="36"/>
  <c r="H371" i="36"/>
  <c r="G371" i="36"/>
  <c r="F371" i="36"/>
  <c r="H364" i="36"/>
  <c r="G364" i="36"/>
  <c r="F364" i="36"/>
  <c r="H347" i="36"/>
  <c r="G347" i="36"/>
  <c r="F347" i="36"/>
  <c r="H340" i="36"/>
  <c r="G340" i="36"/>
  <c r="F340" i="36"/>
  <c r="H333" i="36"/>
  <c r="G333" i="36"/>
  <c r="F333" i="36"/>
  <c r="H325" i="36"/>
  <c r="G325" i="36"/>
  <c r="F325" i="36"/>
  <c r="H318" i="36"/>
  <c r="G318" i="36"/>
  <c r="F318" i="36"/>
  <c r="H311" i="36"/>
  <c r="G311" i="36"/>
  <c r="F311" i="36"/>
  <c r="H304" i="36"/>
  <c r="G304" i="36"/>
  <c r="H137" i="36"/>
  <c r="G137" i="36"/>
  <c r="F137" i="36"/>
  <c r="H130" i="36"/>
  <c r="G130" i="36"/>
  <c r="F130" i="36"/>
  <c r="H123" i="36"/>
  <c r="G123" i="36"/>
  <c r="F123" i="36"/>
  <c r="H116" i="36"/>
  <c r="G116" i="36"/>
  <c r="F116" i="36"/>
  <c r="H109" i="36"/>
  <c r="G109" i="36"/>
  <c r="F109" i="36"/>
  <c r="H102" i="36"/>
  <c r="G102" i="36"/>
  <c r="F102" i="36"/>
  <c r="H95" i="36"/>
  <c r="G95" i="36"/>
  <c r="F95" i="36"/>
  <c r="H88" i="36"/>
  <c r="G88" i="36"/>
  <c r="F88" i="36"/>
  <c r="H81" i="36"/>
  <c r="G81" i="36"/>
  <c r="F81" i="36"/>
  <c r="H74" i="36"/>
  <c r="G74" i="36"/>
  <c r="F74" i="36"/>
  <c r="H67" i="36"/>
  <c r="G67" i="36"/>
  <c r="F67" i="36"/>
  <c r="H60" i="36"/>
  <c r="G60" i="36"/>
  <c r="F60" i="36"/>
  <c r="H53" i="36"/>
  <c r="G53" i="36"/>
  <c r="F53" i="36"/>
  <c r="H46" i="36"/>
  <c r="G46" i="36"/>
  <c r="F46" i="36"/>
  <c r="H39" i="36"/>
  <c r="G39" i="36"/>
  <c r="F39" i="36"/>
  <c r="H32" i="36"/>
  <c r="G32" i="36"/>
  <c r="F32" i="36"/>
  <c r="H25" i="36"/>
  <c r="G25" i="36"/>
  <c r="F25" i="36"/>
  <c r="H18" i="36"/>
  <c r="G18" i="36"/>
  <c r="F18" i="36"/>
  <c r="G402" i="35"/>
  <c r="F402" i="35"/>
  <c r="G399" i="35"/>
  <c r="H399" i="35"/>
  <c r="F399" i="35"/>
  <c r="H349" i="35"/>
  <c r="G349" i="35"/>
  <c r="F349" i="35"/>
  <c r="H342" i="35"/>
  <c r="G342" i="35"/>
  <c r="F342" i="35"/>
  <c r="H335" i="35"/>
  <c r="G335" i="35"/>
  <c r="F335" i="35"/>
  <c r="H328" i="35"/>
  <c r="G328" i="35"/>
  <c r="F328" i="35"/>
  <c r="H321" i="35"/>
  <c r="G321" i="35"/>
  <c r="F321" i="35"/>
  <c r="H314" i="35"/>
  <c r="G314" i="35"/>
  <c r="F314" i="35"/>
  <c r="H307" i="35"/>
  <c r="G307" i="35"/>
  <c r="F307" i="35"/>
  <c r="H300" i="35"/>
  <c r="G300" i="35"/>
  <c r="F300" i="35"/>
  <c r="H293" i="35"/>
  <c r="G293" i="35"/>
  <c r="F293" i="35"/>
  <c r="H286" i="35"/>
  <c r="G286" i="35"/>
  <c r="F286" i="35"/>
  <c r="H279" i="35"/>
  <c r="G279" i="35"/>
  <c r="F279" i="35"/>
  <c r="H272" i="35"/>
  <c r="G272" i="35"/>
  <c r="F272" i="35"/>
  <c r="H265" i="35"/>
  <c r="G265" i="35"/>
  <c r="F265" i="35"/>
  <c r="H258" i="35"/>
  <c r="G258" i="35"/>
  <c r="F258" i="35"/>
  <c r="H251" i="35"/>
  <c r="G251" i="35"/>
  <c r="F251" i="35"/>
  <c r="H244" i="35"/>
  <c r="G244" i="35"/>
  <c r="F244" i="35"/>
  <c r="H237" i="35"/>
  <c r="G237" i="35"/>
  <c r="F237" i="35"/>
  <c r="H230" i="35"/>
  <c r="G230" i="35"/>
  <c r="F230" i="35"/>
  <c r="H223" i="35"/>
  <c r="G223" i="35"/>
  <c r="F223" i="35"/>
  <c r="H216" i="35"/>
  <c r="G216" i="35"/>
  <c r="F216" i="35"/>
  <c r="H209" i="35"/>
  <c r="G209" i="35"/>
  <c r="F209" i="35"/>
  <c r="H202" i="35"/>
  <c r="G202" i="35"/>
  <c r="F202" i="35"/>
  <c r="H195" i="35"/>
  <c r="G195" i="35"/>
  <c r="F195" i="35"/>
  <c r="G188" i="35"/>
  <c r="H188" i="35"/>
  <c r="F188" i="35"/>
  <c r="H180" i="35"/>
  <c r="G180" i="35"/>
  <c r="F180" i="35"/>
  <c r="H173" i="35"/>
  <c r="G173" i="35"/>
  <c r="F173" i="35"/>
  <c r="H166" i="35"/>
  <c r="G166" i="35"/>
  <c r="F166" i="35"/>
  <c r="H159" i="35"/>
  <c r="G159" i="35"/>
  <c r="F159" i="35"/>
  <c r="H151" i="35"/>
  <c r="G151" i="35"/>
  <c r="F151" i="35"/>
  <c r="H144" i="35"/>
  <c r="G144" i="35"/>
  <c r="F144" i="35"/>
  <c r="H137" i="35"/>
  <c r="G137" i="35"/>
  <c r="F137" i="35"/>
  <c r="H130" i="35"/>
  <c r="G130" i="35"/>
  <c r="F130" i="35"/>
  <c r="H123" i="35"/>
  <c r="G123" i="35"/>
  <c r="F123" i="35"/>
  <c r="H116" i="35"/>
  <c r="G116" i="35"/>
  <c r="F116" i="35"/>
  <c r="H109" i="35"/>
  <c r="G109" i="35"/>
  <c r="F109" i="35"/>
  <c r="H102" i="35"/>
  <c r="G102" i="35"/>
  <c r="F102" i="35"/>
  <c r="H95" i="35"/>
  <c r="G95" i="35"/>
  <c r="F95" i="35"/>
  <c r="H88" i="35"/>
  <c r="G88" i="35"/>
  <c r="F88" i="35"/>
  <c r="H81" i="35"/>
  <c r="G81" i="35"/>
  <c r="F81" i="35"/>
  <c r="H74" i="35"/>
  <c r="G74" i="35"/>
  <c r="F74" i="35"/>
  <c r="H67" i="35"/>
  <c r="G67" i="35"/>
  <c r="F67" i="35"/>
  <c r="H60" i="35"/>
  <c r="G60" i="35"/>
  <c r="F60" i="35"/>
  <c r="H53" i="35"/>
  <c r="G53" i="35"/>
  <c r="F53" i="35"/>
  <c r="H46" i="35"/>
  <c r="G46" i="35"/>
  <c r="F46" i="35"/>
  <c r="H39" i="35"/>
  <c r="G39" i="35"/>
  <c r="F39" i="35"/>
  <c r="H32" i="35"/>
  <c r="G32" i="35"/>
  <c r="F32" i="35"/>
  <c r="H25" i="35"/>
  <c r="G25" i="35"/>
  <c r="F25" i="35"/>
  <c r="G18" i="35"/>
  <c r="H18" i="35"/>
  <c r="F18" i="35"/>
  <c r="C153" i="35"/>
  <c r="G354" i="36" l="1"/>
  <c r="G332" i="36" s="1"/>
  <c r="H354" i="36"/>
  <c r="H332" i="36" s="1"/>
  <c r="G520" i="36"/>
  <c r="F616" i="36"/>
  <c r="F617" i="36" s="1"/>
  <c r="F17" i="36"/>
  <c r="H626" i="36"/>
  <c r="G616" i="36"/>
  <c r="G617" i="36" s="1"/>
  <c r="G626" i="36"/>
  <c r="H616" i="36"/>
  <c r="H617" i="36" s="1"/>
  <c r="H625" i="36"/>
  <c r="G625" i="36"/>
  <c r="F626" i="36"/>
  <c r="F625" i="36"/>
  <c r="H17" i="36"/>
  <c r="G17" i="36"/>
  <c r="F332" i="36"/>
  <c r="F187" i="35"/>
  <c r="G187" i="35"/>
  <c r="H187" i="35"/>
  <c r="F17" i="35"/>
  <c r="G17" i="35"/>
  <c r="H17" i="35"/>
  <c r="H627" i="36" l="1"/>
  <c r="G627" i="36"/>
  <c r="F627" i="36"/>
  <c r="F619" i="38" l="1"/>
  <c r="F628" i="38"/>
  <c r="F627" i="38"/>
  <c r="F626" i="38"/>
  <c r="F625" i="38"/>
  <c r="F624" i="38"/>
  <c r="F623" i="38"/>
  <c r="F622" i="38"/>
  <c r="F621" i="38"/>
  <c r="F620" i="38"/>
  <c r="F618" i="38"/>
  <c r="F617" i="38"/>
  <c r="F616" i="38"/>
  <c r="F615" i="38"/>
  <c r="F614" i="38"/>
  <c r="F613" i="38"/>
  <c r="F612" i="38"/>
  <c r="F611" i="38"/>
  <c r="F610" i="38"/>
  <c r="F609" i="38"/>
  <c r="F608" i="38"/>
  <c r="F607" i="38"/>
  <c r="F606" i="38"/>
  <c r="F605" i="38"/>
  <c r="F604" i="38"/>
  <c r="D603" i="38"/>
  <c r="E603" i="38"/>
  <c r="G603" i="38"/>
  <c r="H603" i="38"/>
  <c r="D604" i="38"/>
  <c r="E604" i="38"/>
  <c r="G604" i="38"/>
  <c r="H604" i="38"/>
  <c r="D605" i="38"/>
  <c r="E605" i="38"/>
  <c r="G605" i="38"/>
  <c r="H605" i="38"/>
  <c r="D606" i="38"/>
  <c r="E606" i="38"/>
  <c r="G606" i="38"/>
  <c r="H606" i="38"/>
  <c r="D607" i="38"/>
  <c r="E607" i="38"/>
  <c r="G607" i="38"/>
  <c r="H607" i="38"/>
  <c r="D608" i="38"/>
  <c r="E608" i="38"/>
  <c r="G608" i="38"/>
  <c r="H608" i="38"/>
  <c r="D609" i="38"/>
  <c r="E609" i="38"/>
  <c r="G609" i="38"/>
  <c r="H609" i="38"/>
  <c r="D610" i="38"/>
  <c r="E610" i="38"/>
  <c r="G610" i="38"/>
  <c r="H610" i="38"/>
  <c r="D611" i="38"/>
  <c r="E611" i="38"/>
  <c r="G611" i="38"/>
  <c r="H611" i="38"/>
  <c r="D612" i="38"/>
  <c r="E612" i="38"/>
  <c r="G612" i="38"/>
  <c r="H612" i="38"/>
  <c r="D613" i="38"/>
  <c r="E613" i="38"/>
  <c r="G613" i="38"/>
  <c r="H613" i="38"/>
  <c r="D614" i="38"/>
  <c r="E614" i="38"/>
  <c r="G614" i="38"/>
  <c r="H614" i="38"/>
  <c r="D615" i="38"/>
  <c r="E615" i="38"/>
  <c r="G615" i="38"/>
  <c r="H615" i="38"/>
  <c r="D616" i="38"/>
  <c r="E616" i="38"/>
  <c r="G616" i="38"/>
  <c r="H616" i="38"/>
  <c r="D617" i="38"/>
  <c r="E617" i="38"/>
  <c r="G617" i="38"/>
  <c r="H617" i="38"/>
  <c r="D618" i="38"/>
  <c r="E618" i="38"/>
  <c r="G618" i="38"/>
  <c r="H618" i="38"/>
  <c r="D619" i="38"/>
  <c r="E619" i="38"/>
  <c r="G619" i="38"/>
  <c r="H619" i="38"/>
  <c r="D620" i="38"/>
  <c r="E620" i="38"/>
  <c r="G620" i="38"/>
  <c r="H620" i="38"/>
  <c r="D621" i="38"/>
  <c r="E621" i="38"/>
  <c r="G621" i="38"/>
  <c r="H621" i="38"/>
  <c r="D622" i="38"/>
  <c r="E622" i="38"/>
  <c r="G622" i="38"/>
  <c r="H622" i="38"/>
  <c r="D623" i="38"/>
  <c r="G623" i="38"/>
  <c r="H623" i="38"/>
  <c r="D624" i="38"/>
  <c r="E624" i="38"/>
  <c r="G624" i="38"/>
  <c r="H624" i="38"/>
  <c r="D625" i="38"/>
  <c r="E625" i="38"/>
  <c r="G625" i="38"/>
  <c r="H625" i="38"/>
  <c r="D626" i="38"/>
  <c r="E626" i="38"/>
  <c r="G626" i="38"/>
  <c r="H626" i="38"/>
  <c r="D627" i="38"/>
  <c r="E627" i="38"/>
  <c r="G627" i="38"/>
  <c r="H627" i="38"/>
  <c r="D628" i="38"/>
  <c r="E628" i="38"/>
  <c r="G628" i="38"/>
  <c r="H628" i="38"/>
  <c r="G602" i="38" l="1"/>
  <c r="H602" i="38"/>
  <c r="H601" i="38" s="1"/>
  <c r="H600" i="38" s="1"/>
  <c r="H561" i="38" s="1"/>
  <c r="H560" i="38" s="1"/>
  <c r="H5" i="38" s="1"/>
  <c r="H2523" i="38"/>
  <c r="H2529" i="38" s="1"/>
  <c r="G2522" i="38"/>
  <c r="G2528" i="38" s="1"/>
  <c r="F2523" i="38"/>
  <c r="F2529" i="38" s="1"/>
  <c r="G2523" i="38"/>
  <c r="G2529" i="38" s="1"/>
  <c r="H2522" i="38"/>
  <c r="H2528" i="38" s="1"/>
  <c r="G601" i="38"/>
  <c r="G600" i="38" s="1"/>
  <c r="G561" i="38" s="1"/>
  <c r="G560" i="38" s="1"/>
  <c r="G5" i="38" s="1"/>
  <c r="F603" i="38"/>
  <c r="F602" i="38" s="1"/>
  <c r="G2530" i="38" l="1"/>
  <c r="G2531" i="38" s="1"/>
  <c r="F601" i="38"/>
  <c r="F600" i="38" s="1"/>
  <c r="F561" i="38" s="1"/>
  <c r="F560" i="38" s="1"/>
  <c r="F5" i="38" s="1"/>
  <c r="F2522" i="38"/>
  <c r="F2528" i="38" s="1"/>
  <c r="H2530" i="38"/>
  <c r="H2531" i="38" s="1"/>
  <c r="F2530" i="38" l="1"/>
  <c r="F2531" i="38" s="1"/>
</calcChain>
</file>

<file path=xl/sharedStrings.xml><?xml version="1.0" encoding="utf-8"?>
<sst xmlns="http://schemas.openxmlformats.org/spreadsheetml/2006/main" count="11175" uniqueCount="3410">
  <si>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</si>
  <si>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</si>
  <si>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</si>
  <si>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</si>
  <si>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</si>
  <si>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</si>
  <si>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</si>
  <si>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</si>
  <si>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</si>
  <si>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</si>
  <si>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</si>
  <si>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</si>
  <si>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Наименование мероприятий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</si>
  <si>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</si>
  <si>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</si>
  <si>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</si>
  <si>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</si>
  <si>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</si>
  <si>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</si>
  <si>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</si>
  <si>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</si>
  <si>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</si>
  <si>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</si>
  <si>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</si>
  <si>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</si>
  <si>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</si>
  <si>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</si>
  <si>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</si>
  <si>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</si>
  <si>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</si>
  <si>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</si>
  <si>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</si>
  <si>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</si>
  <si>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</si>
  <si>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</si>
  <si>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</si>
  <si>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</si>
  <si>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</si>
  <si>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</si>
  <si>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</si>
  <si>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</si>
  <si>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</si>
  <si>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</si>
  <si>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</si>
  <si>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</si>
  <si>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</si>
  <si>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</si>
  <si>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</si>
  <si>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</si>
  <si>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</si>
  <si>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</si>
  <si>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</si>
  <si>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</si>
  <si>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</si>
  <si>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</si>
  <si>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</si>
  <si>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(для территорий городских населенных пунктов)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</si>
  <si>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</si>
  <si>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</si>
  <si>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</si>
  <si>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</si>
  <si>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</si>
  <si>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</si>
  <si>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</si>
  <si>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</si>
  <si>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</si>
  <si>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</si>
  <si>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</si>
  <si>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</si>
  <si>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</si>
  <si>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Вид документа</t>
  </si>
  <si>
    <t>Наименование документа</t>
  </si>
  <si>
    <t>От 670 кВт - всего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</si>
  <si>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</si>
  <si>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</si>
  <si>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</si>
  <si>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</si>
  <si>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</si>
  <si>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</si>
  <si>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</si>
  <si>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</si>
  <si>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</si>
  <si>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</si>
  <si>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</si>
  <si>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</si>
  <si>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</si>
  <si>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</si>
  <si>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</si>
  <si>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</si>
  <si>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</si>
  <si>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</si>
  <si>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</si>
  <si>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</si>
  <si>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</si>
  <si>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</si>
  <si>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</si>
  <si>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</si>
  <si>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</si>
  <si>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</si>
  <si>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</si>
  <si>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</si>
  <si>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</si>
  <si>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</si>
  <si>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</si>
  <si>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</si>
  <si>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</si>
  <si>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</si>
  <si>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</si>
  <si>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</si>
  <si>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</si>
  <si>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</si>
  <si>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</si>
  <si>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</si>
  <si>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</si>
  <si>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</si>
  <si>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</si>
  <si>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</si>
  <si>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</si>
  <si>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</si>
  <si>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</si>
  <si>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</si>
  <si>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</si>
  <si>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</si>
  <si>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</si>
  <si>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</si>
  <si>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</si>
  <si>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</si>
  <si>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</si>
  <si>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</si>
  <si>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</si>
  <si>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</si>
  <si>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</si>
  <si>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</si>
  <si>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</si>
  <si>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</si>
  <si>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</si>
  <si>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</si>
  <si>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</si>
  <si>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</si>
  <si>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</si>
  <si>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</si>
  <si>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</si>
  <si>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</si>
  <si>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</si>
  <si>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</si>
  <si>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</si>
  <si>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</si>
  <si>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</si>
  <si>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</si>
  <si>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</si>
  <si>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</si>
  <si>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</si>
  <si>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</si>
  <si>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</si>
  <si>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</si>
  <si>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</si>
  <si>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</si>
  <si>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</si>
  <si>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</si>
  <si>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</si>
  <si>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</si>
  <si>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</si>
  <si>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</si>
  <si>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</si>
  <si>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</si>
  <si>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</si>
  <si>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</si>
  <si>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</si>
  <si>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</si>
  <si>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</si>
  <si>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</si>
  <si>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</si>
  <si>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</si>
  <si>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</si>
  <si>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</si>
  <si>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</si>
  <si>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</si>
  <si>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</si>
  <si>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</si>
  <si>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</si>
  <si>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</si>
  <si>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</si>
  <si>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</si>
  <si>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</si>
  <si>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</si>
  <si>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</si>
  <si>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</si>
  <si>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</si>
  <si>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</si>
  <si>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</si>
  <si>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</si>
  <si>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</si>
  <si>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</si>
  <si>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</si>
  <si>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</si>
  <si>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</si>
  <si>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</si>
  <si>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</si>
  <si>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</si>
  <si>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</si>
  <si>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</si>
  <si>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</si>
  <si>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</si>
  <si>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</si>
  <si>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</si>
  <si>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</si>
  <si>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</si>
  <si>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от 25 до 100 кВА включительно</t>
  </si>
  <si>
    <t>однотрансформаторные подстанции (за исключением РТП) мощностью от 100 до 250 кВА включительно</t>
  </si>
  <si>
    <t>однотрансформаторные подстанции (за исключением РТП) мощностью от 250 до 400 кВА включительно</t>
  </si>
  <si>
    <t>однотрансформаторные подстанции (за исключением РТП) мощностью от 420 до 1000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</si>
  <si>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</si>
  <si>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</si>
  <si>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</si>
  <si>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</si>
  <si>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</si>
  <si>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</si>
  <si>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</si>
  <si>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</si>
  <si>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</si>
  <si>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</si>
  <si>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</si>
  <si>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</si>
  <si>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</si>
  <si>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</si>
  <si>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</si>
  <si>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</si>
  <si>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</si>
  <si>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</si>
  <si>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</si>
  <si>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</si>
  <si>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</si>
  <si>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</si>
  <si>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</si>
  <si>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</si>
  <si>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</si>
  <si>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</si>
  <si>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</si>
  <si>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</si>
  <si>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</si>
  <si>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</si>
  <si>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</si>
  <si>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 xml:space="preserve"> - 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</si>
  <si>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</si>
  <si>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</si>
  <si>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</si>
  <si>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</si>
  <si>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1-20</t>
  </si>
  <si>
    <t>35</t>
  </si>
  <si>
    <t>110</t>
  </si>
  <si>
    <t>(для территорий, не относящихся к городским населенным пунктам)</t>
  </si>
  <si>
    <t>филиал Публичного Акционерного Общества 
"Россети Северный Кавказ" - "Карачаево-Черкесскэнерго"</t>
  </si>
  <si>
    <t>филиал ПАО "Россети Северный Кавказ" - "Карачаево-Черкесскэнерго"</t>
  </si>
  <si>
    <t xml:space="preserve">Карачаево-Черкесская реаспублика, г.Черкесск, ул.О.Касаева, 3 </t>
  </si>
  <si>
    <t>ИНН 2632082033</t>
  </si>
  <si>
    <t>КПП 091743001</t>
  </si>
  <si>
    <t>Лысенко Александр Петрович</t>
  </si>
  <si>
    <t>info@kch.rossetisk.ru</t>
  </si>
  <si>
    <t>(8782) 294-369, 294-359</t>
  </si>
  <si>
    <t>(8782) 294-300</t>
  </si>
  <si>
    <t>Реквизиты 
решения</t>
  </si>
  <si>
    <t>Постановление Главного управления 
Карачаево-Черкесской Республики
 по тарифам и ценам</t>
  </si>
  <si>
    <t>Информация о решении органа исполнительной власти субъекта Российской Федерации
 в области  государственного регулирования тарифов об установлении единых для всех 
территориальных сетевых организаций на территории субъекта Российской Федерации 
стандартизированных тарифных ставок, определяющих величину платы за технологическое 
присоединение к электрическим сетям территориальных сетевых организаций</t>
  </si>
  <si>
    <t>Cтроительство трансформаторных подстанций (ТП),
за исключением распределительных трансформаторных подстанций (РТП), с уровнем напряжения до 35 кВ</t>
  </si>
  <si>
    <t>кабельные линии, прокладываемые путем горизонтального наклонного бурения,
одножильные с резиновой или пластмассовой изоляцией</t>
  </si>
  <si>
    <t>Cтроительство распределительных трансформаторных подстанций (РТП) 
с уровнем напряжения до 35 кВ</t>
  </si>
  <si>
    <t>Cтроительство трансформаторных подстанций (ТП), за исключением 
распределительных трансформаторных подстанций (РТП), с уровнем напряжения до 35 кВ</t>
  </si>
  <si>
    <t>кабельные линии, прокладываемые путем горизонтального наклонного бурения, 
многожильные с резиновой или пластмассовой изоляцией</t>
  </si>
  <si>
    <t>кабельные линии, прокладываемые путем горизонтального наклонного бурения, 
многожильные с бумажной изоляцией</t>
  </si>
  <si>
    <t>кабельные линии, прокладываемые путем горизонтального наклонного бурения, 
одножильные с бумажной изоляцией</t>
  </si>
  <si>
    <t>Объект электросетевого хозяйства/
Средство коммерческого учета электрической энергии (мощности)</t>
  </si>
  <si>
    <t>1.19.1</t>
  </si>
  <si>
    <t>1.19.1.20</t>
  </si>
  <si>
    <t>1.19.1.21</t>
  </si>
  <si>
    <t>1.19.1.22</t>
  </si>
  <si>
    <t>1.19.1.23</t>
  </si>
  <si>
    <t>1.19.1.24</t>
  </si>
  <si>
    <t>1.19.1.25</t>
  </si>
  <si>
    <t>1.19.1.26</t>
  </si>
  <si>
    <t>1.19.1.27</t>
  </si>
  <si>
    <t>1.19.1.28</t>
  </si>
  <si>
    <t>1.19.1.29</t>
  </si>
  <si>
    <t>1.19.1.30</t>
  </si>
  <si>
    <t>1.19.1.31</t>
  </si>
  <si>
    <t>1.19.1.32</t>
  </si>
  <si>
    <t>1.19.1.33</t>
  </si>
  <si>
    <t>1.19.1.34</t>
  </si>
  <si>
    <t>1.19.1.35</t>
  </si>
  <si>
    <t>1.19.1.36</t>
  </si>
  <si>
    <t>1.19.1.37</t>
  </si>
  <si>
    <t>1.19.1.38</t>
  </si>
  <si>
    <t>1.19.1.39</t>
  </si>
  <si>
    <t>1.19.1.40</t>
  </si>
  <si>
    <t>1.19.1.41</t>
  </si>
  <si>
    <t>1.19.1.42</t>
  </si>
  <si>
    <t>1.19.1.43</t>
  </si>
  <si>
    <t>1.19.1.44</t>
  </si>
  <si>
    <t>1.19.1.45</t>
  </si>
  <si>
    <t>1.20.1</t>
  </si>
  <si>
    <t>1.20.1.1</t>
  </si>
  <si>
    <t>1.20.1.2</t>
  </si>
  <si>
    <t>1.20.1.3</t>
  </si>
  <si>
    <t>1.20.2</t>
  </si>
  <si>
    <t>1.20.2.1</t>
  </si>
  <si>
    <t>1.20.1.4</t>
  </si>
  <si>
    <t>1.20.1.5</t>
  </si>
  <si>
    <t>1.20.1.6</t>
  </si>
  <si>
    <t>1.20.1.7</t>
  </si>
  <si>
    <t>1.20.1.8</t>
  </si>
  <si>
    <t>1.20.1.9</t>
  </si>
  <si>
    <t>1.20.1.10</t>
  </si>
  <si>
    <t>1.20.1.11</t>
  </si>
  <si>
    <t>1.20.1.12</t>
  </si>
  <si>
    <t>1.20.1.13</t>
  </si>
  <si>
    <t>1.20.1.14</t>
  </si>
  <si>
    <t>1.20.1.15</t>
  </si>
  <si>
    <t>1.20.1.16</t>
  </si>
  <si>
    <t>1.20.1.17</t>
  </si>
  <si>
    <t>1.20.1.18</t>
  </si>
  <si>
    <t>1.20.1.19</t>
  </si>
  <si>
    <t>1.20.1.20</t>
  </si>
  <si>
    <t>1.20.1.21</t>
  </si>
  <si>
    <t>1.20.1.22</t>
  </si>
  <si>
    <t>1.20.1.23</t>
  </si>
  <si>
    <t>1.20.1.24</t>
  </si>
  <si>
    <t>1.20.1.25</t>
  </si>
  <si>
    <t>1.20.1.26</t>
  </si>
  <si>
    <t>1.20.1.27</t>
  </si>
  <si>
    <t>1.20.1.28</t>
  </si>
  <si>
    <t>1.20.1.29</t>
  </si>
  <si>
    <t>1.20.1.30</t>
  </si>
  <si>
    <t>1.20.1.31</t>
  </si>
  <si>
    <t>1.20.1.32</t>
  </si>
  <si>
    <t>1.20.1.33</t>
  </si>
  <si>
    <t>1.20.1.34</t>
  </si>
  <si>
    <t>1.20.1.35</t>
  </si>
  <si>
    <t>1.20.1.36</t>
  </si>
  <si>
    <t>1.20.1.37</t>
  </si>
  <si>
    <t>1.20.1.38</t>
  </si>
  <si>
    <t>1.20.1.39</t>
  </si>
  <si>
    <t>1.20.1.40</t>
  </si>
  <si>
    <t>1.20.1.41</t>
  </si>
  <si>
    <t>1.20.1.42</t>
  </si>
  <si>
    <t>1.20.1.43</t>
  </si>
  <si>
    <t>1.20.1.44</t>
  </si>
  <si>
    <t>1.20.1.45</t>
  </si>
  <si>
    <t>1.20.1.46</t>
  </si>
  <si>
    <t>1.20.1.47</t>
  </si>
  <si>
    <t>1.20.1.48</t>
  </si>
  <si>
    <t>1.20.1.49</t>
  </si>
  <si>
    <t>1.20.1.50</t>
  </si>
  <si>
    <t>1.20.1.51</t>
  </si>
  <si>
    <t>1.20.1.52</t>
  </si>
  <si>
    <t>1.20.1.53</t>
  </si>
  <si>
    <t>КАБЕЛЬ</t>
  </si>
  <si>
    <t>ВЛ</t>
  </si>
  <si>
    <t>ИТОГО</t>
  </si>
  <si>
    <t>ВСЕГО</t>
  </si>
  <si>
    <t>Монтаж однофазного счетчика прямого включения</t>
  </si>
  <si>
    <t>Монтаж трехфазного счетчика прямого включения</t>
  </si>
  <si>
    <t>Монтаж трехфазного счетчика с ТН (ПКУ производства АО "Энергомера»)</t>
  </si>
  <si>
    <t>Монтаж трехфазного счетчика с ТН (ПКУ производства АО "РиМ")</t>
  </si>
  <si>
    <t>Монтаж трехфазного счетчика с ТТ</t>
  </si>
  <si>
    <t>Установка ПКУ i-TOR-35 (35 кВ)</t>
  </si>
  <si>
    <t>Установка ПКУ  i-TOR-110 (110 кВ)</t>
  </si>
  <si>
    <t>Стоимость договоров 
(без НДС) (тыс. рублей)</t>
  </si>
  <si>
    <t>Максимальная 
мощность (кВт)</t>
  </si>
  <si>
    <t>Количество 
договоров (штук)</t>
  </si>
  <si>
    <t>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2021 год</t>
  </si>
  <si>
    <t>от 30.12.2020 
№119</t>
  </si>
  <si>
    <t>О внесении изменений в Постановление Главного управления 
Карачаево-Черкесской Республики  по тарифам и ценам 
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2021 год</t>
  </si>
  <si>
    <t>от 19.03.2021 
№24</t>
  </si>
  <si>
    <t>Строительство ВЛ-10 кВ от ТП-158/344 ПС Архыз (L-350 м), и устан КТПК 400 кВА
Джанибеков М. А-А. ТУ  №978-10-17от 30.10.2017 Дог №978 от 01.11.2017</t>
  </si>
  <si>
    <t>1.19.1.46</t>
  </si>
  <si>
    <t>1.19.1.47</t>
  </si>
  <si>
    <t>1.19.1.48</t>
  </si>
  <si>
    <t>1.19.1.49</t>
  </si>
  <si>
    <t>1.19.1.50</t>
  </si>
  <si>
    <t>1.19.1.51</t>
  </si>
  <si>
    <t>1.19.1.52</t>
  </si>
  <si>
    <t>1.19.1.53</t>
  </si>
  <si>
    <t>1.19.1.54</t>
  </si>
  <si>
    <t>1.19.1.55</t>
  </si>
  <si>
    <t>1.19.1.56</t>
  </si>
  <si>
    <t>1.19.1.57</t>
  </si>
  <si>
    <t>1.19.1.58</t>
  </si>
  <si>
    <t>1.19.1.59</t>
  </si>
  <si>
    <t>1.19.1.60</t>
  </si>
  <si>
    <t>1.19.1.61</t>
  </si>
  <si>
    <t>1.19.1.62</t>
  </si>
  <si>
    <t>1.19.1.63</t>
  </si>
  <si>
    <t>1.19.1.64</t>
  </si>
  <si>
    <t>Строительство ВЛ-0,4 кВ  (L - 400 м) от ТП-171/344 
Миронова В.В. (дог №1866/2020/КЧР/ЗРЭС 02.03.2020)</t>
  </si>
  <si>
    <t>Строительство ВЛ-0,4 кВ (L - 450 м) от ТП-12/377
Билалова Ю.А. (дог №2046/2020/КЧР/УРЭС 21.04.2020)</t>
  </si>
  <si>
    <t xml:space="preserve">Строительство ВЛ-0,4 кВ (L - 60 м) от КТП-179/824  
Сиряк Л.В. (дог ТП от 15.11.19 № 1524/2019/КЧР/ЗЭС ),  </t>
  </si>
  <si>
    <t xml:space="preserve">Строительство ВЛ-0,4 кВ (L - 200 м) от КТП-2/493 
Магомедов О.Д. (дог от27.10.2020 № 2768/2020/КЧР/КРЭС ) </t>
  </si>
  <si>
    <t>Строительство ВЛ-0,4 кВ (L - 500 м) от ТП-12/857   
Канцерова Н.М. (дог по ТП от 14.08.2020  №2400/2020/КЧР/ПРЭС )</t>
  </si>
  <si>
    <t xml:space="preserve">Строительство ВЛ-0,4 кВ (L - 100 м) от ТП-10/682 
Попов Н.С. (дог ТП от 06.07.2020 № 2239/2020/КЧР/УРЭС ) </t>
  </si>
  <si>
    <t>Строительство ВЛ-0,4 кВ (L - 200 м) от ТП-10/682  
Макеенкова Е.Н. (дог ТП от 19.05.2020 № 2125/2020/КЧР/УРЭС )</t>
  </si>
  <si>
    <t xml:space="preserve">Строительство ВЛ-0,4 кВ (L - 400 м) от ТП-13/227  
Айбазова С.И. (дог от10.02.2020 № 1810/2020/КЧР/ПРЭС ) </t>
  </si>
  <si>
    <t>Строительство ВЛ-0,4 кВ (L - 120 м) от ТП-33/379 
Чотчаев Р.А. ( дог от 25.09.2020 № 2587/2020/КЧР/УРЭС  )</t>
  </si>
  <si>
    <t>Строительство ВЛ-0,4 кВ (L - 250 м) от ТП-51/859 
Кишаев М.Д. (дог ТП от 12.04.19 № 772/2019/КЧР/ПРЭС )</t>
  </si>
  <si>
    <t>1.19.1.65</t>
  </si>
  <si>
    <t>1.19.1.66</t>
  </si>
  <si>
    <t>1.19.1.67</t>
  </si>
  <si>
    <t>1.19.1.68</t>
  </si>
  <si>
    <t>1.19.1.69</t>
  </si>
  <si>
    <t>1.19.1.70</t>
  </si>
  <si>
    <t>1.19.1.71</t>
  </si>
  <si>
    <t>1.19.1.72</t>
  </si>
  <si>
    <t>1.19.1.73</t>
  </si>
  <si>
    <t>1.19.1.74</t>
  </si>
  <si>
    <t>1.19.1.75</t>
  </si>
  <si>
    <t>1.19.1.76</t>
  </si>
  <si>
    <t>1.19.1.77</t>
  </si>
  <si>
    <t>1.19.1.78</t>
  </si>
  <si>
    <t>1.19.1.79</t>
  </si>
  <si>
    <t>1.19.1.80</t>
  </si>
  <si>
    <t xml:space="preserve">Строительство ВЛ-0,4 кВ от ТП-57/649 (L - 300 м) 
Бисилова А.И. (дог от 19.11.2020 № 2249/2020/КЧР/УДРЭС ) , </t>
  </si>
  <si>
    <t xml:space="preserve">Строительство ВЛ-10 кВ от Ф-279  (L - 150 м) 
Хубиев Р.М. (дог от 05.10.2019 № 1156/2019/КЧР/УДРЭС  ) </t>
  </si>
  <si>
    <t xml:space="preserve">Строительство ВЛ-10 кВ от Ф-344 (L - 550 м) 
Козубов Н.А. (дог от 28.07.2020 № 2318/2020/КЧР/ЗРЭС ) </t>
  </si>
  <si>
    <t>Реконструкция ВЛ-0,4 кВ с увелич протяж (L - 40 м) от КТП-298/505 ( инв КЧ0097678)
Джазаева Ф.Б. (дог тех прис № 1458/2019/КЧР/ХРЭС от 11.11.19</t>
  </si>
  <si>
    <t>Реконструкция ВЛ-0,4 кВ с увелич протяж (L - 60 м) от КТП-314/533 
Кундохов И.А. (дог тех прис 1569/2019/КЧР/ХРЭСот02.12.2019)</t>
  </si>
  <si>
    <t xml:space="preserve">Реконструкция ВЛ-0,4 кВ с увелич протяж (L - 60 м) от КТП-287/513 
Мекерова С.Р. (дог от 26.02.2020 № 1840/2020/КЧР/ХРЭС )   </t>
  </si>
  <si>
    <t xml:space="preserve">Реконструкция ВЛ-0,4  кВ с увелич протяж (L - 200 м) от ТП-27/468 
Эбзеева Л.Д. (дог от 10.08.2020 № 2391/2020/КЧР/КРЭС ) </t>
  </si>
  <si>
    <t>Реконструкция ВЛ-0,4 кВ с увелич протяж (L - 200 м) от ЗТП-19/511 
Асланукова А.Н. (дог ТП №1333/2019/КЧР/ХРЭС от 09.10.2019)</t>
  </si>
  <si>
    <t>Реконструкция ВЛ-0,4 кВ с увелич протяж (L - 120 м) от КТП-290/504 
Джантемиров М.П. (дог ТП №1360/2019/КЧР/ХРЭС от 09.10.2019)</t>
  </si>
  <si>
    <t>Реконструкция ВЛ-0,4 кВ с увелич протяж (L - 340 м) от КТП-298/505 (инв КЧ0097678)
Туаршев Р.Н. (дог тех прис №1962/2020/КЧР/ХРЭС от 25.03.2020)</t>
  </si>
  <si>
    <t>Реконструкция ВЛ-0,4 кВ с увелич протяж (L - 60 м) от КТП-93/502
Гозгешев С.Б. (дог тех прис №1981/2020/КЧР/ХРЭС от 14.04.2020 )</t>
  </si>
  <si>
    <t>Реконструкция ВЛ-0,4 кВ с увелич протяж (L - 150 м) от КТП-77/859 
Джужуев М.Х. (дог от 18.08.2020 № 2443/2020/КЧР/ПРЭС)</t>
  </si>
  <si>
    <t>Реконструкция ВЛ-0,4 кВ с увелич протяж (L - 40 м) от КТП-298/505 ( инв КЧ0097678) 
Гаджиева А.М. (дог тех прис № 1459/2019/КЧР/ХРЭС от 11.11.19)</t>
  </si>
  <si>
    <t>1.19.1.81</t>
  </si>
  <si>
    <t>1.19.1.82</t>
  </si>
  <si>
    <t>1.19.1.83</t>
  </si>
  <si>
    <t>1.19.1.84</t>
  </si>
  <si>
    <t>1.19.1.85</t>
  </si>
  <si>
    <t>1.19.1.86</t>
  </si>
  <si>
    <t>1.19.1.87</t>
  </si>
  <si>
    <t>1.19.1.88</t>
  </si>
  <si>
    <t>1.19.1.89</t>
  </si>
  <si>
    <t>1.19.1.90</t>
  </si>
  <si>
    <t>1.19.1.91</t>
  </si>
  <si>
    <t>1.19.1.92</t>
  </si>
  <si>
    <t>1.19.1.93</t>
  </si>
  <si>
    <t>1.19.1.94</t>
  </si>
  <si>
    <t>1.19.1.95</t>
  </si>
  <si>
    <t>1.19.1.96</t>
  </si>
  <si>
    <t>1.19.1.97</t>
  </si>
  <si>
    <t>1.19.1.98</t>
  </si>
  <si>
    <t>1.19.1.99</t>
  </si>
  <si>
    <t>1.19.1.100</t>
  </si>
  <si>
    <t>1.19.1.101</t>
  </si>
  <si>
    <t>1.19.1.102</t>
  </si>
  <si>
    <t>1.19.1.103</t>
  </si>
  <si>
    <t>1.19.1.104</t>
  </si>
  <si>
    <t>1.19.1.105</t>
  </si>
  <si>
    <t>1.19.1.106</t>
  </si>
  <si>
    <t>1.19.1.107</t>
  </si>
  <si>
    <t>Реконструкция ВЛ-0,4 кВ с увелич протяж (L - 80 м) от ТП-119/859 
Урусов О.М. (дог ТП №1389/2019/кЧР/ПРЭС 04.10.2019)</t>
  </si>
  <si>
    <t>Реконструкция ВЛ-0,4 кВ с увелич протяж (L - 50 м) от ТП-21/859 
Дышекова О.Н. (Дог 1903/2020/КЧР/ПРЭС от 19.03.2020 )</t>
  </si>
  <si>
    <t>Реконструкция ВЛ-0,4 кВ с увелич протяж (L - 100 м) от ТП-10/859 
Крымшамхалов Р.А. (дог от31.07.2019 № 1178/2019/КЧР/ПРЭС)</t>
  </si>
  <si>
    <t>Реконструкция ВЛ-0,4 кВ с увелич протяж (L - 30 м) от ТП-11/857 
Байчоров М.О. (дог№2013/2020/КЧР/ПРЭС  )</t>
  </si>
  <si>
    <t xml:space="preserve">Реконструкция ВЛ-0,4 кВ с увелич протяж (L - 250 м) от ТП-11/857 
Долаев А.Р. (дог№1368/2019/КЧР/ПРЭс от 03.10.19 </t>
  </si>
  <si>
    <t>Реконструкция ВЛ-0,4 кВ с увелич протяж (L - 280 м) от ТП-11/857 
Гочияев С.А. (дог№2103/2020/КЧР/ПРЭС от30.04.20 )</t>
  </si>
  <si>
    <t>Реконструкция ВЛ-0,4 кВ с увелич протяж (L - 200 м) от ТП-14/154 
Саламова А.М. (дог ТП №1977/2020/КЧР/ПРЭС 09.04.2020)</t>
  </si>
  <si>
    <t xml:space="preserve">Реконструкция ВЛ-0,4 кВ с увелич протяж (L - 200 м) от ТП-171/344 
Аджиева Б.П. (дог № 2338/2020/КЧР/ЗРЭС  )   </t>
  </si>
  <si>
    <t>Реконструкция ВЛ-0,4 кВ с увелич протяж (L - 300 м) от ТП-171/344 (инв КЧ0097768) 
Наурузов Х-Д.Х (дог от10.11.2020 №2904/2020/КЧР/ЗРЭС )</t>
  </si>
  <si>
    <t>Реконструкция ВЛ-0,4 кВ с увелич протяж (L - 150 м) от ТП-21/859 
Апсов Т.М. (дог от20.08.2019 № 1179/2019/КЧР/ПРЭС)</t>
  </si>
  <si>
    <t>Реконструкция ВЛ-0,4 кВ с увелич протяж (L - 60 м) от ТП-21/859 
Копсергенова Ф.Ч. (Дог2132/2020/КЧР/ПРЭСот21.05.2020 )</t>
  </si>
  <si>
    <t>Реконструкция ВЛ-0,4 кВ с увелич протяж (L - 100 м) от ТП-33/859 
Куджева И.Д. (дог ТП №1124/2019/КЧР/ПРЭС 10.07.2019)</t>
  </si>
  <si>
    <t xml:space="preserve">Реконструкция ВЛ-0,4 кВ с увелич протяж (L - 120 м) от ТП-48/227 
Эбзеева Р.С. (дог ТП от 20.07.2020 № 2310/2020/КЧР/ПРЭС ) </t>
  </si>
  <si>
    <t xml:space="preserve">Реконструкция ВЛ-0,4 кВ с увелич протяж (L - 120 м) от ТП-73/140 
Семенова Р.А. (дог от 14.10.2020 №2702/2020/КЧР/ПРЭС) </t>
  </si>
  <si>
    <t xml:space="preserve">Реконструкция ВЛ-0,4 кВ с увелич протяж (L - 150 м) от ТП-77/140  
Алиев С.М. (дог ТП от 03.08.2020 № 2349/2020/КЧР/ПРЭС ) </t>
  </si>
  <si>
    <t xml:space="preserve">Реконструкция ВЛ-0,4 кВ с увелич протяж (L - 149 м) от ТП-8/859 
Байрамкулова Ф.А. (дог ТП от 02.09.19 № 1103/2019/КЧР/ПРЭС ) </t>
  </si>
  <si>
    <t>Реконструкция ВЛ-0,4 кВ с увелич протяж (L - 150 м) от ТП-8/859 
Лафишев М.Б. (дог ТП от 12.04.2019  № 781/2019/КЧР/ПРЭС )</t>
  </si>
  <si>
    <t xml:space="preserve">Реконструкция ВЛ-10 кВ с увелич протяж (L - 60 м) от Ф-205 
Саркитов Б.Б. (дог по ТП от 08.04.2020 №1970/2020/КЧР/ПРЭС ) </t>
  </si>
  <si>
    <t xml:space="preserve">Строительство ВЛ-0,4 кВ с увелич протяж (L - 250 м) от КТП-30/205  
Саркитов Б.Б. (дог по ТП от 08.04.2020 1970/2020/КЧР/ПРЭС ) </t>
  </si>
  <si>
    <t xml:space="preserve">Реконструкция ВЛ-10 кВ с увелич протяж (L - 250 м) от Ф-205
Кииков К.А. (дог по ТП от 20.05.2020 №2128/2020/КЧР/ПРЭС ) </t>
  </si>
  <si>
    <t xml:space="preserve">Строительство ВЛ-0,4 кВ  с увелич протяж (L - 40 м) от КТП-31/205
Кииков К.А. (дог по ТП от 20.05.2020 №2128/2020/КЧР/ПРЭС ) </t>
  </si>
  <si>
    <t xml:space="preserve">Реконструкция ВЛ-10 кВ с увелич протяж (L - 290 м) от Ф-205 
Яркина М.В. (дог по ТП от 28.05.2020 №2167/2020/КЧР/ПРЭС ) </t>
  </si>
  <si>
    <t>Строительство  ВЛ-0,4 кВ с увелич протяж (L - 30 м) от КТП-32/205   
Яркина М.В. (дог №2167/2020/КЧР/ПРЭС от 28.05.2020  )</t>
  </si>
  <si>
    <t xml:space="preserve">Реконструкция ВЛ-10 кВ с увелич протяж (L - 60 м) от Ф-468 (Ч00070879)
Хубиев К.М. (дог от 19.06.2019 №963/2019/КЧР/КРЭС  ) </t>
  </si>
  <si>
    <t>1.19.1.108</t>
  </si>
  <si>
    <t>1.19.1.109</t>
  </si>
  <si>
    <t>1.19.1.110</t>
  </si>
  <si>
    <t>1.19.1.111</t>
  </si>
  <si>
    <t>Реконструкция ВЛ-0,4 кВ с увелич протяж (L - 100 м) от ТП-33/859
Куджева И.Д. (дог №1124/2019/КЧР/ПРЭС 10.07.2019</t>
  </si>
  <si>
    <t>Реконструкция ВЛ-10 кВ с увелич протяж (L - 30 м) от Ф-468 
Биджиева К.А. (дог 665/2019 от  26.02.2019)</t>
  </si>
  <si>
    <t>Строительство ВЛ-0,4 кВ  (L - 800 м) от  ТП-63/468 
Биджиева К.А. (дог 665/2019 от  26.02.2019)</t>
  </si>
  <si>
    <t xml:space="preserve">Строительство ВЛ-0,4 кВ (L - 200 м) от КТП-6/яч.№4 
 Меточкин А.О. (дог от14.01.2020 № 1672/2019/КЧР/КРЭС)  </t>
  </si>
  <si>
    <t>Строительство ВЛ-0,4 кВ (L - 1300 м) от ТП-167/344 
Катомцева А.Г. (дог №1475/2019/КЧР/ЗРЭС 12.11.2019)</t>
  </si>
  <si>
    <t>Строительство ВЛ-0,4 кВ (L - 750 м) от ТП-85/372 
Скутаев В.В. (дог №2016/2020/КЧР/ЗРЭС 14.04.2020)</t>
  </si>
  <si>
    <t xml:space="preserve">Строительство ВЛ-10 кВ (L - 1500 м) от Ф-227  
Бирюков Н.И. (дог по ТП от 24.09.2019 №1304/2019/КЧР/ПРЭС ) </t>
  </si>
  <si>
    <t>Строительство ВЛ-10 кВ (L - 8900 м) от Ф-289 
Филиал ФГУП РТРС "РТПЦ КЧР" (дог от 18.02.2019 № 226/2018/КЧР/КРЭС )</t>
  </si>
  <si>
    <t xml:space="preserve">Строительство ВЛ-0,4 кВ (L - 290 м) от КТП-71/378  
Дранишников Ю.В. (дог от02.09.2019 №1232/2019/КЧР/УРЭС ) </t>
  </si>
  <si>
    <t xml:space="preserve">Строительство ВЛ-10 кВ (L - 200 м) от Ф-378 
Дранишников Ю.В. (дог от02.09.2019 №1232/2019/КЧР/УРЭС ) </t>
  </si>
  <si>
    <t>Строительство ВЛ-0,4 кВ  (L - 620 м) от ТП-180/958 
Воронин В.В. (дог №2020/2020/КЧР/ЗРЭС 07.05.2020)</t>
  </si>
  <si>
    <t>Строительство ВЛ-10 кВ (L - 1450 м) от Ф-803 
Утагонов ВА-А (дог 1065/2019/КЧР/АХРЭС 05.07.2019)</t>
  </si>
  <si>
    <t xml:space="preserve">Реконструкция ВЛ-0,4 кВ с увелич протяж (L - 100 м) от ТП-20/377 
КЧР КП "ДКС" (дог от10.06.2020 №2034/2020/КЧР/УРЭС ) </t>
  </si>
  <si>
    <t xml:space="preserve">Реконструкция ВЛ-0,4 кВ с увелич протяж (L - 480 м) от ТП-35/379 
КЧР КП "ДКС" (дог от 10.06.2020 №2037/2020/КЧР/УРЭС ) </t>
  </si>
  <si>
    <t xml:space="preserve">Реконструкция ВЛ-0,4 кВ с увелич протяж (L - 490 м) от ТП-48/376 
КЧР КП "ДКС" (дог от 10.06.2020 №2038/2020/КЧР/УРЭС ) </t>
  </si>
  <si>
    <t xml:space="preserve">Реконструкция ВЛ-10 кВ с увелич протяж (L - 750 м) от Ф-463 
Джанибеков И.У. (дог от02.07.2020 № 2260/2020/КЧР/КРЭС ) </t>
  </si>
  <si>
    <t>Строительство КЛ-10 кВ (L - 200 м) от ВЛ-10 кВ Ф-467  ПС Теберда  
Темирезова З.С. (дог №1158/2019/КЧР/КРЭС 15.08.2019)</t>
  </si>
  <si>
    <t>Строительство КТП-179/824  100 кВА 
Сиряк Л.В. (дог ТП от 15.11.19 № 1524/2019/КЧР/ЗЭС )</t>
  </si>
  <si>
    <t xml:space="preserve">Строительство КТП-8/279  100 кВА  
Хубиев Р.М. (дог от 05.10.2019 № 1156/2019/КЧР/УДРЭС ) </t>
  </si>
  <si>
    <t xml:space="preserve">Строительство  КТП-30/205  100 кВА   
Саркитов Б.Б. (дог по ТП от 08.04.2020 №1970/2020/КЧР/ПРЭС ) </t>
  </si>
  <si>
    <t>Строительство  ТП-63/468  100 кВА   
Биджиева К.А. (дог №665/2019 от 26.02.2019)</t>
  </si>
  <si>
    <t>Строительство КТП-2/289  100 кВА  
Филиал ФГУП РТРС "РТПЦ КЧР" (дог от 18.02.2019 № 226/2018/КЧР/КРЭС )</t>
  </si>
  <si>
    <t xml:space="preserve">Строительство  КТП-2/493  160 кВА 
Магомедов О.Д. (дог от27.10.2020 № 2768/2020/КЧР/КРЭС )  </t>
  </si>
  <si>
    <t xml:space="preserve">Строительство КТП -182/344  250 кВА  
Козубов Н.А. (дог от 28.07.2020 № 2318/2020/КЧР/ЗРЭС ) </t>
  </si>
  <si>
    <t>Строительство  КТП-31/205   160 кВА   
Кииков К.А. (дог по ТП от 20.05.2020 №2128/2020/КЧР/ПРЭС )</t>
  </si>
  <si>
    <t xml:space="preserve">Строительство  КТП-32/205   160 кВА    
Яркина М.В. (дог №2167/2020/КЧР/ПРЭС от 28.05.2020  ) </t>
  </si>
  <si>
    <t>Строительство  КТП-6/яч.№4  250 кВА 
Меточкин А.О. (дог от14.01.2020 № 1672/2019/КЧР/КРЭС )</t>
  </si>
  <si>
    <t>Строительство КТП-71/378  250 кВА 
Дранишников Ю.В. (дог от02.09.2019 №1232/2019/КЧР/УРЭС )</t>
  </si>
  <si>
    <t>Строительство КТП-180/958   250 кВА
Воронин В.В. (дог №2020/2020/КЧР/ЗРЭС 07.05.2020)</t>
  </si>
  <si>
    <t>Строительство КТП-15/467   160 кВА 
Темирезова З.С. (дог №1158/2019/КЧР/КРЭС 15.08.2019)</t>
  </si>
  <si>
    <t>Строитльство КТП-10 кВ от Ф-379   160 кВА  
Селецкий А.А. (дог 1824/2020/КЧР/УРЭС  03.03.2020)</t>
  </si>
  <si>
    <t>Реконструкция ВЛ-0,4 кВ с увелич протяж (L - 60 м) от КТП-93/502 
Кемов К.Н. (дог тех прис №2003/2020/КЧР/ХРЭС от 08.04.2020 )</t>
  </si>
  <si>
    <t>Строительство ВЛ-0,4 кВ (L - 750 м) от ТП-19/яч.3  
Гатаев Е.М. (дог 1995/2020/КЧР/КРЭС от 17.04.2020 ТУ №1995 24.03.2020)</t>
  </si>
  <si>
    <t>Реконструкция ВЛ-0,4 кВ с увелич протяж (L - 250 м) от ТП-48/227 
Урусова М.А. (дог. №1765 29.01.2020; ТУ № 1765 27.01.2020)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</si>
  <si>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</si>
  <si>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</si>
  <si>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</si>
  <si>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</si>
  <si>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Приложение № 2 
к Методическим указаниям по определению размера платы за технологическое присоединение к электрическим сетям</t>
  </si>
  <si>
    <t>Расходы 
по каждому 
мероприятию
 (руб.)</t>
  </si>
  <si>
    <t>Количество 
технологических
присоединений
(шт.)</t>
  </si>
  <si>
    <t>Объем 
максимальной 
мощности
(кВт)</t>
  </si>
  <si>
    <t>Расходы на одно 
присоединение
(руб. на одно ТП)</t>
  </si>
  <si>
    <t>Информация для расчета 
стандартизированной тарифной ставки Ci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</si>
  <si>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</si>
  <si>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Наименование заявителя</t>
  </si>
  <si>
    <t>1</t>
  </si>
  <si>
    <t>1.1</t>
  </si>
  <si>
    <t>Строительство воздушной линии  по существующим опорам</t>
  </si>
  <si>
    <t>1.1.1</t>
  </si>
  <si>
    <t>Тип провода - Изолированный</t>
  </si>
  <si>
    <t>1.1.1.1</t>
  </si>
  <si>
    <t>Материал провода - Медный</t>
  </si>
  <si>
    <t>1.1.1.1.1</t>
  </si>
  <si>
    <t>1.1.1.1.1.1</t>
  </si>
  <si>
    <t>Одноцепные</t>
  </si>
  <si>
    <t>1.1.1.1.1.2</t>
  </si>
  <si>
    <t>Двухцепные</t>
  </si>
  <si>
    <t>1.1.1.1.2</t>
  </si>
  <si>
    <t>1.1.1.1.2.1</t>
  </si>
  <si>
    <t>1.1.1.1.2.2</t>
  </si>
  <si>
    <t>1.1.1.1.3</t>
  </si>
  <si>
    <t>1.1.1.1.3.1</t>
  </si>
  <si>
    <t>1.1.1.1.3.2</t>
  </si>
  <si>
    <t>1.1.1.1.4</t>
  </si>
  <si>
    <t>1.1.1.1.4.1</t>
  </si>
  <si>
    <t>1.1.1.1.4.2</t>
  </si>
  <si>
    <t>1.1.1.1.5</t>
  </si>
  <si>
    <t>1.1.1.1.5.1</t>
  </si>
  <si>
    <t>1.1.1.1.5.2</t>
  </si>
  <si>
    <t>1.1.1.1.6</t>
  </si>
  <si>
    <t>Сечение провода свыше 800 мм3</t>
  </si>
  <si>
    <t>1.1.1.1.6.1</t>
  </si>
  <si>
    <t>1.1.1.1.6.2</t>
  </si>
  <si>
    <t>1.1.1.2</t>
  </si>
  <si>
    <t>Материал провода - Стальной</t>
  </si>
  <si>
    <t>1.1.1.2.1</t>
  </si>
  <si>
    <t>1.1.1.2.1.1</t>
  </si>
  <si>
    <t>1.1.1.2.1.2</t>
  </si>
  <si>
    <t>1.1.1.2.2</t>
  </si>
  <si>
    <t>1.1.1.2.2.1</t>
  </si>
  <si>
    <t>1.1.1.2.2.2</t>
  </si>
  <si>
    <t>1.1.1.2.3</t>
  </si>
  <si>
    <t>1.1.1.2.3.1</t>
  </si>
  <si>
    <t>1.1.1.2.3.2</t>
  </si>
  <si>
    <t>1.1.1.2.4</t>
  </si>
  <si>
    <t>1.1.1.2.4.1</t>
  </si>
  <si>
    <t>1.1.1.2.4.2</t>
  </si>
  <si>
    <t>1.1.1.2.5</t>
  </si>
  <si>
    <t>1.1.1.2.5.1</t>
  </si>
  <si>
    <t>1.1.1.2.5.2</t>
  </si>
  <si>
    <t>1.1.1.2.6</t>
  </si>
  <si>
    <t>1.1.1.2.6.1</t>
  </si>
  <si>
    <t>1.1.1.2.6.2</t>
  </si>
  <si>
    <t>1.1.1.3</t>
  </si>
  <si>
    <t>Материал провода - Сталеалюминиевый</t>
  </si>
  <si>
    <t>1.1.1.3.1</t>
  </si>
  <si>
    <t>1.1.1.3.1.1</t>
  </si>
  <si>
    <t>1.1.1.3.1.2</t>
  </si>
  <si>
    <t>1.1.1.3.2</t>
  </si>
  <si>
    <t>1.1.1.3.2.1</t>
  </si>
  <si>
    <t>1.1.1.3.2.2</t>
  </si>
  <si>
    <t>1.1.1.3.3</t>
  </si>
  <si>
    <t>1.1.1.3.3.1</t>
  </si>
  <si>
    <t>1.1.1.3.3.2</t>
  </si>
  <si>
    <t>1.1.1.3.4</t>
  </si>
  <si>
    <t>1.1.1.3.4.1</t>
  </si>
  <si>
    <t>1.1.1.3.4.2</t>
  </si>
  <si>
    <t>1.1.1.3.5</t>
  </si>
  <si>
    <t>1.1.1.3.5.1</t>
  </si>
  <si>
    <t>1.1.1.3.5.2</t>
  </si>
  <si>
    <t>1.1.1.3.6</t>
  </si>
  <si>
    <t>1.1.1.3.6.1</t>
  </si>
  <si>
    <t>1.1.1.3.6.2</t>
  </si>
  <si>
    <t>1.1.1.4.</t>
  </si>
  <si>
    <t>Материал провода - Алюминиевый</t>
  </si>
  <si>
    <t>1.1.1.4.1</t>
  </si>
  <si>
    <t>1.1.1.4.1.1</t>
  </si>
  <si>
    <t>1.1.1.4.1.2</t>
  </si>
  <si>
    <t>1.1.1.4.2</t>
  </si>
  <si>
    <t>1.1.1.4.2.1</t>
  </si>
  <si>
    <t>1.1.1.4.2.2</t>
  </si>
  <si>
    <t>1.1.1.4.3</t>
  </si>
  <si>
    <t>1.1.1.4.3.1</t>
  </si>
  <si>
    <t>1.1.1.4.3.2</t>
  </si>
  <si>
    <t>1.1.1.4.4</t>
  </si>
  <si>
    <t>1.1.1.4.4.1</t>
  </si>
  <si>
    <t>1.1.1.4.4.2</t>
  </si>
  <si>
    <t>1.1.1.4.5</t>
  </si>
  <si>
    <t>1.1.1.4.5.1</t>
  </si>
  <si>
    <t>1.1.1.4.5.2</t>
  </si>
  <si>
    <t>1.1.1.4.6</t>
  </si>
  <si>
    <t>1.1.1.4.6.1</t>
  </si>
  <si>
    <t>1.1.1.4.6.2</t>
  </si>
  <si>
    <t>1.1.2</t>
  </si>
  <si>
    <t>Тип провода - Неизолированный</t>
  </si>
  <si>
    <t>1.1.2.1</t>
  </si>
  <si>
    <t>1.1.2.1.1</t>
  </si>
  <si>
    <t>1.1.2.1.1.1</t>
  </si>
  <si>
    <t>1.1.2.1.1.2</t>
  </si>
  <si>
    <t>1.1.2.1.2</t>
  </si>
  <si>
    <t>1.1.2.1.2.1</t>
  </si>
  <si>
    <t>1.1.2.1.2.2</t>
  </si>
  <si>
    <t>1.1.2.1.3</t>
  </si>
  <si>
    <t>1.1.2.1.3.1</t>
  </si>
  <si>
    <t>1.1.2.1.3.2</t>
  </si>
  <si>
    <t>1.1.2.1.4</t>
  </si>
  <si>
    <t>1.1.2.1.4.1</t>
  </si>
  <si>
    <t>1.1.2.1.4.2</t>
  </si>
  <si>
    <t>1.1.2.1.5</t>
  </si>
  <si>
    <t>1.1.2.1.5.1</t>
  </si>
  <si>
    <t>1.1.2.1.5.2</t>
  </si>
  <si>
    <t>1.1.2.1.6</t>
  </si>
  <si>
    <t>1.1.2.1.6.1</t>
  </si>
  <si>
    <t>1.1.2.1.6.2</t>
  </si>
  <si>
    <t>1.1.2.2</t>
  </si>
  <si>
    <t>1.1.2.2.1</t>
  </si>
  <si>
    <t>1.1.2.2.1.1</t>
  </si>
  <si>
    <t>1.1.2.2.1.2</t>
  </si>
  <si>
    <t>1.1.2.2.2</t>
  </si>
  <si>
    <t>1.1.2.2.2.1</t>
  </si>
  <si>
    <t>1.1.2.2.2.2</t>
  </si>
  <si>
    <t>1.1.2.2.3</t>
  </si>
  <si>
    <t>1.1.2.2.3.1</t>
  </si>
  <si>
    <t>1.1.2.2.3.2</t>
  </si>
  <si>
    <t>1.1.2.2.4</t>
  </si>
  <si>
    <t>1.1.2.2.4.1</t>
  </si>
  <si>
    <t>1.1.2.2.4.2</t>
  </si>
  <si>
    <t>1.1.2.2.5</t>
  </si>
  <si>
    <t>1.1.2.2.5.1</t>
  </si>
  <si>
    <t>1.1.2.2.5.2</t>
  </si>
  <si>
    <t>1.1.2.2.6</t>
  </si>
  <si>
    <t>1.1.2.2.6.1</t>
  </si>
  <si>
    <t>1.1.2.2.6.2</t>
  </si>
  <si>
    <t>1.1.2.3</t>
  </si>
  <si>
    <t>1.1.2.3.1</t>
  </si>
  <si>
    <t>1.1.2.3.1.1</t>
  </si>
  <si>
    <t>1.1.2.3.1.2</t>
  </si>
  <si>
    <t>1.1.2.3.2</t>
  </si>
  <si>
    <t>1.1.2.3.2.1</t>
  </si>
  <si>
    <t>1.1.2.3.2.2</t>
  </si>
  <si>
    <t>1.1.2.3.3</t>
  </si>
  <si>
    <t>1.1.2.3.3.1</t>
  </si>
  <si>
    <t>1.1.2.3.3.2</t>
  </si>
  <si>
    <t>1.1.2.3.4</t>
  </si>
  <si>
    <t>1.1.2.3.4.1</t>
  </si>
  <si>
    <t>1.1.2.3.4.2</t>
  </si>
  <si>
    <t>1.1.2.3.5</t>
  </si>
  <si>
    <t>1.1.2.3.5.1</t>
  </si>
  <si>
    <t>1.1.2.3.5.2</t>
  </si>
  <si>
    <t>1.1.2.3.6</t>
  </si>
  <si>
    <t>1.1.2.3.6.1</t>
  </si>
  <si>
    <t>1.1.2.3.6.2</t>
  </si>
  <si>
    <t>1.1.2.4.</t>
  </si>
  <si>
    <t>1.1.2.4.1</t>
  </si>
  <si>
    <t>1.1.2.4.1.1</t>
  </si>
  <si>
    <t>1.1.2.4.1.2</t>
  </si>
  <si>
    <t>1.1.2.4.2</t>
  </si>
  <si>
    <t>1.1.2.4.2.1</t>
  </si>
  <si>
    <t>1.1.2.4.2.2</t>
  </si>
  <si>
    <t>1.1.2.4.3</t>
  </si>
  <si>
    <t>1.1.2.4.3.1</t>
  </si>
  <si>
    <t>1.1.2.4.3.2</t>
  </si>
  <si>
    <t>1.1.2.4.4</t>
  </si>
  <si>
    <t>1.1.2.4.4.1</t>
  </si>
  <si>
    <t>1.1.2.4.4.2</t>
  </si>
  <si>
    <t>1.1.2.4.5</t>
  </si>
  <si>
    <t>1.1.2.4.5.1</t>
  </si>
  <si>
    <t>1.1.2.4.5.2</t>
  </si>
  <si>
    <t>1.1.2.4.6</t>
  </si>
  <si>
    <t>1.1.2.4.6.1</t>
  </si>
  <si>
    <t>1.1.2.4.6.2</t>
  </si>
  <si>
    <t>1.2</t>
  </si>
  <si>
    <t>Материал опоры - Деревянные</t>
  </si>
  <si>
    <t>Материал опоры - Металлические</t>
  </si>
  <si>
    <t>1.2.1</t>
  </si>
  <si>
    <t>1.2.1.1</t>
  </si>
  <si>
    <t>1.2.1.1.1</t>
  </si>
  <si>
    <t>1.2.1.1.1.1</t>
  </si>
  <si>
    <t>1.2.1.1.1.1.1</t>
  </si>
  <si>
    <t>Одноцепные, за исключением многогранных опорах</t>
  </si>
  <si>
    <t>1.2.1.1.1.1.2</t>
  </si>
  <si>
    <t>Одноцепные, на многогранных опорах</t>
  </si>
  <si>
    <t>1.2.1.1.1.2</t>
  </si>
  <si>
    <t>1.2.1.1.1.2.1</t>
  </si>
  <si>
    <t>Двухцепные, за исключением многогранных опорах</t>
  </si>
  <si>
    <t>1.2.1.1.1.2.2</t>
  </si>
  <si>
    <t>Двухцепные, на многогранных опорах</t>
  </si>
  <si>
    <t>1.2.1.1.2</t>
  </si>
  <si>
    <t>1.2.1.1.2.1</t>
  </si>
  <si>
    <t>1.2.1.1.2.1.1</t>
  </si>
  <si>
    <t>1.2.1.1.2.1.2</t>
  </si>
  <si>
    <t>1.2.1.1.2.2</t>
  </si>
  <si>
    <t>1.2.1.1.2.2.1</t>
  </si>
  <si>
    <t>1.2.1.1.2.2.2</t>
  </si>
  <si>
    <t>1.2.1.1.3</t>
  </si>
  <si>
    <t>1.2.1.1.3.1</t>
  </si>
  <si>
    <t>1.2.1.1.3.1.1</t>
  </si>
  <si>
    <t>1.2.1.1.3.1.2</t>
  </si>
  <si>
    <t>1.2.1.1.3.2</t>
  </si>
  <si>
    <t>1.2.1.1.3.2.1</t>
  </si>
  <si>
    <t>1.2.1.1.3.2.2</t>
  </si>
  <si>
    <t>1.2.1.1.4</t>
  </si>
  <si>
    <t>1.2.1.1.4.1</t>
  </si>
  <si>
    <t>1.2.1.1.4.1.1</t>
  </si>
  <si>
    <t>1.2.1.1.4.1.2</t>
  </si>
  <si>
    <t>1.2.1.1.4.2</t>
  </si>
  <si>
    <t>1.2.1.1.4.2.1</t>
  </si>
  <si>
    <t>1.2.1.1.4.2.2</t>
  </si>
  <si>
    <t>1.2.1.1.5</t>
  </si>
  <si>
    <t>1.2.1.1.5.1</t>
  </si>
  <si>
    <t>1.2.1.1.5.1.1</t>
  </si>
  <si>
    <t>1.2.1.1.5.1.2</t>
  </si>
  <si>
    <t>1.2.1.1.5.2</t>
  </si>
  <si>
    <t>1.2.1.1.5.2.1</t>
  </si>
  <si>
    <t>1.2.1.1.5.2.2</t>
  </si>
  <si>
    <t>1.2.1.1.6</t>
  </si>
  <si>
    <t>1.2.1.1.6.1</t>
  </si>
  <si>
    <t>1.2.1.1.6.1.1</t>
  </si>
  <si>
    <t>1.2.1.1.6.1.2</t>
  </si>
  <si>
    <t>1.2.1.1.6.2</t>
  </si>
  <si>
    <t>1.2.1.1.6.2.1</t>
  </si>
  <si>
    <t>1.2.1.1.6.2.2</t>
  </si>
  <si>
    <t>1.2.1.2</t>
  </si>
  <si>
    <t>1.2.1.2.1</t>
  </si>
  <si>
    <t>1.2.1.2.1.1</t>
  </si>
  <si>
    <t>1.2.1.2.1.1.1</t>
  </si>
  <si>
    <t>1.2.1.2.1.1.2</t>
  </si>
  <si>
    <t>1.2.1.2.1.2</t>
  </si>
  <si>
    <t>1.2.1.2.1.2.1</t>
  </si>
  <si>
    <t>1.2.1.2.1.2.2</t>
  </si>
  <si>
    <t>1.2.1.2.2</t>
  </si>
  <si>
    <t>1.2.1.2.2.1</t>
  </si>
  <si>
    <t>1.2.1.2.2.1.1</t>
  </si>
  <si>
    <t>1.2.1.2.2.1.2</t>
  </si>
  <si>
    <t>1.2.1.2.2.2</t>
  </si>
  <si>
    <t>1.2.1.2.2.2.1</t>
  </si>
  <si>
    <t>1.2.1.2.2.2.2</t>
  </si>
  <si>
    <t>1.2.1.2.3</t>
  </si>
  <si>
    <t>1.2.1.2.3.1</t>
  </si>
  <si>
    <t>1.2.1.2.3.1.1</t>
  </si>
  <si>
    <t>1.2.1.2.3.1.2</t>
  </si>
  <si>
    <t>1.2.1.2.3.2</t>
  </si>
  <si>
    <t>1.2.1.2.3.2.1</t>
  </si>
  <si>
    <t>1.2.1.2.3.2.2</t>
  </si>
  <si>
    <t>1.2.1.2.4</t>
  </si>
  <si>
    <t>1.2.1.2.4.1</t>
  </si>
  <si>
    <t>1.2.1.2.4.1.1</t>
  </si>
  <si>
    <t>1.2.1.2.4.1.2</t>
  </si>
  <si>
    <t>1.2.1.2.4.2</t>
  </si>
  <si>
    <t>1.2.1.2.4.2.1</t>
  </si>
  <si>
    <t>1.2.1.2.4.2.2</t>
  </si>
  <si>
    <t>1.2.1.2.5</t>
  </si>
  <si>
    <t>1.2.1.2.5.1</t>
  </si>
  <si>
    <t>1.2.1.2.5.1.1</t>
  </si>
  <si>
    <t>1.2.1.2.5.1.2</t>
  </si>
  <si>
    <t>1.2.1.2.5.2</t>
  </si>
  <si>
    <t>1.2.1.2.5.2.1</t>
  </si>
  <si>
    <t>1.2.1.2.5.2.2</t>
  </si>
  <si>
    <t>1.2.1.2.6</t>
  </si>
  <si>
    <t>1.2.1.2.6.1</t>
  </si>
  <si>
    <t>1.2.1.2.6.1.1</t>
  </si>
  <si>
    <t>1.2.1.2.6.1.2</t>
  </si>
  <si>
    <t>1.2.1.2.6.2</t>
  </si>
  <si>
    <t>1.2.1.2.6.2.1</t>
  </si>
  <si>
    <t>1.2.1.2.6.2.2</t>
  </si>
  <si>
    <t>1.2.1.3</t>
  </si>
  <si>
    <t>1.2.1.3.1</t>
  </si>
  <si>
    <t>1.2.1.3.1.1</t>
  </si>
  <si>
    <t>1.2.1.3.1.1.1</t>
  </si>
  <si>
    <t>1.2.1.3.1.1.2</t>
  </si>
  <si>
    <t>1.2.1.3.1.2</t>
  </si>
  <si>
    <t>1.2.1.3.1.2.1</t>
  </si>
  <si>
    <t>1.2.1.3.1.2.2</t>
  </si>
  <si>
    <t>1.2.1.3.2</t>
  </si>
  <si>
    <t>1.2.1.3.2.1</t>
  </si>
  <si>
    <t>1.2.1.3.2.1.1</t>
  </si>
  <si>
    <t>1.2.1.3.2.1.2</t>
  </si>
  <si>
    <t>1.2.1.3.2.2</t>
  </si>
  <si>
    <t>1.2.1.3.2.2.1</t>
  </si>
  <si>
    <t>1.2.1.3.2.2.2</t>
  </si>
  <si>
    <t>1.2.1.3.3</t>
  </si>
  <si>
    <t>1.2.1.3.3.1</t>
  </si>
  <si>
    <t>1.2.1.3.3.1.1</t>
  </si>
  <si>
    <t>1.2.1.3.3.1.2</t>
  </si>
  <si>
    <t>1.2.1.3.3.2</t>
  </si>
  <si>
    <t>1.2.1.3.3.2.1</t>
  </si>
  <si>
    <t>1.2.1.3.3.2.2</t>
  </si>
  <si>
    <t>1.2.1.3.4</t>
  </si>
  <si>
    <t>1.2.1.3.4.1</t>
  </si>
  <si>
    <t>1.2.1.3.4.1.1</t>
  </si>
  <si>
    <t>1.2.1.3.4.1.2</t>
  </si>
  <si>
    <t>1.2.1.3.4.2</t>
  </si>
  <si>
    <t>1.2.1.3.4.2.1</t>
  </si>
  <si>
    <t>1.2.1.3.4.2.2</t>
  </si>
  <si>
    <t>1.2.1.3.5</t>
  </si>
  <si>
    <t>1.2.1.3.5.1</t>
  </si>
  <si>
    <t>1.2.1.3.5.1.1</t>
  </si>
  <si>
    <t>1.2.1.3.5.1.2</t>
  </si>
  <si>
    <t>1.2.1.3.5.2</t>
  </si>
  <si>
    <t>1.2.1.3.5.2.1</t>
  </si>
  <si>
    <t>1.2.1.3.5.2.2</t>
  </si>
  <si>
    <t>1.2.1.3.6</t>
  </si>
  <si>
    <t>1.2.1.3.6.1</t>
  </si>
  <si>
    <t>1.2.1.3.6.1.1</t>
  </si>
  <si>
    <t>1.2.1.3.6.1.2</t>
  </si>
  <si>
    <t>1.2.1.3.6.2</t>
  </si>
  <si>
    <t>1.2.1.3.6.2.1</t>
  </si>
  <si>
    <t>1.2.1.3.6.2.2</t>
  </si>
  <si>
    <t>1.2.1.4.</t>
  </si>
  <si>
    <t>1.2.1.4.1</t>
  </si>
  <si>
    <t>1.2.1.4.1.1</t>
  </si>
  <si>
    <t>1.2.1.4.1.1.1</t>
  </si>
  <si>
    <t>1.2.1.4.1.1.2</t>
  </si>
  <si>
    <t>1.2.1.4.1.2</t>
  </si>
  <si>
    <t>1.2.1.4.1.2.1</t>
  </si>
  <si>
    <t>1.2.1.4.1.2.2</t>
  </si>
  <si>
    <t>1.2.1.4.2</t>
  </si>
  <si>
    <t>1.2.1.4.2.1</t>
  </si>
  <si>
    <t>1.2.1.4.2.1.1</t>
  </si>
  <si>
    <t>1.2.1.4.2.1.2</t>
  </si>
  <si>
    <t>1.2.1.4.2.2</t>
  </si>
  <si>
    <t>1.2.1.4.2.2.1</t>
  </si>
  <si>
    <t>1.2.1.4.2.2.2</t>
  </si>
  <si>
    <t>1.2.1.4.3</t>
  </si>
  <si>
    <t>1.2.1.4.3.1</t>
  </si>
  <si>
    <t>1.2.1.4.3.1.1</t>
  </si>
  <si>
    <t>1.2.1.4.3.1.2</t>
  </si>
  <si>
    <t>1.2.1.4.3.2</t>
  </si>
  <si>
    <t>1.2.1.4.3.2.1</t>
  </si>
  <si>
    <t>1.2.1.4.3.2.2</t>
  </si>
  <si>
    <t>1.2.1.4.4</t>
  </si>
  <si>
    <t>1.2.1.4.4.1</t>
  </si>
  <si>
    <t>1.2.1.4.4.1.1</t>
  </si>
  <si>
    <t>1.2.1.4.4.1.2</t>
  </si>
  <si>
    <t>1.2.1.4.4.2</t>
  </si>
  <si>
    <t>1.2.1.4.4.2.1</t>
  </si>
  <si>
    <t>1.2.1.4.4.2.2</t>
  </si>
  <si>
    <t>1.2.1.4.5</t>
  </si>
  <si>
    <t>1.2.1.4.5.1</t>
  </si>
  <si>
    <t>1.2.1.4.5.1.1</t>
  </si>
  <si>
    <t>1.2.1.4.5.1.2</t>
  </si>
  <si>
    <t>1.2.1.4.5.2</t>
  </si>
  <si>
    <t>1.2.1.4.5.2.1</t>
  </si>
  <si>
    <t>1.2.1.4.5.2.2</t>
  </si>
  <si>
    <t>1.2.1.4.6</t>
  </si>
  <si>
    <t>1.2.1.4.6.1</t>
  </si>
  <si>
    <t>1.2.1.4.6.1.1</t>
  </si>
  <si>
    <t>1.2.1.4.6.1.2</t>
  </si>
  <si>
    <t>1.2.1.4.6.2</t>
  </si>
  <si>
    <t>1.2.1.4.6.2.1</t>
  </si>
  <si>
    <t>1.2.1.4.6.2.2</t>
  </si>
  <si>
    <t>1.2.2</t>
  </si>
  <si>
    <t>1.2.2.1</t>
  </si>
  <si>
    <t>1.2.2.1.1</t>
  </si>
  <si>
    <t>1.2.2.1.1.1</t>
  </si>
  <si>
    <t>1.2.2.1.1.1.1</t>
  </si>
  <si>
    <t>1.2.2.1.1.1.2</t>
  </si>
  <si>
    <t>1.2.2.1.1.2</t>
  </si>
  <si>
    <t>1.2.2.1.1.2.1</t>
  </si>
  <si>
    <t>1.2.2.1.1.2.2</t>
  </si>
  <si>
    <t>1.2.2.1.2</t>
  </si>
  <si>
    <t>1.2.2.1.2.1</t>
  </si>
  <si>
    <t>1.2.2.1.2.1.1</t>
  </si>
  <si>
    <t>1.2.2.1.2.1.2</t>
  </si>
  <si>
    <t>1.2.2.1.2.2</t>
  </si>
  <si>
    <t>1.2.2.1.3</t>
  </si>
  <si>
    <t>1.2.2.1.3.1</t>
  </si>
  <si>
    <t>1.2.2.1.3.1.1</t>
  </si>
  <si>
    <t>1.2.2.1.3.1.2</t>
  </si>
  <si>
    <t>1.2.2.1.3.2</t>
  </si>
  <si>
    <t>1.2.2.1.3.2.1</t>
  </si>
  <si>
    <t>1.2.2.1.3.2.2</t>
  </si>
  <si>
    <t>1.2.2.1.4</t>
  </si>
  <si>
    <t>1.2.2.1.4.1</t>
  </si>
  <si>
    <t>1.2.2.1.4.1.1</t>
  </si>
  <si>
    <t>1.2.2.1.4.1.2</t>
  </si>
  <si>
    <t>1.2.2.1.4.2</t>
  </si>
  <si>
    <t>1.2.2.1.4.2.1</t>
  </si>
  <si>
    <t>1.2.2.1.4.2.2</t>
  </si>
  <si>
    <t>1.2.2.1.5</t>
  </si>
  <si>
    <t>1.2.2.1.5.1</t>
  </si>
  <si>
    <t>1.2.2.1.5.1.1</t>
  </si>
  <si>
    <t>1.2.2.1.5.1.2</t>
  </si>
  <si>
    <t>1.2.2.1.5.2</t>
  </si>
  <si>
    <t>1.2.2.1.5.2.1</t>
  </si>
  <si>
    <t>1.2.2.1.5.2.2</t>
  </si>
  <si>
    <t>1.2.2.1.6</t>
  </si>
  <si>
    <t>1.2.2.1.6.1</t>
  </si>
  <si>
    <t>1.2.2.1.6.1.1</t>
  </si>
  <si>
    <t>1.2.2.1.6.1.2</t>
  </si>
  <si>
    <t>1.2.2.1.6.2</t>
  </si>
  <si>
    <t>1.2.2.1.6.2.1</t>
  </si>
  <si>
    <t>1.2.2.1.6.2.2</t>
  </si>
  <si>
    <t>1.2.2.2</t>
  </si>
  <si>
    <t>1.2.2.2.1</t>
  </si>
  <si>
    <t>1.2.2.2.1.1</t>
  </si>
  <si>
    <t>1.2.2.2.1.1.1</t>
  </si>
  <si>
    <t>1.2.2.2.1.1.2</t>
  </si>
  <si>
    <t>1.2.2.2.1.2</t>
  </si>
  <si>
    <t>1.2.2.2.1.2.1</t>
  </si>
  <si>
    <t>1.2.2.2.1.2.2</t>
  </si>
  <si>
    <t>1.2.2.2.2</t>
  </si>
  <si>
    <t>1.2.2.2.2.1</t>
  </si>
  <si>
    <t>1.2.2.2.2.1.1</t>
  </si>
  <si>
    <t>1.2.2.2.2.1.2</t>
  </si>
  <si>
    <t>1.2.2.2.2.2</t>
  </si>
  <si>
    <t>1.2.2.2.2.2.1</t>
  </si>
  <si>
    <t>1.2.2.2.2.2.2</t>
  </si>
  <si>
    <t>1.2.2.2.3</t>
  </si>
  <si>
    <t>1.2.2.2.3.1</t>
  </si>
  <si>
    <t>1.2.2.2.3.1.1</t>
  </si>
  <si>
    <t>1.2.2.2.3.1.2</t>
  </si>
  <si>
    <t>1.2.2.2.3.2</t>
  </si>
  <si>
    <t>1.2.2.2.3.2.1</t>
  </si>
  <si>
    <t>1.2.2.2.3.2.2</t>
  </si>
  <si>
    <t>1.2.2.2.4</t>
  </si>
  <si>
    <t>1.2.2.2.4.1</t>
  </si>
  <si>
    <t>1.2.2.2.4.1.1</t>
  </si>
  <si>
    <t>1.2.2.2.4.1.2</t>
  </si>
  <si>
    <t>1.2.2.2.4.2</t>
  </si>
  <si>
    <t>1.2.2.2.4.2.1</t>
  </si>
  <si>
    <t>1.2.2.2.4.2.2</t>
  </si>
  <si>
    <t>1.2.2.2.5</t>
  </si>
  <si>
    <t>1.2.2.2.5.1</t>
  </si>
  <si>
    <t>1.2.2.2.5.1.1</t>
  </si>
  <si>
    <t>1.2.2.2.5.1.2</t>
  </si>
  <si>
    <t>1.2.2.2.5.2</t>
  </si>
  <si>
    <t>1.2.2.2.5.2.1</t>
  </si>
  <si>
    <t>1.2.2.2.5.2.2</t>
  </si>
  <si>
    <t>1.2.2.2.6</t>
  </si>
  <si>
    <t>1.2.2.2.6.1</t>
  </si>
  <si>
    <t>1.2.2.2.6.1.1</t>
  </si>
  <si>
    <t>1.2.2.2.6.1.2</t>
  </si>
  <si>
    <t>1.2.2.2.6.2</t>
  </si>
  <si>
    <t>1.2.2.2.6.2.1</t>
  </si>
  <si>
    <t>1.2.2.2.6.2.2</t>
  </si>
  <si>
    <t>1.2.2.3</t>
  </si>
  <si>
    <t>1.2.2.3.1</t>
  </si>
  <si>
    <t>1.2.2.3.1.1</t>
  </si>
  <si>
    <t>1.2.2.3.1.1.1</t>
  </si>
  <si>
    <t>1.2.2.3.1.1.2</t>
  </si>
  <si>
    <t>1.2.2.3.1.2</t>
  </si>
  <si>
    <t>1.2.2.3.1.2.1</t>
  </si>
  <si>
    <t>1.2.2.3.1.2.2</t>
  </si>
  <si>
    <t>1.2.2.3.2</t>
  </si>
  <si>
    <t>1.2.2.3.2.1</t>
  </si>
  <si>
    <t>1.2.2.3.2.1.1</t>
  </si>
  <si>
    <t>1.2.2.3.2.1.2</t>
  </si>
  <si>
    <t>1.2.2.3.2.2</t>
  </si>
  <si>
    <t>1.2.2.3.2.2.1</t>
  </si>
  <si>
    <t>1.2.2.3.2.2.2</t>
  </si>
  <si>
    <t>1.2.2.3.3</t>
  </si>
  <si>
    <t>1.2.2.3.3.1</t>
  </si>
  <si>
    <t>1.2.2.3.3.1.1</t>
  </si>
  <si>
    <t>1.2.2.3.3.1.2</t>
  </si>
  <si>
    <t>1.2.2.3.3.2</t>
  </si>
  <si>
    <t>1.2.2.3.3.2.1</t>
  </si>
  <si>
    <t>1.2.2.3.3.2.2</t>
  </si>
  <si>
    <t>1.2.2.3.4</t>
  </si>
  <si>
    <t>1.2.2.3.4.1</t>
  </si>
  <si>
    <t>1.2.2.3.4.1.1</t>
  </si>
  <si>
    <t>1.2.2.3.4.1.2</t>
  </si>
  <si>
    <t>1.2.2.3.4.2</t>
  </si>
  <si>
    <t>1.2.2.3.4.2.1</t>
  </si>
  <si>
    <t>1.2.2.3.4.2.2</t>
  </si>
  <si>
    <t>1.2.2.3.5</t>
  </si>
  <si>
    <t>1.2.2.3.5.1</t>
  </si>
  <si>
    <t>1.2.2.3.5.1.1</t>
  </si>
  <si>
    <t>1.2.2.3.5.1.2</t>
  </si>
  <si>
    <t>1.2.2.3.5.2</t>
  </si>
  <si>
    <t>1.2.2.3.5.2.1</t>
  </si>
  <si>
    <t>1.2.2.3.5.2.2</t>
  </si>
  <si>
    <t>1.2.2.3.6</t>
  </si>
  <si>
    <t>1.2.2.3.6.1</t>
  </si>
  <si>
    <t>1.2.2.3.6.1.1</t>
  </si>
  <si>
    <t>1.2.2.3.6.1.2</t>
  </si>
  <si>
    <t>1.2.2.3.6.2</t>
  </si>
  <si>
    <t>1.2.2.3.6.2.1</t>
  </si>
  <si>
    <t>1.2.2.3.6.2.2</t>
  </si>
  <si>
    <t>1.2.2.4.</t>
  </si>
  <si>
    <t>1.2.2.4.1</t>
  </si>
  <si>
    <t>1.2.2.4.1.1</t>
  </si>
  <si>
    <t>1.2.2.4.1.1.1</t>
  </si>
  <si>
    <t>1.2.2.4.1.1.2</t>
  </si>
  <si>
    <t>1.2.2.4.1.2</t>
  </si>
  <si>
    <t>1.2.2.4.1.2.1</t>
  </si>
  <si>
    <t>1.2.2.4.1.2.2</t>
  </si>
  <si>
    <t>1.2.2.4.2</t>
  </si>
  <si>
    <t>1.2.2.4.2.1</t>
  </si>
  <si>
    <t>1.2.2.4.2.1.1</t>
  </si>
  <si>
    <t>1.2.2.4.2.1.2</t>
  </si>
  <si>
    <t>1.2.2.4.2.2</t>
  </si>
  <si>
    <t>1.2.2.4.2.2.1</t>
  </si>
  <si>
    <t>1.2.2.4.2.2.2</t>
  </si>
  <si>
    <t>1.2.2.4.3</t>
  </si>
  <si>
    <t>1.2.2.4.3.1</t>
  </si>
  <si>
    <t>1.2.2.4.3.1.1</t>
  </si>
  <si>
    <t>1.2.2.4.3.1.2</t>
  </si>
  <si>
    <t>1.2.2.4.3.2</t>
  </si>
  <si>
    <t>1.2.2.4.3.2.1</t>
  </si>
  <si>
    <t>1.2.2.4.3.2.2</t>
  </si>
  <si>
    <t>1.2.2.4.4</t>
  </si>
  <si>
    <t>1.2.2.4.4.1</t>
  </si>
  <si>
    <t>1.2.2.4.4.1.1</t>
  </si>
  <si>
    <t>1.2.2.4.4.1.2</t>
  </si>
  <si>
    <t>1.2.2.4.4.2</t>
  </si>
  <si>
    <t>1.2.2.4.4.2.1</t>
  </si>
  <si>
    <t>1.2.2.4.4.2.2</t>
  </si>
  <si>
    <t>1.2.2.4.5</t>
  </si>
  <si>
    <t>1.2.2.4.5.1</t>
  </si>
  <si>
    <t>1.2.2.4.5.1.1</t>
  </si>
  <si>
    <t>1.2.2.4.5.1.2</t>
  </si>
  <si>
    <t>1.2.2.4.5.2</t>
  </si>
  <si>
    <t>1.2.2.4.5.2.1</t>
  </si>
  <si>
    <t>1.2.2.4.5.2.2</t>
  </si>
  <si>
    <t>1.2.2.4.6</t>
  </si>
  <si>
    <t>1.2.2.4.6.1</t>
  </si>
  <si>
    <t>1.2.2.4.6.1.1</t>
  </si>
  <si>
    <t>1.2.2.4.6.1.2</t>
  </si>
  <si>
    <t>1.2.2.4.6.2</t>
  </si>
  <si>
    <t>1.2.2.4.6.2.1</t>
  </si>
  <si>
    <t>1.2.2.4.6.2.2</t>
  </si>
  <si>
    <t>1.3</t>
  </si>
  <si>
    <t>Материал опоры - Железобетонные</t>
  </si>
  <si>
    <t>1.3.1</t>
  </si>
  <si>
    <t>1.3.1.1</t>
  </si>
  <si>
    <t>1.3.1.1.1</t>
  </si>
  <si>
    <t>1.3.1.1.1.1</t>
  </si>
  <si>
    <t>1.3.1.1.1.2</t>
  </si>
  <si>
    <t>1.3.1.1.2</t>
  </si>
  <si>
    <t>1.3.1.1.2.1</t>
  </si>
  <si>
    <t>1.3.1.1.2.2</t>
  </si>
  <si>
    <t>1.3.1.1.3</t>
  </si>
  <si>
    <t>1.3.1.1.3.1</t>
  </si>
  <si>
    <t>1.3.1.1.3.2</t>
  </si>
  <si>
    <t>1.3.1.1.4</t>
  </si>
  <si>
    <t>1.3.1.1.4.1</t>
  </si>
  <si>
    <t>1.3.1.1.4.2</t>
  </si>
  <si>
    <t>1.3.1.1.5</t>
  </si>
  <si>
    <t>1.3.1.1.5.1</t>
  </si>
  <si>
    <t>1.3.1.1.5.2</t>
  </si>
  <si>
    <t>1.3.1.1.6</t>
  </si>
  <si>
    <t>1.3.1.1.6.1</t>
  </si>
  <si>
    <t>1.3.1.1.6.2</t>
  </si>
  <si>
    <t>1.3.1.2</t>
  </si>
  <si>
    <t>1.3.1.2.1</t>
  </si>
  <si>
    <t>1.3.1.2.1.1</t>
  </si>
  <si>
    <t>1.3.1.2.1.2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</si>
  <si>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</si>
  <si>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</si>
  <si>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</si>
  <si>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</si>
  <si>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</si>
  <si>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</si>
  <si>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</si>
  <si>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1.3.1.3.1.1</t>
  </si>
  <si>
    <t>1.3.1.3.1.2</t>
  </si>
  <si>
    <t>1.3.1.3.2</t>
  </si>
  <si>
    <t>1.3.1.3.2.1</t>
  </si>
  <si>
    <t>1.3.1.3.2.2</t>
  </si>
  <si>
    <t>1.3.1.3.3</t>
  </si>
  <si>
    <t>1.3.1.3.3.1</t>
  </si>
  <si>
    <t>1.3.1.3.3.2</t>
  </si>
  <si>
    <t>1.3.1.3.4</t>
  </si>
  <si>
    <t>1.3.1.3.4.1</t>
  </si>
  <si>
    <t>1.3.1.3.4.2</t>
  </si>
  <si>
    <t>1.3.1.3.5</t>
  </si>
  <si>
    <t>1.3.1.3.5.1</t>
  </si>
  <si>
    <t>1.3.1.3.5.2</t>
  </si>
  <si>
    <t>1.3.1.3.6</t>
  </si>
  <si>
    <t>1.3.1.3.6.1</t>
  </si>
  <si>
    <t>1.3.1.3.6.2</t>
  </si>
  <si>
    <t>1.3.1.4.</t>
  </si>
  <si>
    <t>1.3.1.4.1</t>
  </si>
  <si>
    <t>1.3.1.4.1.1</t>
  </si>
  <si>
    <t>1.3.1.4.1.2</t>
  </si>
  <si>
    <t>1.3.1.4.2</t>
  </si>
  <si>
    <t>1.3.1.4.2.1</t>
  </si>
  <si>
    <t>1.3.1.4.2.2</t>
  </si>
  <si>
    <t>1.3.1.4.3</t>
  </si>
  <si>
    <t>1.3.1.4.3.1</t>
  </si>
  <si>
    <t>1.3.1.4.3.2</t>
  </si>
  <si>
    <t>1.3.1.4.4</t>
  </si>
  <si>
    <t>1.3.1.4.4.1</t>
  </si>
  <si>
    <t>1.3.1.4.4.2</t>
  </si>
  <si>
    <t>1.3.1.4.5</t>
  </si>
  <si>
    <t>1.3.1.4.5.1</t>
  </si>
  <si>
    <t>1.3.1.4.5.2</t>
  </si>
  <si>
    <t>1.3.1.4.6</t>
  </si>
  <si>
    <t>1.3.1.4.6.1</t>
  </si>
  <si>
    <t>1.3.1.4.6.2</t>
  </si>
  <si>
    <t>1.3.2</t>
  </si>
  <si>
    <t>1.3.2.1</t>
  </si>
  <si>
    <t>1.3.2.1.1</t>
  </si>
  <si>
    <t>1.3.2.1.1.1</t>
  </si>
  <si>
    <t>1.3.2.1.1.2</t>
  </si>
  <si>
    <t>1.3.2.1.2</t>
  </si>
  <si>
    <t>1.3.2.1.2.1</t>
  </si>
  <si>
    <t>1.3.2.1.2.2</t>
  </si>
  <si>
    <t>1.3.2.1.3</t>
  </si>
  <si>
    <t>1.3.2.1.3.1</t>
  </si>
  <si>
    <t>1.3.2.1.3.2</t>
  </si>
  <si>
    <t>1.3.2.1.4</t>
  </si>
  <si>
    <t>1.3.2.1.4.1</t>
  </si>
  <si>
    <t>1.3.2.1.4.2</t>
  </si>
  <si>
    <t>1.3.2.1.5</t>
  </si>
  <si>
    <t>1.3.2.1.5.1</t>
  </si>
  <si>
    <t>1.3.2.1.5.2</t>
  </si>
  <si>
    <t>1.3.2.1.6</t>
  </si>
  <si>
    <t>1.3.2.1.6.1</t>
  </si>
  <si>
    <t>1.3.2.1.6.2</t>
  </si>
  <si>
    <t>1.3.2.2</t>
  </si>
  <si>
    <t>1.3.2.2.1</t>
  </si>
  <si>
    <t>1.3.2.2.1.1</t>
  </si>
  <si>
    <t>1.3.2.2.1.2</t>
  </si>
  <si>
    <t>1.3.2.2.2</t>
  </si>
  <si>
    <t>1.3.2.2.2.1</t>
  </si>
  <si>
    <t>1.3.2.2.2.2</t>
  </si>
  <si>
    <t>1.3.2.2.3</t>
  </si>
  <si>
    <t>1.3.2.2.3.1</t>
  </si>
  <si>
    <t>1.3.2.2.3.2</t>
  </si>
  <si>
    <t>1.3.2.2.4</t>
  </si>
  <si>
    <t>1.3.2.2.4.1</t>
  </si>
  <si>
    <t>1.3.2.2.4.2</t>
  </si>
  <si>
    <t>1.3.2.2.5</t>
  </si>
  <si>
    <t>1.3.2.2.5.1</t>
  </si>
  <si>
    <t>1.3.2.2.5.2</t>
  </si>
  <si>
    <t>1.3.2.2.6</t>
  </si>
  <si>
    <t>1.3.2.2.6.1</t>
  </si>
  <si>
    <t>1.3.2.2.6.2</t>
  </si>
  <si>
    <t>1.3.2.3</t>
  </si>
  <si>
    <t>1.3.2.3.1</t>
  </si>
  <si>
    <t>1.3.2.3.1.1</t>
  </si>
  <si>
    <t>1.3.2.3.1.2</t>
  </si>
  <si>
    <t>1.3.2.3.2</t>
  </si>
  <si>
    <t>1.3.2.3.2.1</t>
  </si>
  <si>
    <t>1.3.2.3.2.2</t>
  </si>
  <si>
    <t>1.3.2.3.3</t>
  </si>
  <si>
    <t>1.3.2.3.3.1</t>
  </si>
  <si>
    <t>1.3.2.3.3.2</t>
  </si>
  <si>
    <t>1.3.2.3.4</t>
  </si>
  <si>
    <t>1.3.2.3.4.1</t>
  </si>
  <si>
    <t>1.3.2.3.4.2</t>
  </si>
  <si>
    <t>1.3.2.3.5</t>
  </si>
  <si>
    <t>1.3.2.3.5.1</t>
  </si>
  <si>
    <t>1.3.2.3.5.2</t>
  </si>
  <si>
    <t>1.3.2.3.6</t>
  </si>
  <si>
    <t>1.3.2.3.6.1</t>
  </si>
  <si>
    <t>1.3.2.3.6.2</t>
  </si>
  <si>
    <t>1.3.2.4.</t>
  </si>
  <si>
    <t>1.3.2.4.1</t>
  </si>
  <si>
    <t>1.3.2.4.1.1</t>
  </si>
  <si>
    <t>1.3.2.4.1.2</t>
  </si>
  <si>
    <t>1.3.2.4.2</t>
  </si>
  <si>
    <t>1.3.2.4.2.1</t>
  </si>
  <si>
    <t>1.3.2.4.2.2</t>
  </si>
  <si>
    <t>1.3.2.4.3</t>
  </si>
  <si>
    <t>1.3.2.4.3.1</t>
  </si>
  <si>
    <t>1.3.2.4.3.2</t>
  </si>
  <si>
    <t>1.3.2.4.4</t>
  </si>
  <si>
    <t>1.3.2.4.4.1</t>
  </si>
  <si>
    <t>1.3.2.4.4.2</t>
  </si>
  <si>
    <t>1.3.2.4.5</t>
  </si>
  <si>
    <t>1.3.2.4.5.1</t>
  </si>
  <si>
    <t>1.3.2.4.5.2</t>
  </si>
  <si>
    <t>1.3.2.4.6</t>
  </si>
  <si>
    <t>1.3.2.4.6.1</t>
  </si>
  <si>
    <t>1.3.2.4.6.2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</si>
  <si>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</si>
  <si>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</si>
  <si>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</si>
  <si>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</si>
  <si>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</si>
  <si>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</si>
  <si>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</si>
  <si>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2.1.1.1.1.1</t>
  </si>
  <si>
    <t>с 1-им кабелем в траншее</t>
  </si>
  <si>
    <t>2.1.1.1.1.2</t>
  </si>
  <si>
    <t>с 2-мя  кабелями в траншее</t>
  </si>
  <si>
    <t>2.1.1.1.1.3</t>
  </si>
  <si>
    <t>с 3-мя кабелями в траншее</t>
  </si>
  <si>
    <t>2.1.1.1.1.4</t>
  </si>
  <si>
    <t>с 4-мя кабелями в траншее</t>
  </si>
  <si>
    <t>2.1.1.1.1.5</t>
  </si>
  <si>
    <t xml:space="preserve">более 4-х кабелей в траншее </t>
  </si>
  <si>
    <t>2.1.1.1.2</t>
  </si>
  <si>
    <t>2.1.1.1.2.1</t>
  </si>
  <si>
    <t>2.1.1.1.2.2</t>
  </si>
  <si>
    <t>2.1.1.1.2.3</t>
  </si>
  <si>
    <t>2.1.1.1.2.4</t>
  </si>
  <si>
    <t>2.1.1.1.2.5</t>
  </si>
  <si>
    <t>2.1.1.1.3</t>
  </si>
  <si>
    <t>2.1.1.1.3.1</t>
  </si>
  <si>
    <t>2.1.1.1.3.2</t>
  </si>
  <si>
    <t>2.1.1.1.3.3</t>
  </si>
  <si>
    <t>2.1.1.1.3.4</t>
  </si>
  <si>
    <t>2.1.1.1.3.5</t>
  </si>
  <si>
    <t>2.1.1.1.4</t>
  </si>
  <si>
    <t>Сечение провода от 200 мм2 до 250 мм2 включительно</t>
  </si>
  <si>
    <t>2.1.1.1.4.1</t>
  </si>
  <si>
    <t>2.1.1.1.4.2</t>
  </si>
  <si>
    <t>2.1.1.1.4.3</t>
  </si>
  <si>
    <t>2.1.1.1.4.4</t>
  </si>
  <si>
    <t>2.1.1.1.4.5</t>
  </si>
  <si>
    <t>2.1.1.1.5</t>
  </si>
  <si>
    <t>Сечение провода от 250 мм2 до 300 мм2 включительно</t>
  </si>
  <si>
    <t>2.1.1.1.5.1</t>
  </si>
  <si>
    <t>2.1.1.1.5.2</t>
  </si>
  <si>
    <t>2.1.1.1.5.3</t>
  </si>
  <si>
    <t>2.1.1.1.5.4</t>
  </si>
  <si>
    <t>2.1.1.1.5.5</t>
  </si>
  <si>
    <t>2.1.1.1.6</t>
  </si>
  <si>
    <t>Сечение провода от 300 мм2 до 400 мм2 включительно</t>
  </si>
  <si>
    <t>2.1.1.1.6.1</t>
  </si>
  <si>
    <t>2.1.1.1.6.2</t>
  </si>
  <si>
    <t>2.1.1.1.6.3</t>
  </si>
  <si>
    <t>2.1.1.1.6.4</t>
  </si>
  <si>
    <t>2.1.1.1.6.5</t>
  </si>
  <si>
    <t>2.1.1.1.7</t>
  </si>
  <si>
    <t>Сечение провода от 400 мм2 до 500 мм2 включительно</t>
  </si>
  <si>
    <t>2.1.1.1.7.1</t>
  </si>
  <si>
    <t>2.1.1.1.7.2</t>
  </si>
  <si>
    <t>2.1.1.1.7.3</t>
  </si>
  <si>
    <t>2.1.1.1.7.4</t>
  </si>
  <si>
    <t>2.1.1.1.7.5</t>
  </si>
  <si>
    <t>2.1.1.1.8</t>
  </si>
  <si>
    <t>2.1.1.1.8.1</t>
  </si>
  <si>
    <t>2.1.1.1.8.2</t>
  </si>
  <si>
    <t>2.1.1.1.8.3</t>
  </si>
  <si>
    <t>2.1.1.1.8.4</t>
  </si>
  <si>
    <t>2.1.1.1.8.5</t>
  </si>
  <si>
    <t>2.1.1.1.9</t>
  </si>
  <si>
    <t>2.1.1.1.9.1</t>
  </si>
  <si>
    <t>2.1.1.1.9.2</t>
  </si>
  <si>
    <t>2.1.1.1.9.3</t>
  </si>
  <si>
    <t>2.1.1.1.9.4</t>
  </si>
  <si>
    <t>2.1.1.1.9.5</t>
  </si>
  <si>
    <t>2.1.1.2</t>
  </si>
  <si>
    <t>Кабели с бумажной изоляцией</t>
  </si>
  <si>
    <t>2.1.1.2.1</t>
  </si>
  <si>
    <t>2.1.1.2.1.1</t>
  </si>
  <si>
    <t>2.1.1.2.1.2</t>
  </si>
  <si>
    <t>2.1.1.2.1.3</t>
  </si>
  <si>
    <t>2.1.1.2.1.4</t>
  </si>
  <si>
    <t>2.1.1.2.1.5</t>
  </si>
  <si>
    <t>2.1.1.2.2</t>
  </si>
  <si>
    <t>2.1.1.2.2.1</t>
  </si>
  <si>
    <t>2.1.1.2.2.2</t>
  </si>
  <si>
    <t>2.1.1.2.2.3</t>
  </si>
  <si>
    <t>2.1.1.2.2.4</t>
  </si>
  <si>
    <t>2.1.1.2.2.5</t>
  </si>
  <si>
    <t>2.1.1.2.3</t>
  </si>
  <si>
    <t>2.1.1.2.3.1</t>
  </si>
  <si>
    <t>2.1.1.2.3.2</t>
  </si>
  <si>
    <t>2.1.1.2.3.3</t>
  </si>
  <si>
    <t>2.1.1.2.3.4</t>
  </si>
  <si>
    <t>2.1.1.2.3.5</t>
  </si>
  <si>
    <t>2.1.1.2.4</t>
  </si>
  <si>
    <t>2.1.1.2.4.1</t>
  </si>
  <si>
    <t>2.1.1.2.4.2</t>
  </si>
  <si>
    <t>2.1.1.2.4.3</t>
  </si>
  <si>
    <t>2.1.1.2.4.4</t>
  </si>
  <si>
    <t>2.1.1.2.4.5</t>
  </si>
  <si>
    <t>2.1.1.2.5</t>
  </si>
  <si>
    <t>2.1.1.2.5.1</t>
  </si>
  <si>
    <t>2.1.1.2.5.2</t>
  </si>
  <si>
    <t>2.1.1.2.5.3</t>
  </si>
  <si>
    <t>2.1.1.2.5.4</t>
  </si>
  <si>
    <t>2.1.1.2.5.5</t>
  </si>
  <si>
    <t>2.1.1.2.6</t>
  </si>
  <si>
    <t>2.1.1.2.6.1</t>
  </si>
  <si>
    <t>2.1.1.2.6.2</t>
  </si>
  <si>
    <t>2.1.1.2.6.3</t>
  </si>
  <si>
    <t>2.1.1.2.6.4</t>
  </si>
  <si>
    <t>2.1.1.2.6.5</t>
  </si>
  <si>
    <t>2.1.1.2.7</t>
  </si>
  <si>
    <t>2.1.1.2.7.1</t>
  </si>
  <si>
    <t>2.1.1.2.7.2</t>
  </si>
  <si>
    <t>2.1.1.2.7.3</t>
  </si>
  <si>
    <t>2.1.1.2.7.4</t>
  </si>
  <si>
    <t>2.1.1.2.7.5</t>
  </si>
  <si>
    <t>2.1.1.2.8</t>
  </si>
  <si>
    <t>2.1.1.2.8.1</t>
  </si>
  <si>
    <t>2.1.1.2.8.2</t>
  </si>
  <si>
    <t>2.1.1.2.8.3</t>
  </si>
  <si>
    <t>2.1.1.2.8.4</t>
  </si>
  <si>
    <t>2.1.1.2.8.5</t>
  </si>
  <si>
    <t>2.1.1.2.9</t>
  </si>
  <si>
    <t>2.1.1.2.9.1</t>
  </si>
  <si>
    <t>2.1.1.2.9.2</t>
  </si>
  <si>
    <t>2.1.1.2.9.3</t>
  </si>
  <si>
    <t>2.1.1.2.9.4</t>
  </si>
  <si>
    <t>2.1.1.2.9.5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</si>
  <si>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</si>
  <si>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</si>
  <si>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</si>
  <si>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</si>
  <si>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</si>
  <si>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</si>
  <si>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</si>
  <si>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</si>
  <si>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</si>
  <si>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</si>
  <si>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</si>
  <si>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</si>
  <si>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2.1.2.2</t>
  </si>
  <si>
    <t>2.1.2.2.1</t>
  </si>
  <si>
    <t>2.1.2.2.1.1</t>
  </si>
  <si>
    <t>2.1.2.2.1.2</t>
  </si>
  <si>
    <t>2.1.2.2.1.3</t>
  </si>
  <si>
    <t>2.1.2.2.1.4</t>
  </si>
  <si>
    <t>2.1.2.2.1.5</t>
  </si>
  <si>
    <t>2.1.2.2.2</t>
  </si>
  <si>
    <t>2.1.2.2.2.1</t>
  </si>
  <si>
    <t>2.1.2.2.2.2</t>
  </si>
  <si>
    <t>2.1.2.2.2.3</t>
  </si>
  <si>
    <t>2.1.2.2.2.4</t>
  </si>
  <si>
    <t>2.1.2.2.2.5</t>
  </si>
  <si>
    <t>2.1.2.2.3</t>
  </si>
  <si>
    <t>2.1.2.2.3.1</t>
  </si>
  <si>
    <t>2.1.2.2.3.2</t>
  </si>
  <si>
    <t>2.1.2.2.3.3</t>
  </si>
  <si>
    <t>2.1.2.2.3.4</t>
  </si>
  <si>
    <t>2.1.2.2.3.5</t>
  </si>
  <si>
    <t>2.1.2.2.4</t>
  </si>
  <si>
    <t>2.1.2.2.4.1</t>
  </si>
  <si>
    <t>2.1.2.2.4.2</t>
  </si>
  <si>
    <t>2.1.2.2.4.3</t>
  </si>
  <si>
    <t>2.1.2.2.4.4</t>
  </si>
  <si>
    <t>2.1.2.2.4.5</t>
  </si>
  <si>
    <t>2.1.2.2.5</t>
  </si>
  <si>
    <t>2.1.2.2.5.1</t>
  </si>
  <si>
    <t>2.1.2.2.5.2</t>
  </si>
  <si>
    <t>2.1.2.2.5.3</t>
  </si>
  <si>
    <t>2.1.2.2.5.4</t>
  </si>
  <si>
    <t>2.1.2.2.5.5</t>
  </si>
  <si>
    <t>2.1.2.2.6</t>
  </si>
  <si>
    <t>2.1.2.2.6.1</t>
  </si>
  <si>
    <t>2.1.2.2.6.2</t>
  </si>
  <si>
    <t>2.1.2.2.6.3</t>
  </si>
  <si>
    <t>2.1.2.2.6.4</t>
  </si>
  <si>
    <t>2.1.2.2.6.5</t>
  </si>
  <si>
    <t>2.1.2.2.7</t>
  </si>
  <si>
    <t>2.1.2.2.7.1</t>
  </si>
  <si>
    <t>2.1.2.2.7.2</t>
  </si>
  <si>
    <t>2.1.2.2.7.3</t>
  </si>
  <si>
    <t>2.1.2.2.7.4</t>
  </si>
  <si>
    <t>2.1.2.2.7.5</t>
  </si>
  <si>
    <t>2.1.2.2.8</t>
  </si>
  <si>
    <t>2.1.2.2.8.1</t>
  </si>
  <si>
    <t>2.1.2.2.8.2</t>
  </si>
  <si>
    <t>2.1.2.2.8.3</t>
  </si>
  <si>
    <t>2.1.2.2.8.4</t>
  </si>
  <si>
    <t>2.1.2.2.8.5</t>
  </si>
  <si>
    <t>2.1.2.2.9</t>
  </si>
  <si>
    <t>2.1.2.2.9.1</t>
  </si>
  <si>
    <t>2.1.2.2.9.2</t>
  </si>
  <si>
    <t>2.1.2.2.9.3</t>
  </si>
  <si>
    <t>2.1.2.2.9.4</t>
  </si>
  <si>
    <t>2.1.2.2.9.5</t>
  </si>
  <si>
    <t>2.2</t>
  </si>
  <si>
    <t>Способ прокладки кабельных линий - в блоках</t>
  </si>
  <si>
    <t>2.2.1</t>
  </si>
  <si>
    <t>2.2.1.1</t>
  </si>
  <si>
    <t>2.2.1.1.1</t>
  </si>
  <si>
    <t>2.2.1.1.1.1</t>
  </si>
  <si>
    <t>с 1-им кабелем в блоке</t>
  </si>
  <si>
    <t>2.2.1.1.1.2</t>
  </si>
  <si>
    <t>с 2-мя  кабелями в блоке</t>
  </si>
  <si>
    <t>2.2.1.1.1.3</t>
  </si>
  <si>
    <t>с 3-мя кабелями в блоке</t>
  </si>
  <si>
    <t>2.2.1.1.1.4</t>
  </si>
  <si>
    <t>с 4-мя кабелями в блоке</t>
  </si>
  <si>
    <t>2.2.1.1.1.5</t>
  </si>
  <si>
    <t>более 4-х кабелей в блоке</t>
  </si>
  <si>
    <t>2.2.1.1.2</t>
  </si>
  <si>
    <t>2.2.1.1.2.1</t>
  </si>
  <si>
    <t>2.2.1.1.2.2</t>
  </si>
  <si>
    <t>2.2.1.1.2.3</t>
  </si>
  <si>
    <t>2.2.1.1.2.4</t>
  </si>
  <si>
    <t>2.2.1.1.2.5</t>
  </si>
  <si>
    <t>2.2.1.1.3</t>
  </si>
  <si>
    <t>2.2.1.1.3.1</t>
  </si>
  <si>
    <t>2.2.1.1.3.2</t>
  </si>
  <si>
    <t>2.2.1.1.3.3</t>
  </si>
  <si>
    <t>2.2.1.1.3.4</t>
  </si>
  <si>
    <t>2.2.1.1.3.5</t>
  </si>
  <si>
    <t>2.2.1.1.4</t>
  </si>
  <si>
    <t>2.2.1.1.4.1</t>
  </si>
  <si>
    <t>2.2.1.1.4.2</t>
  </si>
  <si>
    <t>2.2.1.1.4.3</t>
  </si>
  <si>
    <t>2.2.1.1.4.4</t>
  </si>
  <si>
    <t>2.2.1.1.4.5</t>
  </si>
  <si>
    <t>2.2.1.1.5</t>
  </si>
  <si>
    <t>2.2.1.1.5.1</t>
  </si>
  <si>
    <t>2.2.1.1.5.2</t>
  </si>
  <si>
    <t>2.2.1.1.5.3</t>
  </si>
  <si>
    <t>2.2.1.1.5.4</t>
  </si>
  <si>
    <t>2.2.1.1.5.5</t>
  </si>
  <si>
    <t>2.2.1.1.6</t>
  </si>
  <si>
    <t>2.2.1.1.6.1</t>
  </si>
  <si>
    <t>2.2.1.1.6.2</t>
  </si>
  <si>
    <t>2.2.1.1.6.3</t>
  </si>
  <si>
    <t>2.2.1.1.6.4</t>
  </si>
  <si>
    <t>2.2.1.1.6.5</t>
  </si>
  <si>
    <t>2.2.1.1.7</t>
  </si>
  <si>
    <t>2.2.1.1.7.1</t>
  </si>
  <si>
    <t>2.2.1.1.7.2</t>
  </si>
  <si>
    <t>2.2.1.1.7.3</t>
  </si>
  <si>
    <t>2.2.1.1.7.4</t>
  </si>
  <si>
    <t>2.2.1.1.7.5</t>
  </si>
  <si>
    <t>2.2.1.1.8</t>
  </si>
  <si>
    <t>2.2.1.1.8.1</t>
  </si>
  <si>
    <t>2.2.1.1.8.2</t>
  </si>
  <si>
    <t>2.2.1.1.8.3</t>
  </si>
  <si>
    <t>2.2.1.1.8.4</t>
  </si>
  <si>
    <t>2.2.1.1.8.5</t>
  </si>
  <si>
    <t>2.2.1.1.9</t>
  </si>
  <si>
    <t>2.2.1.1.9.1</t>
  </si>
  <si>
    <t>2.2.1.1.9.2</t>
  </si>
  <si>
    <t>2.2.1.1.9.3</t>
  </si>
  <si>
    <t>2.2.1.1.9.4</t>
  </si>
  <si>
    <t>2.2.1.1.9.5</t>
  </si>
  <si>
    <t>2.2.1.2</t>
  </si>
  <si>
    <t>2.2.1.2.1</t>
  </si>
  <si>
    <t>2.2.1.2.1.1</t>
  </si>
  <si>
    <t>2.2.1.2.1.2</t>
  </si>
  <si>
    <t>2.2.1.2.1.3</t>
  </si>
  <si>
    <t>2.2.1.2.1.4</t>
  </si>
  <si>
    <t>2.2.1.2.1.5</t>
  </si>
  <si>
    <t>2.2.1.2.2</t>
  </si>
  <si>
    <t>2.2.1.2.2.1</t>
  </si>
  <si>
    <t>2.2.1.2.2.2</t>
  </si>
  <si>
    <t>2.2.1.2.2.3</t>
  </si>
  <si>
    <t>2.2.1.2.2.4</t>
  </si>
  <si>
    <t>2.2.1.2.2.5</t>
  </si>
  <si>
    <t>2.2.1.2.3</t>
  </si>
  <si>
    <t>2.2.1.2.3.1</t>
  </si>
  <si>
    <t>2.2.1.2.3.2</t>
  </si>
  <si>
    <t>2.2.1.2.3.3</t>
  </si>
  <si>
    <t>2.2.1.2.3.4</t>
  </si>
  <si>
    <t>2.2.1.2.3.5</t>
  </si>
  <si>
    <t>2.2.1.2.4</t>
  </si>
  <si>
    <t>2.2.1.2.4.1</t>
  </si>
  <si>
    <t>2.2.1.2.4.2</t>
  </si>
  <si>
    <t>2.2.1.2.4.3</t>
  </si>
  <si>
    <t>2.2.1.2.4.4</t>
  </si>
  <si>
    <t>2.2.1.2.4.5</t>
  </si>
  <si>
    <t>2.2.1.2.5</t>
  </si>
  <si>
    <t>2.2.1.2.5.1</t>
  </si>
  <si>
    <t>2.2.1.2.5.2</t>
  </si>
  <si>
    <t>2.2.1.2.5.3</t>
  </si>
  <si>
    <t>2.2.1.2.5.4</t>
  </si>
  <si>
    <t>2.2.1.2.5.5</t>
  </si>
  <si>
    <t>2.2.1.2.6</t>
  </si>
  <si>
    <t>2.2.1.2.6.1</t>
  </si>
  <si>
    <t>2.2.1.2.6.2</t>
  </si>
  <si>
    <t>2.2.1.2.6.3</t>
  </si>
  <si>
    <t>2.2.1.2.6.4</t>
  </si>
  <si>
    <t>2.2.1.2.6.5</t>
  </si>
  <si>
    <t>2.2.1.2.7</t>
  </si>
  <si>
    <t>2.2.1.2.7.1</t>
  </si>
  <si>
    <t>2.2.1.2.7.2</t>
  </si>
  <si>
    <t>2.2.1.2.7.3</t>
  </si>
  <si>
    <t>2.2.1.2.7.4</t>
  </si>
  <si>
    <t>2.2.1.2.7.5</t>
  </si>
  <si>
    <t>2.2.1.2.8</t>
  </si>
  <si>
    <t>2.2.1.2.8.1</t>
  </si>
  <si>
    <t>2.2.1.2.8.2</t>
  </si>
  <si>
    <t>2.2.1.2.8.3</t>
  </si>
  <si>
    <t>2.2.1.2.8.4</t>
  </si>
  <si>
    <t>2.2.1.2.8.5</t>
  </si>
  <si>
    <t>2.2.1.2.9</t>
  </si>
  <si>
    <t>2.2.1.2.9.1</t>
  </si>
  <si>
    <t>2.2.1.2.9.2</t>
  </si>
  <si>
    <t>2.2.1.2.9.3</t>
  </si>
  <si>
    <t>2.2.1.2.9.4</t>
  </si>
  <si>
    <t>2.2.1.2.9.5</t>
  </si>
  <si>
    <t>2.2.2</t>
  </si>
  <si>
    <t>2.2.2.1</t>
  </si>
  <si>
    <t>2.2.2.1.1</t>
  </si>
  <si>
    <t>2.2.2.1.1.1</t>
  </si>
  <si>
    <t>2.2.2.1.1.2</t>
  </si>
  <si>
    <t>2.2.2.1.1.3</t>
  </si>
  <si>
    <t>2.2.2.1.1.4</t>
  </si>
  <si>
    <t>2.2.2.1.1.5</t>
  </si>
  <si>
    <t>2.2.2.1.2</t>
  </si>
  <si>
    <t>2.2.2.1.2.1</t>
  </si>
  <si>
    <t>2.2.2.1.2.2</t>
  </si>
  <si>
    <t>2.2.2.1.2.3</t>
  </si>
  <si>
    <t>2.2.2.1.2.4</t>
  </si>
  <si>
    <t>2.2.2.1.2.5</t>
  </si>
  <si>
    <t>2.2.2.1.3</t>
  </si>
  <si>
    <t>2.2.2.1.3.1</t>
  </si>
  <si>
    <t>2.2.2.1.3.2</t>
  </si>
  <si>
    <t>2.2.2.1.3.3</t>
  </si>
  <si>
    <t>2.2.2.1.3.4</t>
  </si>
  <si>
    <t>2.2.2.1.3.5</t>
  </si>
  <si>
    <t>2.2.2.1.4</t>
  </si>
  <si>
    <t>2.2.2.1.4.1</t>
  </si>
  <si>
    <t>2.2.2.1.4.2</t>
  </si>
  <si>
    <t>2.2.2.1.4.3</t>
  </si>
  <si>
    <t>2.2.2.1.4.4</t>
  </si>
  <si>
    <t>2.2.2.1.4.5</t>
  </si>
  <si>
    <t>2.2.2.1.5</t>
  </si>
  <si>
    <t>2.2.2.1.5.1</t>
  </si>
  <si>
    <t>2.2.2.1.5.2</t>
  </si>
  <si>
    <t>2.2.2.1.5.3</t>
  </si>
  <si>
    <t>2.2.2.1.5.4</t>
  </si>
  <si>
    <t>2.2.2.1.5.5</t>
  </si>
  <si>
    <t>2.2.2.1.6</t>
  </si>
  <si>
    <t>2.2.2.1.6.1</t>
  </si>
  <si>
    <t>2.2.2.1.6.2</t>
  </si>
  <si>
    <t>2.2.2.1.6.3</t>
  </si>
  <si>
    <t>2.2.2.1.6.4</t>
  </si>
  <si>
    <t>2.2.2.1.6.5</t>
  </si>
  <si>
    <t>2.2.2.1.7</t>
  </si>
  <si>
    <t>2.2.2.1.7.1</t>
  </si>
  <si>
    <t>2.2.2.1.7.2</t>
  </si>
  <si>
    <t>2.2.2.1.7.3</t>
  </si>
  <si>
    <t>2.2.2.1.7.4</t>
  </si>
  <si>
    <t>2.2.2.1.7.5</t>
  </si>
  <si>
    <t>2.2.2.1.8</t>
  </si>
  <si>
    <t>2.2.2.1.8.1</t>
  </si>
  <si>
    <t>2.2.2.1.8.2</t>
  </si>
  <si>
    <t>2.2.2.1.8.3</t>
  </si>
  <si>
    <t>2.2.2.1.8.4</t>
  </si>
  <si>
    <t>2.2.2.1.8.5</t>
  </si>
  <si>
    <t>2.2.2.1.9</t>
  </si>
  <si>
    <t>2.2.2.1.9.1</t>
  </si>
  <si>
    <t>2.2.2.1.9.2</t>
  </si>
  <si>
    <t>2.2.2.1.9.3</t>
  </si>
  <si>
    <t>2.2.2.1.9.4</t>
  </si>
  <si>
    <t>2.2.2.1.9.5</t>
  </si>
  <si>
    <t>2.2.2.2</t>
  </si>
  <si>
    <t>2.2.2.2.1</t>
  </si>
  <si>
    <t>2.2.2.2.1.1</t>
  </si>
  <si>
    <t>2.2.2.2.1.2</t>
  </si>
  <si>
    <t>2.2.2.2.1.3</t>
  </si>
  <si>
    <t>2.2.2.2.1.4</t>
  </si>
  <si>
    <t>2.2.2.2.1.5</t>
  </si>
  <si>
    <t>2.2.2.2.2</t>
  </si>
  <si>
    <t>2.2.2.2.2.1</t>
  </si>
  <si>
    <t>2.2.2.2.2.2</t>
  </si>
  <si>
    <t>2.2.2.2.2.3</t>
  </si>
  <si>
    <t>2.2.2.2.2.4</t>
  </si>
  <si>
    <t>2.2.2.2.2.5</t>
  </si>
  <si>
    <t>2.2.2.2.3</t>
  </si>
  <si>
    <t>2.2.2.2.3.1</t>
  </si>
  <si>
    <t>2.2.2.2.3.2</t>
  </si>
  <si>
    <t>2.2.2.2.3.3</t>
  </si>
  <si>
    <t>2.2.2.2.3.4</t>
  </si>
  <si>
    <t>2.2.2.2.3.5</t>
  </si>
  <si>
    <t>2.2.2.2.4</t>
  </si>
  <si>
    <t>2.2.2.2.4.1</t>
  </si>
  <si>
    <t>2.2.2.2.4.2</t>
  </si>
  <si>
    <t>2.2.2.2.4.3</t>
  </si>
  <si>
    <t>2.2.2.2.4.4</t>
  </si>
  <si>
    <t>2.2.2.2.4.5</t>
  </si>
  <si>
    <t>2.2.2.2.5</t>
  </si>
  <si>
    <t>2.2.2.2.5.1</t>
  </si>
  <si>
    <t>2.2.2.2.5.2</t>
  </si>
  <si>
    <t>2.2.2.2.5.3</t>
  </si>
  <si>
    <t>2.2.2.2.5.4</t>
  </si>
  <si>
    <t>2.2.2.2.5.5</t>
  </si>
  <si>
    <t>2.2.2.2.6</t>
  </si>
  <si>
    <t>2.2.2.2.6.1</t>
  </si>
  <si>
    <t>2.2.2.2.6.2</t>
  </si>
  <si>
    <t>2.2.2.2.6.3</t>
  </si>
  <si>
    <t>2.2.2.2.6.4</t>
  </si>
  <si>
    <t>2.2.2.2.6.5</t>
  </si>
  <si>
    <t>2.2.2.2.7</t>
  </si>
  <si>
    <t>2.2.2.2.7.1</t>
  </si>
  <si>
    <t>2.2.2.2.7.2</t>
  </si>
  <si>
    <t>2.2.2.2.7.3</t>
  </si>
  <si>
    <t>2.2.2.2.7.4</t>
  </si>
  <si>
    <t>2.2.2.2.7.5</t>
  </si>
  <si>
    <t>2.2.2.2.8</t>
  </si>
  <si>
    <t>2.2.2.2.8.1</t>
  </si>
  <si>
    <t>2.2.2.2.8.2</t>
  </si>
  <si>
    <t>2.2.2.2.8.3</t>
  </si>
  <si>
    <t>2.2.2.2.8.4</t>
  </si>
  <si>
    <t>2.2.2.2.8.5</t>
  </si>
  <si>
    <t>2.2.2.2.9</t>
  </si>
  <si>
    <t>2.2.2.2.9.1</t>
  </si>
  <si>
    <t>2.2.2.2.9.2</t>
  </si>
  <si>
    <t>2.2.2.2.9.3</t>
  </si>
  <si>
    <t>2.2.2.2.9.4</t>
  </si>
  <si>
    <t>2.2.2.2.9.5</t>
  </si>
  <si>
    <t>2.3</t>
  </si>
  <si>
    <t>Способ прокладки кабельных линий - в каналах</t>
  </si>
  <si>
    <t>2.3.1</t>
  </si>
  <si>
    <t>2.3.1.1</t>
  </si>
  <si>
    <t>2.3.1.1.1</t>
  </si>
  <si>
    <t>2.3.1.1.1.1</t>
  </si>
  <si>
    <t>с 1-им кабелем в канале</t>
  </si>
  <si>
    <t>2.3.1.1.1.2</t>
  </si>
  <si>
    <t>с 2-мя  кабелями в канале</t>
  </si>
  <si>
    <t>2.3.1.1.1.3</t>
  </si>
  <si>
    <t>с 3-мя кабелями в канале</t>
  </si>
  <si>
    <t>2.3.1.1.1.4</t>
  </si>
  <si>
    <t>с 4-мя кабелями в канале</t>
  </si>
  <si>
    <t>2.3.1.1.1.5</t>
  </si>
  <si>
    <t>более 4-х кабелей в канале</t>
  </si>
  <si>
    <t>2.3.1.1.2</t>
  </si>
  <si>
    <t>2.3.1.1.2.1</t>
  </si>
  <si>
    <t>2.3.1.1.2.2</t>
  </si>
  <si>
    <t>2.3.1.1.2.3</t>
  </si>
  <si>
    <t>2.3.1.1.2.4</t>
  </si>
  <si>
    <t>2.3.1.1.2.5</t>
  </si>
  <si>
    <t>2.3.1.1.3</t>
  </si>
  <si>
    <t>2.3.1.1.3.1</t>
  </si>
  <si>
    <t>2.3.1.1.3.2</t>
  </si>
  <si>
    <t>2.3.1.1.3.3</t>
  </si>
  <si>
    <t>2.3.1.1.3.4</t>
  </si>
  <si>
    <t>2.3.1.1.3.5</t>
  </si>
  <si>
    <t>2.3.1.1.4</t>
  </si>
  <si>
    <t>2.3.1.1.4.1</t>
  </si>
  <si>
    <t>2.3.1.1.4.2</t>
  </si>
  <si>
    <t>2.3.1.1.4.3</t>
  </si>
  <si>
    <t>2.3.1.1.4.4</t>
  </si>
  <si>
    <t>2.3.1.1.4.5</t>
  </si>
  <si>
    <t>2.3.1.1.5</t>
  </si>
  <si>
    <t>2.3.1.1.5.1</t>
  </si>
  <si>
    <t>2.3.1.1.5.2</t>
  </si>
  <si>
    <t>2.3.1.1.5.3</t>
  </si>
  <si>
    <t>2.3.1.1.5.4</t>
  </si>
  <si>
    <t>2.3.1.1.5.5</t>
  </si>
  <si>
    <t>2.3.1.1.6</t>
  </si>
  <si>
    <t>2.3.1.1.6.1</t>
  </si>
  <si>
    <t>2.3.1.1.6.2</t>
  </si>
  <si>
    <t>2.3.1.1.6.3</t>
  </si>
  <si>
    <t>2.3.1.1.6.4</t>
  </si>
  <si>
    <t>2.3.1.1.6.5</t>
  </si>
  <si>
    <t>2.3.1.1.7</t>
  </si>
  <si>
    <t>2.3.1.1.7.1</t>
  </si>
  <si>
    <t>2.3.1.1.7.2</t>
  </si>
  <si>
    <t>2.3.1.1.7.3</t>
  </si>
  <si>
    <t>2.3.1.1.7.4</t>
  </si>
  <si>
    <t>2.3.1.1.7.5</t>
  </si>
  <si>
    <t>2.3.1.1.8</t>
  </si>
  <si>
    <t>2.3.1.1.8.1</t>
  </si>
  <si>
    <t>2.3.1.1.8.2</t>
  </si>
  <si>
    <t>2.3.1.1.8.3</t>
  </si>
  <si>
    <t>2.3.1.1.8.4</t>
  </si>
  <si>
    <t>2.3.1.1.8.5</t>
  </si>
  <si>
    <t>2.3.1.1.9</t>
  </si>
  <si>
    <t>2.3.1.1.9.1</t>
  </si>
  <si>
    <t>2.3.1.1.9.2</t>
  </si>
  <si>
    <t>2.3.1.1.9.3</t>
  </si>
  <si>
    <t>2.3.1.1.9.4</t>
  </si>
  <si>
    <t>2.3.1.1.9.5</t>
  </si>
  <si>
    <t>2.3.1.2</t>
  </si>
  <si>
    <t>2.3.1.2.1</t>
  </si>
  <si>
    <t>2.3.1.2.1.1</t>
  </si>
  <si>
    <t>2.3.1.2.1.2</t>
  </si>
  <si>
    <t>2.3.1.2.1.3</t>
  </si>
  <si>
    <t>2.3.1.2.1.4</t>
  </si>
  <si>
    <t>2.3.1.2.1.5</t>
  </si>
  <si>
    <t>2.3.1.2.2</t>
  </si>
  <si>
    <t>2.3.1.2.2.1</t>
  </si>
  <si>
    <t>2.3.1.2.2.2</t>
  </si>
  <si>
    <t>2.3.1.2.2.3</t>
  </si>
  <si>
    <t>2.3.1.2.2.4</t>
  </si>
  <si>
    <t>2.3.1.2.2.5</t>
  </si>
  <si>
    <t>2.3.1.2.3</t>
  </si>
  <si>
    <t>2.3.1.2.3.1</t>
  </si>
  <si>
    <t>2.3.1.2.3.2</t>
  </si>
  <si>
    <t>2.3.1.2.3.3</t>
  </si>
  <si>
    <t>2.3.1.2.3.4</t>
  </si>
  <si>
    <t>2.3.1.2.3.5</t>
  </si>
  <si>
    <t>2.3.1.2.4</t>
  </si>
  <si>
    <t>2.3.1.2.4.1</t>
  </si>
  <si>
    <t>2.3.1.2.4.2</t>
  </si>
  <si>
    <t>2.3.1.2.4.3</t>
  </si>
  <si>
    <t>2.3.1.2.4.4</t>
  </si>
  <si>
    <t>2.3.1.2.4.5</t>
  </si>
  <si>
    <t>2.3.1.2.5</t>
  </si>
  <si>
    <t>2.3.1.2.5.1</t>
  </si>
  <si>
    <t>2.3.1.2.5.2</t>
  </si>
  <si>
    <t>2.3.1.2.5.3</t>
  </si>
  <si>
    <t>2.3.1.2.5.4</t>
  </si>
  <si>
    <t>2.3.1.2.5.5</t>
  </si>
  <si>
    <t>2.3.1.2.6</t>
  </si>
  <si>
    <t>2.3.1.2.6.1</t>
  </si>
  <si>
    <t>2.3.1.2.6.2</t>
  </si>
  <si>
    <t>2.3.1.2.6.3</t>
  </si>
  <si>
    <t>2.3.1.2.6.4</t>
  </si>
  <si>
    <t>2.3.1.2.6.5</t>
  </si>
  <si>
    <t>2.3.1.2.7</t>
  </si>
  <si>
    <t>2.3.1.2.7.1</t>
  </si>
  <si>
    <t>2.3.1.2.7.2</t>
  </si>
  <si>
    <t>2.3.1.2.7.3</t>
  </si>
  <si>
    <t>2.3.1.2.7.4</t>
  </si>
  <si>
    <t>2.3.1.2.7.5</t>
  </si>
  <si>
    <t>2.3.1.2.8</t>
  </si>
  <si>
    <t>2.3.1.2.8.1</t>
  </si>
  <si>
    <t>2.3.1.2.8.2</t>
  </si>
  <si>
    <t>2.3.1.2.8.3</t>
  </si>
  <si>
    <t>2.3.1.2.8.4</t>
  </si>
  <si>
    <t>2.3.1.2.8.5</t>
  </si>
  <si>
    <t>2.3.1.2.9</t>
  </si>
  <si>
    <t>2.3.1.2.9.1</t>
  </si>
  <si>
    <t>2.3.1.2.9.2</t>
  </si>
  <si>
    <t>2.3.1.2.9.3</t>
  </si>
  <si>
    <t>2.3.1.2.9.4</t>
  </si>
  <si>
    <t>2.3.1.2.9.5</t>
  </si>
  <si>
    <t>2.3.2</t>
  </si>
  <si>
    <t>2.3.2.1</t>
  </si>
  <si>
    <t>2.3.2.1.1</t>
  </si>
  <si>
    <t>2.3.2.1.1.1</t>
  </si>
  <si>
    <t>2.3.2.1.1.2</t>
  </si>
  <si>
    <t>2.3.2.1.1.3</t>
  </si>
  <si>
    <t>2.3.2.1.1.4</t>
  </si>
  <si>
    <t>2.3.2.1.1.5</t>
  </si>
  <si>
    <t>2.3.2.1.2</t>
  </si>
  <si>
    <t>2.3.2.1.2.1</t>
  </si>
  <si>
    <t>2.3.2.1.2.2</t>
  </si>
  <si>
    <t>2.3.2.1.2.3</t>
  </si>
  <si>
    <t>2.3.2.1.2.4</t>
  </si>
  <si>
    <t>2.3.2.1.2.5</t>
  </si>
  <si>
    <t>2.3.2.1.3</t>
  </si>
  <si>
    <t>2.3.2.1.3.1</t>
  </si>
  <si>
    <t>2.3.2.1.3.2</t>
  </si>
  <si>
    <t>2.3.2.1.3.3</t>
  </si>
  <si>
    <t>2.3.2.1.3.4</t>
  </si>
  <si>
    <t>2.3.2.1.3.5</t>
  </si>
  <si>
    <t>2.3.2.1.4</t>
  </si>
  <si>
    <t>2.3.2.1.4.1</t>
  </si>
  <si>
    <t>2.3.2.1.4.2</t>
  </si>
  <si>
    <t>2.3.2.1.4.3</t>
  </si>
  <si>
    <t>2.3.2.1.4.4</t>
  </si>
  <si>
    <t>2.3.2.1.4.5</t>
  </si>
  <si>
    <t>2.3.2.1.5</t>
  </si>
  <si>
    <t>2.3.2.1.5.1</t>
  </si>
  <si>
    <t>2.3.2.1.5.2</t>
  </si>
  <si>
    <t>2.3.2.1.5.3</t>
  </si>
  <si>
    <t>2.3.2.1.5.4</t>
  </si>
  <si>
    <t>2.3.2.1.5.5</t>
  </si>
  <si>
    <t>2.3.2.1.6</t>
  </si>
  <si>
    <t>2.3.2.1.6.1</t>
  </si>
  <si>
    <t>2.3.2.1.6.2</t>
  </si>
  <si>
    <t>2.3.2.1.6.3</t>
  </si>
  <si>
    <t>2.3.2.1.6.4</t>
  </si>
  <si>
    <t>2.3.2.1.6.5</t>
  </si>
  <si>
    <t>2.3.2.1.7</t>
  </si>
  <si>
    <t>2.3.2.1.7.1</t>
  </si>
  <si>
    <t>2.3.2.1.7.2</t>
  </si>
  <si>
    <t>2.3.2.1.7.3</t>
  </si>
  <si>
    <t>2.3.2.1.7.4</t>
  </si>
  <si>
    <t>2.3.2.1.7.5</t>
  </si>
  <si>
    <t>2.3.2.1.8</t>
  </si>
  <si>
    <t>2.3.2.1.8.1</t>
  </si>
  <si>
    <t>2.3.2.1.8.2</t>
  </si>
  <si>
    <t>2.3.2.1.8.3</t>
  </si>
  <si>
    <t>2.3.2.1.8.4</t>
  </si>
  <si>
    <t>2.3.2.1.8.5</t>
  </si>
  <si>
    <t>2.3.2.1.9</t>
  </si>
  <si>
    <t>2.3.2.1.9.1</t>
  </si>
  <si>
    <t>2.3.2.1.9.2</t>
  </si>
  <si>
    <t>2.3.2.1.9.3</t>
  </si>
  <si>
    <t>2.3.2.1.9.4</t>
  </si>
  <si>
    <t>2.3.2.1.9.5</t>
  </si>
  <si>
    <t>2.3.2.2</t>
  </si>
  <si>
    <t>2.3.2.2.1</t>
  </si>
  <si>
    <t>2.3.2.2.1.1</t>
  </si>
  <si>
    <t>2.3.2.2.1.2</t>
  </si>
  <si>
    <t>2.3.2.2.1.3</t>
  </si>
  <si>
    <t>2.3.2.2.1.4</t>
  </si>
  <si>
    <t>2.3.2.2.1.5</t>
  </si>
  <si>
    <t>2.3.2.2.2</t>
  </si>
  <si>
    <t>2.3.2.2.2.1</t>
  </si>
  <si>
    <t>2.3.2.2.2.2</t>
  </si>
  <si>
    <t>2.3.2.2.2.3</t>
  </si>
  <si>
    <t>2.3.2.2.2.4</t>
  </si>
  <si>
    <t>2.3.2.2.2.5</t>
  </si>
  <si>
    <t>2.3.2.2.3</t>
  </si>
  <si>
    <t>2.3.2.2.3.1</t>
  </si>
  <si>
    <t>2.3.2.2.3.2</t>
  </si>
  <si>
    <t>2.3.2.2.3.3</t>
  </si>
  <si>
    <t>2.3.2.2.3.4</t>
  </si>
  <si>
    <t>2.3.2.2.3.5</t>
  </si>
  <si>
    <t>2.3.2.2.4</t>
  </si>
  <si>
    <t>2.3.2.2.4.1</t>
  </si>
  <si>
    <t>2.3.2.2.4.2</t>
  </si>
  <si>
    <t>2.3.2.2.4.3</t>
  </si>
  <si>
    <t>2.3.2.2.4.4</t>
  </si>
  <si>
    <t>2.3.2.2.4.5</t>
  </si>
  <si>
    <t>2.3.2.2.5</t>
  </si>
  <si>
    <t>2.3.2.2.5.1</t>
  </si>
  <si>
    <t>2.3.2.2.5.2</t>
  </si>
  <si>
    <t>2.3.2.2.5.3</t>
  </si>
  <si>
    <t>2.3.2.2.5.4</t>
  </si>
  <si>
    <t>2.3.2.2.5.5</t>
  </si>
  <si>
    <t>2.3.2.2.6</t>
  </si>
  <si>
    <t>2.3.2.2.6.1</t>
  </si>
  <si>
    <t>2.3.2.2.6.2</t>
  </si>
  <si>
    <t>2.3.2.2.6.3</t>
  </si>
  <si>
    <t>2.3.2.2.6.4</t>
  </si>
  <si>
    <t>2.3.2.2.6.5</t>
  </si>
  <si>
    <t>2.3.2.2.7</t>
  </si>
  <si>
    <t>2.3.2.2.7.1</t>
  </si>
  <si>
    <t>2.3.2.2.7.2</t>
  </si>
  <si>
    <t>2.3.2.2.7.3</t>
  </si>
  <si>
    <t>2.3.2.2.7.4</t>
  </si>
  <si>
    <t>2.3.2.2.7.5</t>
  </si>
  <si>
    <t>2.3.2.2.8</t>
  </si>
  <si>
    <t>2.3.2.2.8.1</t>
  </si>
  <si>
    <t>2.3.2.2.8.2</t>
  </si>
  <si>
    <t>2.3.2.2.8.3</t>
  </si>
  <si>
    <t>2.3.2.2.8.4</t>
  </si>
  <si>
    <t>2.3.2.2.8.5</t>
  </si>
  <si>
    <t>2.3.2.2.9</t>
  </si>
  <si>
    <t>2.3.2.2.9.1</t>
  </si>
  <si>
    <t>2.3.2.2.9.2</t>
  </si>
  <si>
    <t>2.3.2.2.9.3</t>
  </si>
  <si>
    <t>2.3.2.2.9.4</t>
  </si>
  <si>
    <t>2.3.2.2.9.5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</si>
  <si>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</si>
  <si>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</si>
  <si>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</si>
  <si>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</si>
  <si>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</si>
  <si>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2.4.1.1.1.1</t>
  </si>
  <si>
    <t>с 1-им кабелем в туннеле или коллекторе</t>
  </si>
  <si>
    <t>2.4.1.1.1.2</t>
  </si>
  <si>
    <t>с 2-мя  кабелями в туннеле или коллекторе</t>
  </si>
  <si>
    <t>2.4.1.1.1.3</t>
  </si>
  <si>
    <t>с 3-мя кабелями в туннеле или коллекторе</t>
  </si>
  <si>
    <t>2.4.1.1.1.4</t>
  </si>
  <si>
    <t>с 4-мя кабелями в туннеле или коллекторе</t>
  </si>
  <si>
    <t>2.4.1.1.1.5</t>
  </si>
  <si>
    <t>более 4-х кабелей в туннеле или коллекторе</t>
  </si>
  <si>
    <t>2.4.1.1.2</t>
  </si>
  <si>
    <t>2.4.1.1.2.1</t>
  </si>
  <si>
    <t>2.4.1.1.2.2</t>
  </si>
  <si>
    <t>2.4.1.1.2.3</t>
  </si>
  <si>
    <t>2.4.1.1.2.4</t>
  </si>
  <si>
    <t>2.4.1.1.2.5</t>
  </si>
  <si>
    <t>2.4.1.1.3</t>
  </si>
  <si>
    <t>2.4.1.1.3.1</t>
  </si>
  <si>
    <t>2.4.1.1.3.2</t>
  </si>
  <si>
    <t>2.4.1.1.3.3</t>
  </si>
  <si>
    <t>2.4.1.1.3.4</t>
  </si>
  <si>
    <t>2.4.1.1.3.5</t>
  </si>
  <si>
    <t>2.4.1.1.4</t>
  </si>
  <si>
    <t>2.4.1.1.4.1</t>
  </si>
  <si>
    <t>2.4.1.1.4.2</t>
  </si>
  <si>
    <t>2.4.1.1.4.3</t>
  </si>
  <si>
    <t>2.4.1.1.4.4</t>
  </si>
  <si>
    <t>2.4.1.1.4.5</t>
  </si>
  <si>
    <t>2.4.1.1.5</t>
  </si>
  <si>
    <t>2.4.1.1.5.1</t>
  </si>
  <si>
    <t>2.4.1.1.5.2</t>
  </si>
  <si>
    <t>2.4.1.1.5.3</t>
  </si>
  <si>
    <t>2.4.1.1.5.4</t>
  </si>
  <si>
    <t>2.4.1.1.5.5</t>
  </si>
  <si>
    <t>2.4.1.1.6</t>
  </si>
  <si>
    <t>2.4.1.1.6.1</t>
  </si>
  <si>
    <t>2.4.1.1.6.2</t>
  </si>
  <si>
    <t>2.4.1.1.6.3</t>
  </si>
  <si>
    <t>2.4.1.1.6.4</t>
  </si>
  <si>
    <t>2.4.1.1.6.5</t>
  </si>
  <si>
    <t>2.4.1.1.7</t>
  </si>
  <si>
    <t>2.4.1.1.7.1</t>
  </si>
  <si>
    <t>2.4.1.1.7.2</t>
  </si>
  <si>
    <t>2.4.1.1.7.3</t>
  </si>
  <si>
    <t>2.4.1.1.7.4</t>
  </si>
  <si>
    <t>2.4.1.1.7.5</t>
  </si>
  <si>
    <t>2.4.1.1.8</t>
  </si>
  <si>
    <t>2.4.1.1.8.1</t>
  </si>
  <si>
    <t>2.4.1.1.8.2</t>
  </si>
  <si>
    <t>2.4.1.1.8.3</t>
  </si>
  <si>
    <t>2.4.1.1.8.4</t>
  </si>
  <si>
    <t>2.4.1.1.8.5</t>
  </si>
  <si>
    <t>2.4.1.1.9</t>
  </si>
  <si>
    <t>2.4.1.1.9.1</t>
  </si>
  <si>
    <t>2.4.1.1.9.2</t>
  </si>
  <si>
    <t>2.4.1.1.9.3</t>
  </si>
  <si>
    <t>2.4.1.1.9.4</t>
  </si>
  <si>
    <t>2.4.1.1.9.5</t>
  </si>
  <si>
    <t>2.4.1.2</t>
  </si>
  <si>
    <t>2.4.1.2.1</t>
  </si>
  <si>
    <t>2.4.1.2.1.1</t>
  </si>
  <si>
    <t>2.4.1.2.1.2</t>
  </si>
  <si>
    <t>2.4.1.2.1.3</t>
  </si>
  <si>
    <t>2.4.1.2.1.4</t>
  </si>
  <si>
    <t>2.4.1.2.1.5</t>
  </si>
  <si>
    <t>2.4.1.2.2</t>
  </si>
  <si>
    <t>2.4.1.2.2.1</t>
  </si>
  <si>
    <t>2.4.1.2.2.2</t>
  </si>
  <si>
    <t>2.4.1.2.2.3</t>
  </si>
  <si>
    <t>2.4.1.2.2.4</t>
  </si>
  <si>
    <t>2.4.1.2.2.5</t>
  </si>
  <si>
    <t>2.4.1.2.3</t>
  </si>
  <si>
    <t>2.4.1.2.3.1</t>
  </si>
  <si>
    <t>2.4.1.2.3.2</t>
  </si>
  <si>
    <t>2.4.1.2.3.3</t>
  </si>
  <si>
    <t>2.4.1.2.3.4</t>
  </si>
  <si>
    <t>2.4.1.2.3.5</t>
  </si>
  <si>
    <t>2.4.1.2.4</t>
  </si>
  <si>
    <t>2.4.1.2.4.1</t>
  </si>
  <si>
    <t>2.4.1.2.4.2</t>
  </si>
  <si>
    <t>2.4.1.2.4.3</t>
  </si>
  <si>
    <t>2.4.1.2.4.4</t>
  </si>
  <si>
    <t>2.4.1.2.4.5</t>
  </si>
  <si>
    <t>2.4.1.2.5</t>
  </si>
  <si>
    <t>2.4.1.2.5.1</t>
  </si>
  <si>
    <t>2.4.1.2.5.2</t>
  </si>
  <si>
    <t>2.4.1.2.5.3</t>
  </si>
  <si>
    <t>2.4.1.2.5.4</t>
  </si>
  <si>
    <t>2.4.1.2.5.5</t>
  </si>
  <si>
    <t>2.4.1.2.6</t>
  </si>
  <si>
    <t>2.4.1.2.6.1</t>
  </si>
  <si>
    <t>2.4.1.2.6.2</t>
  </si>
  <si>
    <t>2.4.1.2.6.3</t>
  </si>
  <si>
    <t>2.4.1.2.6.4</t>
  </si>
  <si>
    <t>2.4.1.2.6.5</t>
  </si>
  <si>
    <t>2.4.1.2.7</t>
  </si>
  <si>
    <t>2.4.1.2.7.1</t>
  </si>
  <si>
    <t>2.4.1.2.7.2</t>
  </si>
  <si>
    <t>2.4.1.2.7.3</t>
  </si>
  <si>
    <t>2.4.1.2.7.4</t>
  </si>
  <si>
    <t>2.4.1.2.7.5</t>
  </si>
  <si>
    <t>2.4.1.2.8</t>
  </si>
  <si>
    <t>2.4.1.2.8.1</t>
  </si>
  <si>
    <t>2.4.1.2.8.2</t>
  </si>
  <si>
    <t>2.4.1.2.8.3</t>
  </si>
  <si>
    <t>2.4.1.2.8.4</t>
  </si>
  <si>
    <t>2.4.1.2.8.5</t>
  </si>
  <si>
    <t>2.4.1.2.9</t>
  </si>
  <si>
    <t>2.4.1.2.9.1</t>
  </si>
  <si>
    <t>2.4.1.2.9.2</t>
  </si>
  <si>
    <t>2.4.1.2.9.3</t>
  </si>
  <si>
    <t>2.4.1.2.9.4</t>
  </si>
  <si>
    <t>2.4.1.2.9.5</t>
  </si>
  <si>
    <t>2.4.2</t>
  </si>
  <si>
    <t>2.4.2.1</t>
  </si>
  <si>
    <t>2.4.2.1.1</t>
  </si>
  <si>
    <t>2.4.2.1.1.1</t>
  </si>
  <si>
    <t>2.4.2.1.1.2</t>
  </si>
  <si>
    <t>2.4.2.1.1.3</t>
  </si>
  <si>
    <t>2.4.2.1.1.4</t>
  </si>
  <si>
    <t>2.4.2.1.1.5</t>
  </si>
  <si>
    <t>2.4.2.1.2</t>
  </si>
  <si>
    <t>2.4.2.1.2.1</t>
  </si>
  <si>
    <t>2.4.2.1.2.2</t>
  </si>
  <si>
    <t>2.4.2.1.2.3</t>
  </si>
  <si>
    <t>2.4.2.1.2.4</t>
  </si>
  <si>
    <t>2.4.2.1.2.5</t>
  </si>
  <si>
    <t>2.4.2.1.3</t>
  </si>
  <si>
    <t>2.4.2.1.3.1</t>
  </si>
  <si>
    <t>2.4.2.1.3.2</t>
  </si>
  <si>
    <t>2.4.2.1.3.3</t>
  </si>
  <si>
    <t>2.4.2.1.3.4</t>
  </si>
  <si>
    <t>2.4.2.1.3.5</t>
  </si>
  <si>
    <t>2.4.2.1.4</t>
  </si>
  <si>
    <t>2.4.2.1.4.1</t>
  </si>
  <si>
    <t>2.4.2.1.4.2</t>
  </si>
  <si>
    <t>2.4.2.1.4.3</t>
  </si>
  <si>
    <t>2.4.2.1.4.4</t>
  </si>
  <si>
    <t>2.4.2.1.4.5</t>
  </si>
  <si>
    <t>2.4.2.1.5</t>
  </si>
  <si>
    <t>2.4.2.1.5.1</t>
  </si>
  <si>
    <t>2.4.2.1.5.2</t>
  </si>
  <si>
    <t>2.4.2.1.5.3</t>
  </si>
  <si>
    <t>2.4.2.1.5.4</t>
  </si>
  <si>
    <t>2.4.2.1.5.5</t>
  </si>
  <si>
    <t>2.4.2.1.6</t>
  </si>
  <si>
    <t>2.4.2.1.6.1</t>
  </si>
  <si>
    <t>2.4.2.1.6.2</t>
  </si>
  <si>
    <t>2.4.2.1.6.3</t>
  </si>
  <si>
    <t>2.4.2.1.6.4</t>
  </si>
  <si>
    <t>2.4.2.1.6.5</t>
  </si>
  <si>
    <t>2.4.2.1.7</t>
  </si>
  <si>
    <t>2.4.2.1.7.1</t>
  </si>
  <si>
    <t>2.4.2.1.7.2</t>
  </si>
  <si>
    <t>2.4.2.1.7.3</t>
  </si>
  <si>
    <t>2.4.2.1.7.4</t>
  </si>
  <si>
    <t>2.4.2.1.7.5</t>
  </si>
  <si>
    <t>2.4.2.1.8</t>
  </si>
  <si>
    <t>2.4.2.1.8.1</t>
  </si>
  <si>
    <t>2.4.2.1.8.2</t>
  </si>
  <si>
    <t>2.4.2.1.8.3</t>
  </si>
  <si>
    <t>2.4.2.1.8.4</t>
  </si>
  <si>
    <t>2.4.2.1.8.5</t>
  </si>
  <si>
    <t>2.4.2.1.9</t>
  </si>
  <si>
    <t>2.4.2.1.9.1</t>
  </si>
  <si>
    <t>2.4.2.1.9.2</t>
  </si>
  <si>
    <t>2.4.2.1.9.3</t>
  </si>
  <si>
    <t>2.4.2.1.9.4</t>
  </si>
  <si>
    <t>2.4.2.1.9.5</t>
  </si>
  <si>
    <t>2.4.2.2</t>
  </si>
  <si>
    <t>2.4.2.2.1</t>
  </si>
  <si>
    <t>2.4.2.2.1.1</t>
  </si>
  <si>
    <t>2.4.2.2.1.2</t>
  </si>
  <si>
    <t>2.4.2.2.1.3</t>
  </si>
  <si>
    <t>2.4.2.2.1.4</t>
  </si>
  <si>
    <t>2.4.2.2.1.5</t>
  </si>
  <si>
    <t>2.4.2.2.2</t>
  </si>
  <si>
    <t>2.4.2.2.2.1</t>
  </si>
  <si>
    <t>2.4.2.2.2.2</t>
  </si>
  <si>
    <t>2.4.2.2.2.3</t>
  </si>
  <si>
    <t>2.4.2.2.2.4</t>
  </si>
  <si>
    <t>2.4.2.2.2.5</t>
  </si>
  <si>
    <t>2.4.2.2.3</t>
  </si>
  <si>
    <t>2.4.2.2.3.1</t>
  </si>
  <si>
    <t>2.4.2.2.3.2</t>
  </si>
  <si>
    <t>2.4.2.2.3.3</t>
  </si>
  <si>
    <t>2.4.2.2.3.4</t>
  </si>
  <si>
    <t>2.4.2.2.3.5</t>
  </si>
  <si>
    <t>2.4.2.2.4</t>
  </si>
  <si>
    <t>2.4.2.2.4.1</t>
  </si>
  <si>
    <t>2.4.2.2.4.2</t>
  </si>
  <si>
    <t>2.4.2.2.4.3</t>
  </si>
  <si>
    <t>2.4.2.2.4.4</t>
  </si>
  <si>
    <t>2.4.2.2.4.5</t>
  </si>
  <si>
    <t>2.4.2.2.5</t>
  </si>
  <si>
    <t>2.4.2.2.5.1</t>
  </si>
  <si>
    <t>2.4.2.2.5.2</t>
  </si>
  <si>
    <t>2.4.2.2.5.3</t>
  </si>
  <si>
    <t>2.4.2.2.5.4</t>
  </si>
  <si>
    <t>2.4.2.2.5.5</t>
  </si>
  <si>
    <t>2.4.2.2.6</t>
  </si>
  <si>
    <t>2.4.2.2.6.1</t>
  </si>
  <si>
    <t>2.4.2.2.6.2</t>
  </si>
  <si>
    <t>2.4.2.2.6.3</t>
  </si>
  <si>
    <t>2.4.2.2.6.4</t>
  </si>
  <si>
    <t>2.4.2.2.6.5</t>
  </si>
  <si>
    <t>2.4.2.2.7</t>
  </si>
  <si>
    <t>2.4.2.2.7.1</t>
  </si>
  <si>
    <t>2.4.2.2.7.2</t>
  </si>
  <si>
    <t>2.4.2.2.7.3</t>
  </si>
  <si>
    <t>2.4.2.2.7.4</t>
  </si>
  <si>
    <t>2.4.2.2.7.5</t>
  </si>
  <si>
    <t>2.4.2.2.8</t>
  </si>
  <si>
    <t>2.4.2.2.8.1</t>
  </si>
  <si>
    <t>2.4.2.2.8.2</t>
  </si>
  <si>
    <t>2.4.2.2.8.3</t>
  </si>
  <si>
    <t>2.4.2.2.8.4</t>
  </si>
  <si>
    <t>2.4.2.2.8.5</t>
  </si>
  <si>
    <t>2.4.2.2.9</t>
  </si>
  <si>
    <t>2.4.2.2.9.1</t>
  </si>
  <si>
    <t>2.4.2.2.9.2</t>
  </si>
  <si>
    <t>2.4.2.2.9.3</t>
  </si>
  <si>
    <t>2.4.2.2.9.4</t>
  </si>
  <si>
    <t>2.4.2.2.9.5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</si>
  <si>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</si>
  <si>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</si>
  <si>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</si>
  <si>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</si>
  <si>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</si>
  <si>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2.5.1.1.1.1</t>
  </si>
  <si>
    <t>с 1-им кабелем в галерее или на эстакаде</t>
  </si>
  <si>
    <t>2.5.1.1.1.2</t>
  </si>
  <si>
    <t>с 2-мя  кабелями в галерее или на эстакаде</t>
  </si>
  <si>
    <t>2.5.1.1.1.3</t>
  </si>
  <si>
    <t>с 3-мя кабелями в галерее или на эстакаде</t>
  </si>
  <si>
    <t>2.5.1.1.1.4</t>
  </si>
  <si>
    <t>с 4-мя кабелями в галерее или на эстакаде</t>
  </si>
  <si>
    <t>2.5.1.1.1.5</t>
  </si>
  <si>
    <t>более 4-х кабелей в галерее или на эстакаде</t>
  </si>
  <si>
    <t>2.5.1.1.2</t>
  </si>
  <si>
    <t>2.5.1.1.2.1</t>
  </si>
  <si>
    <t>2.5.1.1.2.2</t>
  </si>
  <si>
    <t>2.5.1.1.2.3</t>
  </si>
  <si>
    <t>2.5.1.1.2.4</t>
  </si>
  <si>
    <t>2.5.1.1.2.5</t>
  </si>
  <si>
    <t>2.5.1.1.3</t>
  </si>
  <si>
    <t>2.5.1.1.3.1</t>
  </si>
  <si>
    <t>2.5.1.1.3.2</t>
  </si>
  <si>
    <t>2.5.1.1.3.3</t>
  </si>
  <si>
    <t>2.5.1.1.3.4</t>
  </si>
  <si>
    <t>2.5.1.1.3.5</t>
  </si>
  <si>
    <t>2.5.1.1.4</t>
  </si>
  <si>
    <t>2.5.1.1.4.1</t>
  </si>
  <si>
    <t>2.5.1.1.4.2</t>
  </si>
  <si>
    <t>2.5.1.1.4.3</t>
  </si>
  <si>
    <t>2.5.1.1.4.4</t>
  </si>
  <si>
    <t>2.5.1.1.4.5</t>
  </si>
  <si>
    <t>2.5.1.1.5</t>
  </si>
  <si>
    <t>2.5.1.1.5.1</t>
  </si>
  <si>
    <t>2.5.1.1.5.2</t>
  </si>
  <si>
    <t>2.5.1.1.5.3</t>
  </si>
  <si>
    <t>2.5.1.1.5.4</t>
  </si>
  <si>
    <t>2.5.1.1.5.5</t>
  </si>
  <si>
    <t>2.5.1.1.6</t>
  </si>
  <si>
    <t>2.5.1.1.6.1</t>
  </si>
  <si>
    <t>2.5.1.1.6.2</t>
  </si>
  <si>
    <t>2.5.1.1.6.3</t>
  </si>
  <si>
    <t>2.5.1.1.6.4</t>
  </si>
  <si>
    <t>2.5.1.1.6.5</t>
  </si>
  <si>
    <t>2.5.1.1.7</t>
  </si>
  <si>
    <t>2.5.1.1.7.1</t>
  </si>
  <si>
    <t>2.5.1.1.7.2</t>
  </si>
  <si>
    <t>2.5.1.1.7.3</t>
  </si>
  <si>
    <t>2.5.1.1.7.4</t>
  </si>
  <si>
    <t>2.5.1.1.7.5</t>
  </si>
  <si>
    <t>2.5.1.1.8</t>
  </si>
  <si>
    <t>2.5.1.1.8.1</t>
  </si>
  <si>
    <t>2.5.1.1.8.2</t>
  </si>
  <si>
    <t>2.5.1.1.8.3</t>
  </si>
  <si>
    <t>2.5.1.1.8.4</t>
  </si>
  <si>
    <t>2.5.1.1.8.5</t>
  </si>
  <si>
    <t>2.5.1.1.9</t>
  </si>
  <si>
    <t>2.5.1.1.9.1</t>
  </si>
  <si>
    <t>2.5.1.1.9.2</t>
  </si>
  <si>
    <t>2.5.1.1.9.3</t>
  </si>
  <si>
    <t>2.5.1.1.9.4</t>
  </si>
  <si>
    <t>2.5.1.1.9.5</t>
  </si>
  <si>
    <t>2.5.1.2</t>
  </si>
  <si>
    <t>2.5.1.2.1</t>
  </si>
  <si>
    <t>2.5.1.2.1.1</t>
  </si>
  <si>
    <t>2.5.1.2.1.2</t>
  </si>
  <si>
    <t>2.5.1.2.1.3</t>
  </si>
  <si>
    <t>2.5.1.2.1.4</t>
  </si>
  <si>
    <t>2.5.1.2.1.5</t>
  </si>
  <si>
    <t>2.5.1.2.2</t>
  </si>
  <si>
    <t>2.5.1.2.2.1</t>
  </si>
  <si>
    <t>2.5.1.2.2.2</t>
  </si>
  <si>
    <t>2.5.1.2.2.3</t>
  </si>
  <si>
    <t>2.5.1.2.2.4</t>
  </si>
  <si>
    <t>2.5.1.2.2.5</t>
  </si>
  <si>
    <t>2.5.1.2.3</t>
  </si>
  <si>
    <t>2.5.1.2.3.1</t>
  </si>
  <si>
    <t>2.5.1.2.3.2</t>
  </si>
  <si>
    <t>2.5.1.2.3.3</t>
  </si>
  <si>
    <t>2.5.1.2.3.4</t>
  </si>
  <si>
    <t>2.5.1.2.3.5</t>
  </si>
  <si>
    <t>2.5.1.2.4</t>
  </si>
  <si>
    <t>2.5.1.2.4.1</t>
  </si>
  <si>
    <t>2.5.1.2.4.2</t>
  </si>
  <si>
    <t>2.5.1.2.4.3</t>
  </si>
  <si>
    <t>2.5.1.2.4.4</t>
  </si>
  <si>
    <t>2.5.1.2.4.5</t>
  </si>
  <si>
    <t>2.5.1.2.5</t>
  </si>
  <si>
    <t>2.5.1.2.5.1</t>
  </si>
  <si>
    <t>2.5.1.2.5.2</t>
  </si>
  <si>
    <t>2.5.1.2.5.3</t>
  </si>
  <si>
    <t>2.5.1.2.5.4</t>
  </si>
  <si>
    <t>2.5.1.2.5.5</t>
  </si>
  <si>
    <t>2.5.1.2.6</t>
  </si>
  <si>
    <t>2.5.1.2.6.1</t>
  </si>
  <si>
    <t>2.5.1.2.6.2</t>
  </si>
  <si>
    <t>2.5.1.2.6.3</t>
  </si>
  <si>
    <t>2.5.1.2.6.4</t>
  </si>
  <si>
    <t>2.5.1.2.6.5</t>
  </si>
  <si>
    <t>2.5.1.2.7</t>
  </si>
  <si>
    <t>2.5.1.2.7.1</t>
  </si>
  <si>
    <t>2.5.1.2.7.2</t>
  </si>
  <si>
    <t>2.5.1.2.7.3</t>
  </si>
  <si>
    <t>2.5.1.2.7.4</t>
  </si>
  <si>
    <t>2.5.1.2.7.5</t>
  </si>
  <si>
    <t>2.5.1.2.8</t>
  </si>
  <si>
    <t>2.5.1.2.8.1</t>
  </si>
  <si>
    <t>2.5.1.2.8.2</t>
  </si>
  <si>
    <t>2.5.1.2.8.3</t>
  </si>
  <si>
    <t>2.5.1.2.8.4</t>
  </si>
  <si>
    <t>2.5.1.2.8.5</t>
  </si>
  <si>
    <t>2.5.1.2.9</t>
  </si>
  <si>
    <t>2.5.1.2.9.1</t>
  </si>
  <si>
    <t>2.5.1.2.9.2</t>
  </si>
  <si>
    <t>2.5.1.2.9.3</t>
  </si>
  <si>
    <t>2.5.1.2.9.4</t>
  </si>
  <si>
    <t>2.5.1.2.9.5</t>
  </si>
  <si>
    <t>2.5.2</t>
  </si>
  <si>
    <t>2.5.2.1</t>
  </si>
  <si>
    <t>2.5.2.1.1</t>
  </si>
  <si>
    <t>2.5.2.1.1.1</t>
  </si>
  <si>
    <t>2.5.2.1.1.2</t>
  </si>
  <si>
    <t>2.5.2.1.1.3</t>
  </si>
  <si>
    <t>2.5.2.1.1.4</t>
  </si>
  <si>
    <t>2.5.2.1.1.5</t>
  </si>
  <si>
    <t>2.5.2.1.2</t>
  </si>
  <si>
    <t>2.5.2.1.2.1</t>
  </si>
  <si>
    <t>2.5.2.1.2.2</t>
  </si>
  <si>
    <t>2.5.2.1.2.3</t>
  </si>
  <si>
    <t>2.5.2.1.2.4</t>
  </si>
  <si>
    <t>2.5.2.1.2.5</t>
  </si>
  <si>
    <t>2.5.2.1.3</t>
  </si>
  <si>
    <t>2.5.2.1.3.1</t>
  </si>
  <si>
    <t>2.5.2.1.3.2</t>
  </si>
  <si>
    <t>2.5.2.1.3.3</t>
  </si>
  <si>
    <t>2.5.2.1.3.4</t>
  </si>
  <si>
    <t>2.5.2.1.3.5</t>
  </si>
  <si>
    <t>2.5.2.1.4</t>
  </si>
  <si>
    <t>2.5.2.1.4.1</t>
  </si>
  <si>
    <t>2.5.2.1.4.2</t>
  </si>
  <si>
    <t>2.5.2.1.4.3</t>
  </si>
  <si>
    <t>2.5.2.1.4.4</t>
  </si>
  <si>
    <t>2.5.2.1.4.5</t>
  </si>
  <si>
    <t>2.5.2.1.5</t>
  </si>
  <si>
    <t>2.5.2.1.5.1</t>
  </si>
  <si>
    <t>2.5.2.1.5.2</t>
  </si>
  <si>
    <t>2.5.2.1.5.3</t>
  </si>
  <si>
    <t>2.5.2.1.5.4</t>
  </si>
  <si>
    <t>2.5.2.1.5.5</t>
  </si>
  <si>
    <t>2.5.2.1.6</t>
  </si>
  <si>
    <t>2.5.2.1.6.1</t>
  </si>
  <si>
    <t>2.5.2.1.6.2</t>
  </si>
  <si>
    <t>2.5.2.1.6.3</t>
  </si>
  <si>
    <t>2.5.2.1.6.4</t>
  </si>
  <si>
    <t>2.5.2.1.6.5</t>
  </si>
  <si>
    <t>2.5.2.1.7</t>
  </si>
  <si>
    <t>2.5.2.1.7.1</t>
  </si>
  <si>
    <t>2.5.2.1.7.2</t>
  </si>
  <si>
    <t>3.5.2.1.7.3</t>
  </si>
  <si>
    <t>2.5.2.1.7.4</t>
  </si>
  <si>
    <t>2.5.2.1.7.5</t>
  </si>
  <si>
    <t>2.5.2.1.8</t>
  </si>
  <si>
    <t>2.5.2.1.8.1</t>
  </si>
  <si>
    <t>2.5.2.1.8.2</t>
  </si>
  <si>
    <t>2.5.2.1.8.3</t>
  </si>
  <si>
    <t>2.5.2.1.8.4</t>
  </si>
  <si>
    <t>2.5.2.1.8.5</t>
  </si>
  <si>
    <t>2.5.2.1.9</t>
  </si>
  <si>
    <t>2.5.2.1.9.1</t>
  </si>
  <si>
    <t>2.5.2.1.9.2</t>
  </si>
  <si>
    <t>2.5.2.1.9.3</t>
  </si>
  <si>
    <t>2.5.2.1.9.4</t>
  </si>
  <si>
    <t>2.5.2.1.9.5</t>
  </si>
  <si>
    <t>2.5.2.2</t>
  </si>
  <si>
    <t>2.5.2.2.1</t>
  </si>
  <si>
    <t>2.5.2.2.1.1</t>
  </si>
  <si>
    <t>2.5.2.2.1.2</t>
  </si>
  <si>
    <t>2.5.2.2.1.3</t>
  </si>
  <si>
    <t>2.5.2.2.1.4</t>
  </si>
  <si>
    <t>2.5.2.2.1.5</t>
  </si>
  <si>
    <t>2.5.2.2.2</t>
  </si>
  <si>
    <t>2.5.2.2.2.1</t>
  </si>
  <si>
    <t>2.5.2.2.2.2</t>
  </si>
  <si>
    <t>2.5.2.2.2.3</t>
  </si>
  <si>
    <t>2.5.2.2.2.4</t>
  </si>
  <si>
    <t>2.5.2.2.2.5</t>
  </si>
  <si>
    <t>2.5.2.2.3</t>
  </si>
  <si>
    <t>2.5.2.2.3.1</t>
  </si>
  <si>
    <t>2.5.2.2.3.2</t>
  </si>
  <si>
    <t>2.5.2.2.3.3</t>
  </si>
  <si>
    <t>2.5.2.2.3.4</t>
  </si>
  <si>
    <t>2.5.2.2.3.5</t>
  </si>
  <si>
    <t>2.5.2.2.4</t>
  </si>
  <si>
    <t>2.5.2.2.4.1</t>
  </si>
  <si>
    <t>2.5.2.2.4.2</t>
  </si>
  <si>
    <t>2.5.2.2.4.3</t>
  </si>
  <si>
    <t>2.5.2.2.4.4</t>
  </si>
  <si>
    <t>2.5.2.2.4.5</t>
  </si>
  <si>
    <t>2.5.2.2.5</t>
  </si>
  <si>
    <t>2.5.2.2.5.1</t>
  </si>
  <si>
    <t>2.5.2.2.5.2</t>
  </si>
  <si>
    <t>2.5.2.2.5.3</t>
  </si>
  <si>
    <t>2.5.2.2.5.4</t>
  </si>
  <si>
    <t>2.5.2.2.5.5</t>
  </si>
  <si>
    <t>2.5.2.2.6</t>
  </si>
  <si>
    <t>2.5.2.2.6.1</t>
  </si>
  <si>
    <t>2.5.2.2.6.2</t>
  </si>
  <si>
    <t>2.5.2.2.6.3</t>
  </si>
  <si>
    <t>2.5.2.2.6.4</t>
  </si>
  <si>
    <t>2.5.2.2.6.5</t>
  </si>
  <si>
    <t>2.5.2.2.7</t>
  </si>
  <si>
    <t>2.5.2.2.7.1</t>
  </si>
  <si>
    <t>2.5.2.2.7.2</t>
  </si>
  <si>
    <t>2.5.2.2.7.3</t>
  </si>
  <si>
    <t>2.5.2.2.7.4</t>
  </si>
  <si>
    <t>2.5.2.2.7.5</t>
  </si>
  <si>
    <t>2.5.2.2.8</t>
  </si>
  <si>
    <t>2.5.2.2.8.1</t>
  </si>
  <si>
    <t>2.5.2.2.8.2</t>
  </si>
  <si>
    <t>2.5.2.2.8.3</t>
  </si>
  <si>
    <t>2.5.2.2.8.4</t>
  </si>
  <si>
    <t>2.5.2.2.8.5</t>
  </si>
  <si>
    <t>2.5.2.2.9</t>
  </si>
  <si>
    <t>2.5.2.2.9.1</t>
  </si>
  <si>
    <t>2.5.2.2.9.2</t>
  </si>
  <si>
    <t>2.5.2.2.9.3</t>
  </si>
  <si>
    <t>2.5.2.2.9.4</t>
  </si>
  <si>
    <t>2.5.2.2.9.5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</si>
  <si>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</si>
  <si>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</si>
  <si>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</si>
  <si>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</si>
  <si>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</si>
  <si>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2.6.1.1.1.1</t>
  </si>
  <si>
    <t>с 1-ой трубой в скважине</t>
  </si>
  <si>
    <t>2.6.1.1.1.2</t>
  </si>
  <si>
    <t>с 2-мя  трубами в скважине</t>
  </si>
  <si>
    <t>2.6.1.1.1.3</t>
  </si>
  <si>
    <t>с 3-мя  трубами в скважине</t>
  </si>
  <si>
    <t>2.6.1.1.1.4</t>
  </si>
  <si>
    <t>с 4-мя  трубами в скважине</t>
  </si>
  <si>
    <t>2.6.1.1.1.5</t>
  </si>
  <si>
    <t>более 4-х  труб в скважине</t>
  </si>
  <si>
    <t>2.6.1.1.2</t>
  </si>
  <si>
    <t>2.6.1.1.2.1</t>
  </si>
  <si>
    <t>2.6.1.1.2.2</t>
  </si>
  <si>
    <t>2.6.1.1.2.3</t>
  </si>
  <si>
    <t>2.6.1.1.2.4</t>
  </si>
  <si>
    <t>2.6.1.1.2.5</t>
  </si>
  <si>
    <t>2.6.1.1.3</t>
  </si>
  <si>
    <t>2.6.1.1.3.1</t>
  </si>
  <si>
    <t>2.6.1.1.3.2</t>
  </si>
  <si>
    <t>2.6.1.1.3.3</t>
  </si>
  <si>
    <t>2.6.1.1.3.4</t>
  </si>
  <si>
    <t>2.6.1.1.3.5</t>
  </si>
  <si>
    <t>2.6.1.1.4</t>
  </si>
  <si>
    <t>2.6.1.1.4.1</t>
  </si>
  <si>
    <t>2.6.1.1.4.2</t>
  </si>
  <si>
    <t>2.6.1.1.4.3</t>
  </si>
  <si>
    <t>2.6.1.1.4.4</t>
  </si>
  <si>
    <t>2.6.1.1.4.5</t>
  </si>
  <si>
    <t>2.6.1.1.5</t>
  </si>
  <si>
    <t>2.6.1.1.5.1</t>
  </si>
  <si>
    <t>2.6.1.1.5.2</t>
  </si>
  <si>
    <t>2.6.1.1.5.3</t>
  </si>
  <si>
    <t>2.6.1.1.5.4</t>
  </si>
  <si>
    <t>2.6.1.1.5.5</t>
  </si>
  <si>
    <t>2.6.1.1.6</t>
  </si>
  <si>
    <t>2.6.1.1.6.1</t>
  </si>
  <si>
    <t>2.6.1.1.6.2</t>
  </si>
  <si>
    <t>2.6.1.1.6.3</t>
  </si>
  <si>
    <t>2.6.1.1.6.4</t>
  </si>
  <si>
    <t>2.6.1.1.6.5</t>
  </si>
  <si>
    <t>2.6.1.1.7</t>
  </si>
  <si>
    <t>2.6.1.1.7.1</t>
  </si>
  <si>
    <t>2.6.1.1.7.2</t>
  </si>
  <si>
    <t>2.6.1.1.7.3</t>
  </si>
  <si>
    <t>2.6.1.1.7.4</t>
  </si>
  <si>
    <t>2.6.1.1.7.5</t>
  </si>
  <si>
    <t>2.6.1.1.8</t>
  </si>
  <si>
    <t>2.6.1.1.8.1</t>
  </si>
  <si>
    <t>2.6.1.1.8.2</t>
  </si>
  <si>
    <t>2.6.1.1.8.3</t>
  </si>
  <si>
    <t>2.6.1.1.8.4</t>
  </si>
  <si>
    <t>2.6.1.1.8.5</t>
  </si>
  <si>
    <t>2.6.1.1.9</t>
  </si>
  <si>
    <t>2.6.1.1.9.1</t>
  </si>
  <si>
    <t>2.6.1.1.9.2</t>
  </si>
  <si>
    <t>2.6.1.1.9.3</t>
  </si>
  <si>
    <t>2.6.1.1.9.4</t>
  </si>
  <si>
    <t>2.6.1.1.9.5</t>
  </si>
  <si>
    <t>2.6.1.2</t>
  </si>
  <si>
    <t>2.6.1.2.1</t>
  </si>
  <si>
    <t>2.6.1.2.1.1</t>
  </si>
  <si>
    <t>2.6.1.2.1.2</t>
  </si>
  <si>
    <t>2.6.1.2.1.3</t>
  </si>
  <si>
    <t>2.6.1.2.1.4</t>
  </si>
  <si>
    <t>2.6.1.2.1.5</t>
  </si>
  <si>
    <t>2.6.1.2.2</t>
  </si>
  <si>
    <t>2.6.1.2.2.1</t>
  </si>
  <si>
    <t>2.6.1.2.2.2</t>
  </si>
  <si>
    <t>2.6.1.2.2.3</t>
  </si>
  <si>
    <t>2.6.1.2.2.4</t>
  </si>
  <si>
    <t>2.6.1.2.2.5</t>
  </si>
  <si>
    <t>2.6.1.2.3</t>
  </si>
  <si>
    <t>2.6.1.2.3.1</t>
  </si>
  <si>
    <t>2.6.1.2.3.2</t>
  </si>
  <si>
    <t>2.6.1.2.3.3</t>
  </si>
  <si>
    <t>2.6.1.2.3.4</t>
  </si>
  <si>
    <t>2.6.1.2.3.5</t>
  </si>
  <si>
    <t>2.6.1.2.4</t>
  </si>
  <si>
    <t>2.6.1.2.4.1</t>
  </si>
  <si>
    <t>2.6.1.2.4.2</t>
  </si>
  <si>
    <t>2.6.1.2.4.3</t>
  </si>
  <si>
    <t>2.6.1.2.4.4</t>
  </si>
  <si>
    <t>2.6.1.2.4.5</t>
  </si>
  <si>
    <t>2.6.1.2.5</t>
  </si>
  <si>
    <t>2.6.1.2.5.1</t>
  </si>
  <si>
    <t>2.6.1.2.5.2</t>
  </si>
  <si>
    <t>2.6.1.2.5.3</t>
  </si>
  <si>
    <t>2.6.1.2.5.4</t>
  </si>
  <si>
    <t>2.6.1.2.5.5</t>
  </si>
  <si>
    <t>2.6.1.2.6</t>
  </si>
  <si>
    <t>2.6.1.2.6.1</t>
  </si>
  <si>
    <t>2.6.1.2.6.2</t>
  </si>
  <si>
    <t>2.6.1.2.6.3</t>
  </si>
  <si>
    <t>2.6.1.2.6.4</t>
  </si>
  <si>
    <t>2.6.1.2.6.5</t>
  </si>
  <si>
    <t>2.6.1.2.7</t>
  </si>
  <si>
    <t>2.6.1.2.7.1</t>
  </si>
  <si>
    <t>2.6.1.2.7.2</t>
  </si>
  <si>
    <t>2.6.1.2.7.3</t>
  </si>
  <si>
    <t>2.6.1.2.7.4</t>
  </si>
  <si>
    <t>2.6.1.2.7.5</t>
  </si>
  <si>
    <t>2.6.1.2.8</t>
  </si>
  <si>
    <t>2.6.1.2.8.1</t>
  </si>
  <si>
    <t>2.6.1.2.8.2</t>
  </si>
  <si>
    <t>2.6.1.2.8.3</t>
  </si>
  <si>
    <t>2.6.1.2.8.4</t>
  </si>
  <si>
    <t>2.6.1.2.8.5</t>
  </si>
  <si>
    <t>2.6.1.2.9</t>
  </si>
  <si>
    <t>2.6.1.2.9.1</t>
  </si>
  <si>
    <t>2.6.1.2.9.2</t>
  </si>
  <si>
    <t>2.6.1.2.9.3</t>
  </si>
  <si>
    <t>2.6.1.2.9.4</t>
  </si>
  <si>
    <t>2.6.1.2.9.5</t>
  </si>
  <si>
    <t>2.6.2</t>
  </si>
  <si>
    <t>2.6.2.1</t>
  </si>
  <si>
    <t>2.6.2.1.1</t>
  </si>
  <si>
    <t>2.6.2.1.1.1</t>
  </si>
  <si>
    <t>2.6.2.1.1.2</t>
  </si>
  <si>
    <t>2.6.2.1.1.3</t>
  </si>
  <si>
    <t>2.6.2.1.1.4</t>
  </si>
  <si>
    <t>2.6.2.1.1.5</t>
  </si>
  <si>
    <t>2.6.2.1.2</t>
  </si>
  <si>
    <t>2.6.2.1.2.1</t>
  </si>
  <si>
    <t>2.6.2.1.2.2</t>
  </si>
  <si>
    <t>2.6.2.1.2.3</t>
  </si>
  <si>
    <t>2.6.2.1.2.4</t>
  </si>
  <si>
    <t>2.6.2.1.2.5</t>
  </si>
  <si>
    <t>2.6.2.1.3</t>
  </si>
  <si>
    <t>2.6.2.1.3.1</t>
  </si>
  <si>
    <t>2.6.2.1.3.2</t>
  </si>
  <si>
    <t>2.6.2.1.3.3</t>
  </si>
  <si>
    <t>2.6.2.1.3.4</t>
  </si>
  <si>
    <t>2.6.2.1.3.5</t>
  </si>
  <si>
    <t>2.6.2.1.4</t>
  </si>
  <si>
    <t>2.6.2.1.4.1</t>
  </si>
  <si>
    <t>2.6.2.1.4.2</t>
  </si>
  <si>
    <t>2.6.2.1.4.3</t>
  </si>
  <si>
    <t>2.6.2.1.4.4</t>
  </si>
  <si>
    <t>2.6.2.1.4.5</t>
  </si>
  <si>
    <t>2.6.2.1.5</t>
  </si>
  <si>
    <t>2.6.2.1.5.1</t>
  </si>
  <si>
    <t>2.6.2.1.5.2</t>
  </si>
  <si>
    <t>2.6.2.1.5.3</t>
  </si>
  <si>
    <t>2.6.2.1.5.4</t>
  </si>
  <si>
    <t>2.6.2.1.5.5</t>
  </si>
  <si>
    <t>2.6.2.1.6</t>
  </si>
  <si>
    <t>2.6.2.1.6.1</t>
  </si>
  <si>
    <t>2.6.2.1.6.2</t>
  </si>
  <si>
    <t>2.6.2.1.6.3</t>
  </si>
  <si>
    <t>2.6.2.1.6.4</t>
  </si>
  <si>
    <t>2.6.2.1.6.5</t>
  </si>
  <si>
    <t>2.6.2.1.7</t>
  </si>
  <si>
    <t>2.6.2.1.7.1</t>
  </si>
  <si>
    <t>2.6.2.1.7.2</t>
  </si>
  <si>
    <t>2.6.2.1.7.3</t>
  </si>
  <si>
    <t>2.6.2.1.7.4</t>
  </si>
  <si>
    <t>2.6.2.1.7.5</t>
  </si>
  <si>
    <t>2.6.2.1.8</t>
  </si>
  <si>
    <t>2.6.2.1.8.1</t>
  </si>
  <si>
    <t>2.6.2.1.8.2</t>
  </si>
  <si>
    <t>2.6.2.1.8.3</t>
  </si>
  <si>
    <t>2.6.2.1.8.4</t>
  </si>
  <si>
    <t>2.6.2.1.8.5</t>
  </si>
  <si>
    <t>2.6.2.1.9</t>
  </si>
  <si>
    <t>2.6.2.1.9.1</t>
  </si>
  <si>
    <t>2.6.2.1.9.2</t>
  </si>
  <si>
    <t>2.6.2.1.9.3</t>
  </si>
  <si>
    <t>2.6.2.1.9.4</t>
  </si>
  <si>
    <t>2.6.2.1.9.5</t>
  </si>
  <si>
    <t>2.6.2.2</t>
  </si>
  <si>
    <t>2.6.2.2.1</t>
  </si>
  <si>
    <t>2.6.2.2.1.1</t>
  </si>
  <si>
    <t>2.6.2.2.1.2</t>
  </si>
  <si>
    <t>2.6.2.2.1.3</t>
  </si>
  <si>
    <t>2.6.2.2.1.4</t>
  </si>
  <si>
    <t>2.6.2.2.1.5</t>
  </si>
  <si>
    <t>2.6.2.2.2</t>
  </si>
  <si>
    <t>2.6.2.2.2.1</t>
  </si>
  <si>
    <t>2.6.2.2.2.2</t>
  </si>
  <si>
    <t>2.6.2.2.2.3</t>
  </si>
  <si>
    <t>2.6.2.2.2.4</t>
  </si>
  <si>
    <t>2.6.2.2.2.5</t>
  </si>
  <si>
    <t>2.6.2.2.3</t>
  </si>
  <si>
    <t>2.6.2.2.3.1</t>
  </si>
  <si>
    <t>2.6.2.2.3.2</t>
  </si>
  <si>
    <t>2.6.2.2.3.3</t>
  </si>
  <si>
    <t>2.6.2.2.3.4</t>
  </si>
  <si>
    <t>2.6.2.2.3.5</t>
  </si>
  <si>
    <t>2.6.2.2.4</t>
  </si>
  <si>
    <t>2.6.2.2.4.1</t>
  </si>
  <si>
    <t>2.6.2.2.4.2</t>
  </si>
  <si>
    <t>2.6.2.2.4.3</t>
  </si>
  <si>
    <t>2.6.2.2.4.4</t>
  </si>
  <si>
    <t>2.6.2.2.4.5</t>
  </si>
  <si>
    <t>2.6.2.2.5</t>
  </si>
  <si>
    <t>2.6.2.2.5.1</t>
  </si>
  <si>
    <t>2.6.2.2.5.2</t>
  </si>
  <si>
    <t>2.6.2.2.5.3</t>
  </si>
  <si>
    <t>2.6.2.2.5.4</t>
  </si>
  <si>
    <t>2.6.2.2.5.5</t>
  </si>
  <si>
    <t>2.6.2.6.6</t>
  </si>
  <si>
    <t>2.6.2.2.7</t>
  </si>
  <si>
    <t>2.6.2.2.7.1</t>
  </si>
  <si>
    <t>2.6.2.2.7.2</t>
  </si>
  <si>
    <t>2.6.2.2.7.3</t>
  </si>
  <si>
    <t>2.6.2.2.7.4</t>
  </si>
  <si>
    <t>2.6.2.2.7.5</t>
  </si>
  <si>
    <t>2.6.2.2.8</t>
  </si>
  <si>
    <t>2.6.2.2.8.1</t>
  </si>
  <si>
    <t>2.6.2.2.8.2</t>
  </si>
  <si>
    <t>2.6.2.2.8.3</t>
  </si>
  <si>
    <t>2.6.2.2.8.4</t>
  </si>
  <si>
    <t>2.6.2.2.8.5</t>
  </si>
  <si>
    <t>2.6.2.2.9</t>
  </si>
  <si>
    <t>2.6.2.2.9.1</t>
  </si>
  <si>
    <t>2.6.2.2.9.2</t>
  </si>
  <si>
    <t>2.6.2.2.9.3</t>
  </si>
  <si>
    <t>2.6.2.2.9.4</t>
  </si>
  <si>
    <t>2.6.2.2.9.5</t>
  </si>
  <si>
    <t>3.1</t>
  </si>
  <si>
    <t>Реклоузеры</t>
  </si>
  <si>
    <t>3.1.1</t>
  </si>
  <si>
    <t>Номинальный ток до 100 А включительно</t>
  </si>
  <si>
    <t>3.1.2</t>
  </si>
  <si>
    <t>Номинальный ток от 100 А до 250 А включительно</t>
  </si>
  <si>
    <t>3.1.3</t>
  </si>
  <si>
    <t>Номинальный ток от 250 А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</si>
  <si>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</si>
  <si>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</si>
  <si>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</si>
  <si>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</si>
  <si>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3.2</t>
  </si>
  <si>
    <t>Линейные разъединители</t>
  </si>
  <si>
    <t>3.2.1</t>
  </si>
  <si>
    <t>3.2.2</t>
  </si>
  <si>
    <t>3.2.3</t>
  </si>
  <si>
    <t>3.2.4</t>
  </si>
  <si>
    <t>3.2.5</t>
  </si>
  <si>
    <t>3.3</t>
  </si>
  <si>
    <t>Выключатели нагрузки, устанавливаемые вне ТП, РП и ПП</t>
  </si>
  <si>
    <t>3.3.1</t>
  </si>
  <si>
    <t>3.3.2</t>
  </si>
  <si>
    <t>3.3.3</t>
  </si>
  <si>
    <t>3.3.4</t>
  </si>
  <si>
    <t>3.3.5</t>
  </si>
  <si>
    <t>3.4</t>
  </si>
  <si>
    <t>Распределительные пункты (РП), за исключением комплектных распределительных устройств наружной установки (КРН, КРУН)</t>
  </si>
  <si>
    <t>3.4.1</t>
  </si>
  <si>
    <t>3.4.1.1</t>
  </si>
  <si>
    <t>до 5 ячеек</t>
  </si>
  <si>
    <t>3.4.1.2</t>
  </si>
  <si>
    <t>от 5 до 10 ячеек включительно</t>
  </si>
  <si>
    <t>3.4.1.3</t>
  </si>
  <si>
    <t>от 10 до 15 ячеек включительно</t>
  </si>
  <si>
    <t>3.4.1.4</t>
  </si>
  <si>
    <t>свыше 15 ячеек</t>
  </si>
  <si>
    <t>3.4.2</t>
  </si>
  <si>
    <t>3.4.2.1</t>
  </si>
  <si>
    <t>3.4.2.2</t>
  </si>
  <si>
    <t>3.4.2.3</t>
  </si>
  <si>
    <t>3.4.2.4</t>
  </si>
  <si>
    <t>3.4.3</t>
  </si>
  <si>
    <t>3.4.3.1</t>
  </si>
  <si>
    <t>3.4.3.2</t>
  </si>
  <si>
    <t>3.4.3.3</t>
  </si>
  <si>
    <t>3.4.3.4</t>
  </si>
  <si>
    <t>3.4.4</t>
  </si>
  <si>
    <t>3.4.4.1</t>
  </si>
  <si>
    <t>3.4.4.2</t>
  </si>
  <si>
    <t>3.4.4.3</t>
  </si>
  <si>
    <t>3.4.4.4</t>
  </si>
  <si>
    <t>3.4.5</t>
  </si>
  <si>
    <t>3.4.5.1</t>
  </si>
  <si>
    <t>3.4.5.2</t>
  </si>
  <si>
    <t>3.4.5.3</t>
  </si>
  <si>
    <t>3.4.5.4</t>
  </si>
  <si>
    <t>3.5</t>
  </si>
  <si>
    <t>Комплектные распределительные устройства наружной установки (КРН, КРУН)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</si>
  <si>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</si>
  <si>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</si>
  <si>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</si>
  <si>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</si>
  <si>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</si>
  <si>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</si>
  <si>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</si>
  <si>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</si>
  <si>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</si>
  <si>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</si>
  <si>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3.5.3</t>
  </si>
  <si>
    <t>3.5.3.1</t>
  </si>
  <si>
    <t>3.5.3.2</t>
  </si>
  <si>
    <t>3.5.3.3</t>
  </si>
  <si>
    <t>3.5.3.4</t>
  </si>
  <si>
    <t>3.5.4</t>
  </si>
  <si>
    <t>3.5.4.1</t>
  </si>
  <si>
    <t>3.5.4.2</t>
  </si>
  <si>
    <t>3.5.4.3</t>
  </si>
  <si>
    <t>3.5.4.4</t>
  </si>
  <si>
    <t>3.5.5</t>
  </si>
  <si>
    <t>3.5.5.1</t>
  </si>
  <si>
    <t>3.5.5.2</t>
  </si>
  <si>
    <t>3.5.5.3</t>
  </si>
  <si>
    <t>3.5.5.4</t>
  </si>
  <si>
    <t>3.6</t>
  </si>
  <si>
    <t>Переключательные пункты (ПП)</t>
  </si>
  <si>
    <t>3.6.1</t>
  </si>
  <si>
    <t>3.6.1.1</t>
  </si>
  <si>
    <t>3.6.1.2</t>
  </si>
  <si>
    <t>3.6.1.3</t>
  </si>
  <si>
    <t>3.6.1.4</t>
  </si>
  <si>
    <t>3.6.2</t>
  </si>
  <si>
    <t>3.6.2.1</t>
  </si>
  <si>
    <t>3.6.2.2</t>
  </si>
  <si>
    <t>3.6.2.3</t>
  </si>
  <si>
    <t>3.6.2.4</t>
  </si>
  <si>
    <t>3.6.3</t>
  </si>
  <si>
    <t>3.6.3.1</t>
  </si>
  <si>
    <t>3.6.3.2</t>
  </si>
  <si>
    <t>3.6.3.3</t>
  </si>
  <si>
    <t>3.6.3.4</t>
  </si>
  <si>
    <t>3.6.4</t>
  </si>
  <si>
    <t>3.6.4.1</t>
  </si>
  <si>
    <t>3.6.4.2</t>
  </si>
  <si>
    <t>3.6.4.3</t>
  </si>
  <si>
    <t>3.6.4.4</t>
  </si>
  <si>
    <t>3.6.5</t>
  </si>
  <si>
    <t>3.6.5.1</t>
  </si>
  <si>
    <t>3.6.5.2</t>
  </si>
  <si>
    <t>3.6.5.3</t>
  </si>
  <si>
    <t>3.6.5.4</t>
  </si>
  <si>
    <t>Однотрансформаторные</t>
  </si>
  <si>
    <t>4.1.1</t>
  </si>
  <si>
    <t>Трансформаторная мощность до 25 кВА включительно</t>
  </si>
  <si>
    <t>4.1.1.1</t>
  </si>
  <si>
    <t>столбового или мачтового типа</t>
  </si>
  <si>
    <t>4.1.1.2</t>
  </si>
  <si>
    <t>шкафного или киоскового типа</t>
  </si>
  <si>
    <t>4.1.1.3</t>
  </si>
  <si>
    <t>блочного типа</t>
  </si>
  <si>
    <t>4.1.2</t>
  </si>
  <si>
    <t>Трансформаторная мощность от 25 кВА до 100 кВА вкл.</t>
  </si>
  <si>
    <t>4.1.2.1</t>
  </si>
  <si>
    <t>4.1.2.2</t>
  </si>
  <si>
    <t>4.1.2.3</t>
  </si>
  <si>
    <t>4.1.3</t>
  </si>
  <si>
    <t>Трансформаторная мощность от 100 кВА до 250 кВА вкл.</t>
  </si>
  <si>
    <t>4.1.3.1</t>
  </si>
  <si>
    <t>4.1.3.2</t>
  </si>
  <si>
    <t>4.1.3.3</t>
  </si>
  <si>
    <t>4.1.4</t>
  </si>
  <si>
    <t>Трансформаторная мощность от 250 кВА до 400 кВА вкл.</t>
  </si>
  <si>
    <t>4.1.4.1</t>
  </si>
  <si>
    <t>4.1.4.2</t>
  </si>
  <si>
    <t>4.1.4.3</t>
  </si>
  <si>
    <t>4.1.5</t>
  </si>
  <si>
    <t>Трансформаторная мощность от 400 кВА до 1000 кВА вкл.</t>
  </si>
  <si>
    <t>4.1.5.1</t>
  </si>
  <si>
    <t>4.1.5.2</t>
  </si>
  <si>
    <t>4.1.5.3</t>
  </si>
  <si>
    <t>4.1.6</t>
  </si>
  <si>
    <t>Трансформаторная мощность от 1000 до 1250 кВА вкл.</t>
  </si>
  <si>
    <t>4.1.6.1</t>
  </si>
  <si>
    <t>4.1.6.2</t>
  </si>
  <si>
    <t>4.1.6.3</t>
  </si>
  <si>
    <t>4.1.7</t>
  </si>
  <si>
    <t>Трансформаторная мощность от 1250 до 1600 кВА вкл.</t>
  </si>
  <si>
    <t>4.1.7.1</t>
  </si>
  <si>
    <t>4.1.7.2</t>
  </si>
  <si>
    <t>4.1.7.3</t>
  </si>
  <si>
    <t>4.1.8</t>
  </si>
  <si>
    <t>Трансформаторная мощность от 1600 до 2000 кВА вкл.</t>
  </si>
  <si>
    <t>4.1.8.1</t>
  </si>
  <si>
    <t>4.1.8.2</t>
  </si>
  <si>
    <t>4.1.8.3</t>
  </si>
  <si>
    <t>4.1.9</t>
  </si>
  <si>
    <t>Трансформаторная мощность от 2000 до 2500 кВА вкл.</t>
  </si>
  <si>
    <t>4.1.9.1</t>
  </si>
  <si>
    <t>4.1.9.2</t>
  </si>
  <si>
    <t>4.1.9.3</t>
  </si>
  <si>
    <t>4.1.10</t>
  </si>
  <si>
    <t>Трансформаторная мощность от 2500 до 3150 кВА вкл.</t>
  </si>
  <si>
    <t>4.1.10.1</t>
  </si>
  <si>
    <t>4.1.10.2</t>
  </si>
  <si>
    <t>4.1.10.3</t>
  </si>
  <si>
    <t>4.1.11</t>
  </si>
  <si>
    <t>Трансформаторная мощность от 3150 до 4000 кВА вкл.</t>
  </si>
  <si>
    <t>4.1.11.1</t>
  </si>
  <si>
    <t>4.1.11.2</t>
  </si>
  <si>
    <t>4.1.11.3</t>
  </si>
  <si>
    <t>4.1.12</t>
  </si>
  <si>
    <t>Трансформаторная мощность свыше 4000 кВА</t>
  </si>
  <si>
    <t>4.1.12.1</t>
  </si>
  <si>
    <t>4.1.12.2</t>
  </si>
  <si>
    <t>4.1.12.3</t>
  </si>
  <si>
    <t>Двухтрансформаторные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</si>
  <si>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</si>
  <si>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</si>
  <si>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</si>
  <si>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</si>
  <si>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</si>
  <si>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</si>
  <si>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</si>
  <si>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</si>
  <si>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4.2.3</t>
  </si>
  <si>
    <t>4.2.3.1</t>
  </si>
  <si>
    <t>4.2.3.2</t>
  </si>
  <si>
    <t>4.2.3.3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</si>
  <si>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</si>
  <si>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</si>
  <si>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</si>
  <si>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</si>
  <si>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</si>
  <si>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</si>
  <si>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</si>
  <si>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</si>
  <si>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4.2.6</t>
  </si>
  <si>
    <t>4.2.6.1</t>
  </si>
  <si>
    <t>4.2.6.2</t>
  </si>
  <si>
    <t>4.2.6.3</t>
  </si>
  <si>
    <t>4.2.7</t>
  </si>
  <si>
    <t>4.2.7.1</t>
  </si>
  <si>
    <t>4.2.7.2</t>
  </si>
  <si>
    <t>4.2.7.3</t>
  </si>
  <si>
    <t>4.2.8</t>
  </si>
  <si>
    <t>4.2.8.1</t>
  </si>
  <si>
    <t>4.2.8.2</t>
  </si>
  <si>
    <t>4.2.8.3</t>
  </si>
  <si>
    <t>4.2.9</t>
  </si>
  <si>
    <t>4.2.9.1</t>
  </si>
  <si>
    <t>4.2.9.2</t>
  </si>
  <si>
    <t>4.2.9.3</t>
  </si>
  <si>
    <t>4.2.10</t>
  </si>
  <si>
    <t>4.2.10.1</t>
  </si>
  <si>
    <t>4.2.10.2</t>
  </si>
  <si>
    <t>4.2.10.3</t>
  </si>
  <si>
    <t>4.2.11</t>
  </si>
  <si>
    <t>4.2.11.1</t>
  </si>
  <si>
    <t>4.2.11.2</t>
  </si>
  <si>
    <t>4.2.11.3</t>
  </si>
  <si>
    <t>4.2.12</t>
  </si>
  <si>
    <t>4.2.12.1</t>
  </si>
  <si>
    <t>4.2.12.2</t>
  </si>
  <si>
    <t>4.2.12.3</t>
  </si>
  <si>
    <t xml:space="preserve">Строительство распределительных трансформаторных подстанций (РТП), с уровнем напряжения до 35 кВ </t>
  </si>
  <si>
    <t>5.</t>
  </si>
  <si>
    <t>Распределительные трансформаторные подстанции (РТП) (6(10)/ 0,4, 20/0,4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</si>
  <si>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</si>
  <si>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</si>
  <si>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</si>
  <si>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</si>
  <si>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</si>
  <si>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</si>
  <si>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</si>
  <si>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</si>
  <si>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</si>
  <si>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</si>
  <si>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</si>
  <si>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</si>
  <si>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 xml:space="preserve">Трансформаторная мощность свыше 3150 кВА 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</si>
  <si>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</si>
  <si>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</si>
  <si>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</si>
  <si>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</si>
  <si>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</si>
  <si>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</si>
  <si>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</si>
  <si>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</si>
  <si>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</si>
  <si>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</si>
  <si>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</si>
  <si>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</si>
  <si>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6</t>
  </si>
  <si>
    <t>6.1.</t>
  </si>
  <si>
    <t>ПС 35 кВ</t>
  </si>
  <si>
    <t>6.1.1</t>
  </si>
  <si>
    <t>до 6,3 МВА включительно</t>
  </si>
  <si>
    <t>6.1.2</t>
  </si>
  <si>
    <t>от 6,3 МВА  до 10 МВАвкл.</t>
  </si>
  <si>
    <t>6.1.3</t>
  </si>
  <si>
    <t>от 10 МВА  до 16 МВАвкл.</t>
  </si>
  <si>
    <t>6.1.4</t>
  </si>
  <si>
    <t>от 16 МВА  до 25 МВАвкл.</t>
  </si>
  <si>
    <t>6.1.5</t>
  </si>
  <si>
    <t>от 25 МВА  до 32 МВАвкл.</t>
  </si>
  <si>
    <t>6.1.6</t>
  </si>
  <si>
    <t>от 32 МВА  до 40 МВАвкл.</t>
  </si>
  <si>
    <t>6.1.7</t>
  </si>
  <si>
    <t>от 40 МВА  до 63 МВАвкл.</t>
  </si>
  <si>
    <t>6.1.8</t>
  </si>
  <si>
    <t>от 63 МВА  до 80 МВАвкл.</t>
  </si>
  <si>
    <t>6.1.9</t>
  </si>
  <si>
    <t>от 80 МВА  до 100 МВАвкл.</t>
  </si>
  <si>
    <t>6.1.10</t>
  </si>
  <si>
    <t xml:space="preserve">свыше 100 МВА  </t>
  </si>
  <si>
    <t>6.2.</t>
  </si>
  <si>
    <t>ПС 110 кВ и выше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</si>
  <si>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</si>
  <si>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</si>
  <si>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</si>
  <si>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</si>
  <si>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</si>
  <si>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</si>
  <si>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</si>
  <si>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</si>
  <si>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</si>
  <si>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</si>
  <si>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7</t>
  </si>
  <si>
    <t>7.1.</t>
  </si>
  <si>
    <t>Однофазные</t>
  </si>
  <si>
    <t>7.1.1.</t>
  </si>
  <si>
    <t>7.1.2.</t>
  </si>
  <si>
    <t>7.1.3.</t>
  </si>
  <si>
    <t>7.2.</t>
  </si>
  <si>
    <t xml:space="preserve">Трехфазные </t>
  </si>
  <si>
    <t>7.2.1.</t>
  </si>
  <si>
    <t>7.2.2.</t>
  </si>
  <si>
    <t>7.2.3.</t>
  </si>
  <si>
    <t>Протяженность (для линий электропередачи), метров/Количество пунктов секционирования, штук/Количество точек учета, штук</t>
  </si>
  <si>
    <t>Наименование
заявителя</t>
  </si>
  <si>
    <t>Год
ввода 
объекта</t>
  </si>
  <si>
    <t>Уровень 
напряже-
ния,
кВ</t>
  </si>
  <si>
    <t>Максимальная мощность,
кВт</t>
  </si>
  <si>
    <t>Расходы на строительство
 объекта/на обеспечение 
средствами коммерческого 
учета электрической 
энергии (мощности), 
тыс. руб.</t>
  </si>
  <si>
    <t>1.3.1.4.1.1.1</t>
  </si>
  <si>
    <t>1.3.1.3.1.1.2</t>
  </si>
  <si>
    <t>1.3.1.3.1.1.1</t>
  </si>
  <si>
    <t>1.3.1.3.1.1.3</t>
  </si>
  <si>
    <t>1.3.1.3.1.1.4</t>
  </si>
  <si>
    <t>1.3.1.3.1.1.5</t>
  </si>
  <si>
    <t>1.3.1.3.1.1.6</t>
  </si>
  <si>
    <t>1.3.1.3.1.1.7</t>
  </si>
  <si>
    <t>1.3.1.3.1.1.8</t>
  </si>
  <si>
    <t>1.3.1.3.1.1.9</t>
  </si>
  <si>
    <t>1.3.1.3.1.1.10</t>
  </si>
  <si>
    <t>1.3.1.3.1.1.11</t>
  </si>
  <si>
    <t>1.3.1.3.1.1.12</t>
  </si>
  <si>
    <t>1.3.1.3.1.1.13</t>
  </si>
  <si>
    <t>1.3.1.3.1.1.14</t>
  </si>
  <si>
    <t>1.3.1.3.1.1.15</t>
  </si>
  <si>
    <t>1.3.1.3.1.1.16</t>
  </si>
  <si>
    <t>1.3.1.3.1.1.17</t>
  </si>
  <si>
    <t>1.3.1.3.1.1.18</t>
  </si>
  <si>
    <t>1.3.1.3.1.1.19</t>
  </si>
  <si>
    <t>1.3.1.3.1.1.20</t>
  </si>
  <si>
    <t>1.3.1.3.1.1.21</t>
  </si>
  <si>
    <t>1.3.1.3.1.1.22</t>
  </si>
  <si>
    <t>1.3.1.3.1.1.23</t>
  </si>
  <si>
    <t>1.3.1.3.1.1.24</t>
  </si>
  <si>
    <t>1.3.1.3.1.1.25</t>
  </si>
  <si>
    <t>1.3.1.3.1.1.26</t>
  </si>
  <si>
    <t>1.3.1.3.1.1.27</t>
  </si>
  <si>
    <t>1.3.1.3.1.1.28</t>
  </si>
  <si>
    <t>1.3.1.3.1.1.29</t>
  </si>
  <si>
    <t>1.3.1.3.1.1.30</t>
  </si>
  <si>
    <t>1.3.1.3.1.1.31</t>
  </si>
  <si>
    <t>1.3.1.3.1.1.32</t>
  </si>
  <si>
    <t>1.3.1.3.1.1.33</t>
  </si>
  <si>
    <t>1.3.1.3.1.1.34</t>
  </si>
  <si>
    <t>1.3.1.3.1.1.35</t>
  </si>
  <si>
    <t>1.3.1.3.1.1.36</t>
  </si>
  <si>
    <t>1.3.1.3.1.1.37</t>
  </si>
  <si>
    <t>1.3.1.3.1.1.38</t>
  </si>
  <si>
    <t>1.3.1.3.1.1.39</t>
  </si>
  <si>
    <t>1.3.1.3.1.1.40</t>
  </si>
  <si>
    <t>1.3.1.3.1.1.41</t>
  </si>
  <si>
    <t>1.3.1.3.1.1.42</t>
  </si>
  <si>
    <t>1.3.1.3.1.1.43</t>
  </si>
  <si>
    <t>1.3.1.3.1.1.44</t>
  </si>
  <si>
    <t>1.3.1.3.1.1.45</t>
  </si>
  <si>
    <t>1.3.1.3.1.1.46</t>
  </si>
  <si>
    <t>1.3.1.3.1.1.47</t>
  </si>
  <si>
    <t>1.3.1.3.1.1.48</t>
  </si>
  <si>
    <t>1.3.1.3.1.1.49</t>
  </si>
  <si>
    <t>1.3.1.3.1.1.50</t>
  </si>
  <si>
    <t>1.3.1.3.1.1.51</t>
  </si>
  <si>
    <t>1.3.1.3.1.1.52</t>
  </si>
  <si>
    <t>1.3.1.3.1.1.53</t>
  </si>
  <si>
    <t>1.3.1.3.1.1.54</t>
  </si>
  <si>
    <t>1.3.1.3.1.1.55</t>
  </si>
  <si>
    <t>1.3.1.3.1.1.56</t>
  </si>
  <si>
    <t>1.3.1.3.1.1.57</t>
  </si>
  <si>
    <t>1.3.1.3.1.1.58</t>
  </si>
  <si>
    <t>1.3.1.3.1.1.59</t>
  </si>
  <si>
    <t>1.3.1.3.1.1.60</t>
  </si>
  <si>
    <t>1.3.1.3.1.1.61</t>
  </si>
  <si>
    <t>1.3.1.3.1.1.62</t>
  </si>
  <si>
    <t>1.3.1.3.1.1.63</t>
  </si>
  <si>
    <t>1.3.1.3.1.1.64</t>
  </si>
  <si>
    <t>1.3.1.3.1.1.65</t>
  </si>
  <si>
    <t>1.3.1.3.1.1.66</t>
  </si>
  <si>
    <t>1.3.1.3.1.1.67</t>
  </si>
  <si>
    <t>1.3.1.3.1.1.68</t>
  </si>
  <si>
    <t>1.3.1.3.1.1.69</t>
  </si>
  <si>
    <t>1.3.1.3.1.1.70</t>
  </si>
  <si>
    <t>1.3.1.3.1.1.71</t>
  </si>
  <si>
    <t>1.3.1.3.1.1.72</t>
  </si>
  <si>
    <t>1.3.1.3.1.1.73</t>
  </si>
  <si>
    <t>1.3.1.3.1.1.74</t>
  </si>
  <si>
    <t>1.3.1.3.1.1.75</t>
  </si>
  <si>
    <t>1.3.1.3.1.1.76</t>
  </si>
  <si>
    <t>1.3.1.3.1.1.77</t>
  </si>
  <si>
    <t>1.3.1.3.1.1.78</t>
  </si>
  <si>
    <t>1.3.1.3.1.1.79</t>
  </si>
  <si>
    <t>1.3.1.3.1.1.80</t>
  </si>
  <si>
    <t>1.3.1.3.1.1.81</t>
  </si>
  <si>
    <t>1.3.1.3.1.1.82</t>
  </si>
  <si>
    <t>1.3.1.3.1.1.83</t>
  </si>
  <si>
    <t>1.3.1.3.1.1.84</t>
  </si>
  <si>
    <t>1.3.1.3.1.1.85</t>
  </si>
  <si>
    <t>1.3.1.3.1.1.86</t>
  </si>
  <si>
    <t>1.3.1.3.1.1.87</t>
  </si>
  <si>
    <t>1.3.1.3.1.1.88</t>
  </si>
  <si>
    <t>1.3.1.3.1.1.89</t>
  </si>
  <si>
    <t>1.3.1.3.1.1.90</t>
  </si>
  <si>
    <t>1.3.1.3.1.1.91</t>
  </si>
  <si>
    <t>1.3.1.3.1.1.92</t>
  </si>
  <si>
    <t>Строительство трансформаторных подстанций (ТП), за исключением
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</si>
  <si>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
трансформаторных подстанций (РТП) 6/0,4; 10/0,4; 20/0,4; 6/10(10/6); 10/20 (20/10); 6/20 (20/6)</t>
  </si>
  <si>
    <t xml:space="preserve">Строительство распределительных трансформаторных 
подстанций (РТП), с уровнем напряжения до 35 кВ </t>
  </si>
  <si>
    <r>
      <t xml:space="preserve">Строительство центров питания, подстанций уровнем напряжения 35 кВ и выше (ПС) 
</t>
    </r>
    <r>
      <rPr>
        <sz val="12"/>
        <rFont val="Arial Narrow"/>
        <family val="2"/>
        <charset val="204"/>
      </rPr>
      <t>35/6 (10),  35/0,4, 110/35, 110/6 (10), 110/35/6 (10)</t>
    </r>
  </si>
  <si>
    <t>Распределительные пункты (РП), за исключением комплектных 
распределительных устройств наружной установки (КРН, КРУН)</t>
  </si>
  <si>
    <t>Чомаев М.А. 
Дог №480 от 05.06.2018
ТУ  №480-05-18 от 28.05.2018</t>
  </si>
  <si>
    <t>Биджиева Ш.Х. 
Дог. №988 от 11.06.2019; 
ТУ №988 от 03.06.2019</t>
  </si>
  <si>
    <t>Реконструкция ВЛ-0,4 кВ с увелич. протяж. (L- 160 м) от ТП 5/279 (5 кВт)</t>
  </si>
  <si>
    <t xml:space="preserve">ЖСК "СитиСтрой КЧР"
Дог. №998 от 05.06.2019; 
ТУ №998 от 03.06.2019          </t>
  </si>
  <si>
    <t xml:space="preserve">Реконструкция ВЛ-6 кВ без увелич. протяж.от Ф-646 и стр-во КТП-7/646-400 кВА (150 кВт) </t>
  </si>
  <si>
    <t>Строительство трансформаторных подстанций (ТП), за исключением распределительных 
трансформаторных подстанций (РТП), с уровнем напряжения до 35 кВ</t>
  </si>
  <si>
    <r>
      <t xml:space="preserve">Строительство центров питания, подстанций уровнем напряжения 35 кВ и выше (ПС)
</t>
    </r>
    <r>
      <rPr>
        <sz val="12"/>
        <rFont val="Arial Narrow"/>
        <family val="2"/>
        <charset val="204"/>
      </rPr>
      <t>35/6 (10),  35/0,4, 110/35, 110/6 (10), 110/35/6 (10)</t>
    </r>
  </si>
  <si>
    <t xml:space="preserve">Объект электросетевого хозяйства/Средство коммерческого учета 
электрической энергии (мощности)
</t>
  </si>
  <si>
    <t>Протяженность
 (для ЛЭП), метров/
Количество пунктов
 секционирования, 
штук/Количество 
точек учета, штук</t>
  </si>
  <si>
    <t xml:space="preserve">Боташева С.А. 
Дог №23/2018 от 03.08.2018
ТУ №23/2018 от 17.07.2018 </t>
  </si>
  <si>
    <t xml:space="preserve">Лепшокова Л.Д. 
Дог №216 от 25.03.2016
ТУ №216-03-16 от 22.03.2016 </t>
  </si>
  <si>
    <t xml:space="preserve">Ижаева Ф.Х. 
Дог №187/2018/КЧф/ЗЭС от 25.09.2018
ТУ  №187 от 24.09.2018 </t>
  </si>
  <si>
    <t>Бедраева Д.М.
Дог №1127 от 09.01.2018
ТУ №1127-12-17 от 13.02.2017</t>
  </si>
  <si>
    <t>Реконструкция с увелич. протяженности ВЛ-0,4 кВ (L- 400 м) 
от ТП-71/347 ПС 35/10 кВ "Архыз" (15 кВт)</t>
  </si>
  <si>
    <t>Реконструкция с увелич. протяженности ВЛ-0,4 кВ (L- 100 м) 
от ТП-33/859 ПС 110/10 кВ "Заречная" (5 кВт)</t>
  </si>
  <si>
    <t>Дохтова Ю.И.
Дог №1072 от 04.12.2017
ТУ  №1072-11-17 от 27.11.2017</t>
  </si>
  <si>
    <t>Хакиров А.А. 
Дог №797 от 26.09.2017
ТУ  №797-09-17 от 18.09.2017</t>
  </si>
  <si>
    <t>Реконструкция  с увелич. протяженности ВЛ-0,4 кВ (L- 500 м) 
от ТП-33/859 ПС 110/10 "Заречная" (7 кВт)</t>
  </si>
  <si>
    <t>Гербекова А.С-А. 
Дог №893 от 23.10.2017
ТУ  №893-10-17 от 09.10.2017</t>
  </si>
  <si>
    <t>Реконструкция с увелич. протяженности ВЛ-0,4 кВ (L- 200 м)
от ТП-119/859 ПС 110/10 кВ "Заречная" (5 кВт)</t>
  </si>
  <si>
    <t>Дотдуева А.С.
Дог №375 от 22.05.2017
ТУ  №375-05-17 от 16.05.2017</t>
  </si>
  <si>
    <t>Реконструкция с увелич. протяженности ВЛ-0,4 кВ  (L- 250 м)
Ф-2 от ТП-22/207 ПС 110/10 кВ "Заречная" (5 кВт)</t>
  </si>
  <si>
    <t>Жужуев Р.М. 
Дог №1163 от 17.01.2018
ТУ №1163-12-17 от 28.12.2017</t>
  </si>
  <si>
    <t>Реконструкция с увелич. протяженности ВЛ-0,4 кВ  (L- 115 м)
 от ТП 290/504 ПС 110/10 кВ "Хабез" (3 кВт)</t>
  </si>
  <si>
    <t xml:space="preserve">Шхагошев О.Р. 
Дог №159 от 05.03.2018
ТУ  №159-02-18 от 28.02.2018 </t>
  </si>
  <si>
    <t>Реконструкция с увелич. протяженности ВЛ-0,4 кВ  (L- 200 м)
от ТП-150/514 ПС 35/10 кВ "Псаучье Дахе" (7 кВт)</t>
  </si>
  <si>
    <t>Реконструкция с увелич. протяженности ВЛ-0,4 кВ (L- 300 м)
от ТП-3/409 ПС 110/35/10/6 кВ "Эркен-Шахар" (3 кВт)</t>
  </si>
  <si>
    <t>Сухомлин М.Г. ТУ  
№272-04-18 от 10.04.2018 
Дог №272 от 18.04.2018</t>
  </si>
  <si>
    <t>Реконструкция с увелич. протяженности ВЛ-0,4 кВ (L- 300 м) 
от ТП-29/379 ПС 110/35/10 кВ "Курджиново" (12 кВт)</t>
  </si>
  <si>
    <t>Реконструкция  без  увеличения протяженности ВЛ-0,4 кВ
от ТП-17/410 ПС 110/35/10/6 кВ "Эркен-Шахар" (3 кВт)</t>
  </si>
  <si>
    <t>Реконструкция с увелич. протяженности ВЛ-0,4 кВ (L- 300 м)
от ТП-28/379 ПС 110/35/10 кВ "Курджиново" (6 кВт)</t>
  </si>
  <si>
    <t>Аппаков М.Б. 
Дог №501 от 19.06.2018
ТУ  №501-06-18 от 05.06.2018</t>
  </si>
  <si>
    <t>Гербекова М.М.  
Дог №145/2018/КЧР/УДРЭС от 25.09.2018
ТУ  №145/2018 от 10.09.2018</t>
  </si>
  <si>
    <t xml:space="preserve">Реконструкция с увелич. протяженности ВЛ-0,4 кВ (L- 350 м)
от ТП 13/291 ПС "Токи Москвы" (5кВт) </t>
  </si>
  <si>
    <t xml:space="preserve">Батчаев Х.Х. 
Дог №208/2018/КЧР/УДРЭС от 02.10.2018
ТУ  №208/2018 от 26.09.2018 </t>
  </si>
  <si>
    <t>Реконструкция с увелич. протяженности ВЛ-0,4 кВ (L- 250 м)
от ТП 22/291 ПС "Токи Москвы" (5 кВт)</t>
  </si>
  <si>
    <t xml:space="preserve">Бытдаев Э.М.
Дог №477 от 06.06.2018
 ТУ №477-05-18 от 27.05.2018 </t>
  </si>
  <si>
    <t>Урусов А.М. 
Дог №427 от 05.06.2018
ТУ  №427-05-18 от 17.05.2018</t>
  </si>
  <si>
    <t xml:space="preserve">Магометов Р.Р. 
Дог №497 от 13.06.2018
ТУ №497-05-18 от 31.05.2018 </t>
  </si>
  <si>
    <t>Лепшокова О.Б. 
Дог №406  от 25.05.2018
ТУ №406-05-18  от 17.05.2018</t>
  </si>
  <si>
    <t>Реконструкция с увелич. протяженности  ВЛ-10 кВ (L- 120 м)
Ф-379 от проект ТП к ПС 110/35/10 кВ "Курджиново" (55 кВт)</t>
  </si>
  <si>
    <t>Реконструкция с увелич. протяженности ВЛ-10 кВ (L- 120 м)
Ф-377 к ПС 110/35/10 кВ "Курджиново" (100 кВт)</t>
  </si>
  <si>
    <t>Мордасова Е.В. 
Дог №80 от 19.02.2018
ТУ №80-02-18 от 13.02.2018</t>
  </si>
  <si>
    <t>Кубанов К.М. 
Дог №22/2018 от 03.08.2018
ТУ №22/2018 от 17.07.2018</t>
  </si>
  <si>
    <t>Реконструкция с увелич. протяженности ВЛ-10 кВ (L- 015 м) 
Ф-824 от ПС "Ратан" и установка ТП-10/0,4кВ -160 кВА, (15 кВт)</t>
  </si>
  <si>
    <t>Реконструкция с увелич. протяженности ВЛ-10 кВ (L- 530 м)
 Ф-859 ПС 110/10 кВ "Заречная" (5 кВт)</t>
  </si>
  <si>
    <t>Хачуков М.Х. 
Дог №116 от 22.02.2018
ТУ №116-02-18 от 20.02.2018</t>
  </si>
  <si>
    <t>Тамбиева А.А. 
Дог №461 от 04.06.2018
ТУ  №461-05-18 от 24.05.2018</t>
  </si>
  <si>
    <t>Реконструкция с увелич. протяженности ВЛ-10 кВ (L- 300 м)
 Ф-559 от ПС 35/10 кВ "Конзавод", строительство ТП-307/559
100 кВА, тр-р 10 кВ ТМГ11-100/10-У1 на  КТП-307/559 (15 кВт)</t>
  </si>
  <si>
    <t>Гатаев Е.М. 
Дог №1995/2020/КЧР/КРЭС от 17.04.2020 
ТУ №1995 24.03.2020</t>
  </si>
  <si>
    <t xml:space="preserve">Билалова Ю.А.
Дог №2046/2020/КЧР/УРЭС 21.04.2020
</t>
  </si>
  <si>
    <t xml:space="preserve">Миронова В.В. 
Дог №1866/2020/КЧР/ЗРЭС 02.03.2020
</t>
  </si>
  <si>
    <t>МВД по КЧР 
Дог №186/2017 от 10.04.2017
ТУ №402-05-16 от 16.05.2016</t>
  </si>
  <si>
    <t xml:space="preserve">Сиряк Л.В. 
Дог № 1524/2019/КЧР/ЗЭС от 15.11.19  
</t>
  </si>
  <si>
    <t xml:space="preserve">Канцерова Н.М. 
Дог №2400/2020/КЧР/ПРЭС от 14.08.2020
</t>
  </si>
  <si>
    <t xml:space="preserve">Попов Н.С. 
Дог № 2239/2020/КЧР/УРЭС от 06.07.2020 
</t>
  </si>
  <si>
    <t xml:space="preserve">Макеенкова Е.Н. 
Дог № 2125/2020/КЧР/УРЭС от 19.05.2020
</t>
  </si>
  <si>
    <t xml:space="preserve">Магомедов О.Д. 
Дог № 2768/2020/КЧР/КРЭС от 27.10.2020
</t>
  </si>
  <si>
    <t xml:space="preserve">Айбазова С.И. 
Дог № 1810/2020/КЧР/ПРЭС от10.02.2020
</t>
  </si>
  <si>
    <t xml:space="preserve">Чотчаев Р.А. 
Дог № 2587/2020/КЧР/УРЭС от 25.09.2020
</t>
  </si>
  <si>
    <t xml:space="preserve">Кишаев М.Д.
Дог № 772/2019/КЧР/ПРЭС от 12.04.19
</t>
  </si>
  <si>
    <t xml:space="preserve">Бисилова А.И. 
Дог № 2249/2020/КЧР/УДРЭС от 19.11.2020 
</t>
  </si>
  <si>
    <t>Реконструкция с увелич. протяженности ВЛ-10 кВ (L- 66 м) 
Ф-142 ПС 110/10 кВ "Кавказская" (494 кВт)</t>
  </si>
  <si>
    <t>Строительство ВЛ-0,4 кВ (L - 750 м) от ТП-19/яч.3 (12 кВт)</t>
  </si>
  <si>
    <t>Строительство ВЛ-0,4 кВ  (L - 400 м) от ТП-171/344 (15 кВт)</t>
  </si>
  <si>
    <t>Строительство ВЛ-0,4 кВ (L - 450 м) от ТП-12/377 (15 кВт)</t>
  </si>
  <si>
    <t>Строительство ВЛ-0,4 кВ (L - 500 м) от ТП-12/857 (10 кВт)</t>
  </si>
  <si>
    <t>Строительство ВЛ-0,4 кВ (L - 100 м) от ТП-10/682 96 кВт)</t>
  </si>
  <si>
    <t>Строительство ВЛ-0,4 кВ (L - 200 м) от ТП-10/682 (3 кВт)</t>
  </si>
  <si>
    <t xml:space="preserve">Строительство ВЛ-0,4 кВ (L - 400 м) от ТП-13/227 (5 кВт)  </t>
  </si>
  <si>
    <t>Строительство ВЛ-0,4 кВ (L - 120 м) от ТП-33/379 (12 кВт)</t>
  </si>
  <si>
    <t>Строительство ВЛ-0,4 кВ (L - 250 м) от ТП-51/859 (5 кВт)</t>
  </si>
  <si>
    <t>Строительство ВЛ-0,4 кВ (L - 300 м) от ТП-57/649 (8 кВт)</t>
  </si>
  <si>
    <t>Реконструкция ВЛ-0,4 кВ с увелич протяж (L - 60 м) от КТП-287/513 (12 кВт)</t>
  </si>
  <si>
    <t>Реконструкция ВЛ-0,4  кВ с увелич протяж (L - 200 м) от ТП-27/468 (5 кВт)</t>
  </si>
  <si>
    <t>Реконструкция ВЛ-0,4 кВ с увелич протяж (L - 200 м) от ЗТП-19/511 (4 кВт)</t>
  </si>
  <si>
    <t>Реконструкция ВЛ-0,4 кВ с увелич протяж (L - 120 м) от КТП-290/504 (3 кВт)</t>
  </si>
  <si>
    <t xml:space="preserve">Хубиев Р.М. 
Дог № 1156/2019/КЧР/УДРЭС от 05.10.2019
</t>
  </si>
  <si>
    <t xml:space="preserve">Козубов Н.А. 
Дог № 2318/2020/КЧР/ЗРЭС от 28.07.2020
</t>
  </si>
  <si>
    <t xml:space="preserve">Эбзеева Л.Д. 
Дог № 2391/2020/КЧР/КРЭС от 10.08.2020
</t>
  </si>
  <si>
    <t xml:space="preserve">Мекерова С.Р. 
Дог № 1840/2020/КЧР/ХРЭС от 26.02.2020   
</t>
  </si>
  <si>
    <t xml:space="preserve">Джантемиров М.П. 
Дог №1360/2019/КЧР/ХРЭС от 09.10.2019
</t>
  </si>
  <si>
    <t xml:space="preserve">Туаршев Р.Н.
Дог №1962/2020/КЧР/ХРЭС от 25.03.2020
</t>
  </si>
  <si>
    <t xml:space="preserve">Асланукова А.Н. 
Дог №1333/2019/КЧР/ХРЭС от 09.10.2019
</t>
  </si>
  <si>
    <t xml:space="preserve">Джазаева Ф.Б. 
Дог № 1458/2019/КЧР/ХРЭС от 11.11.19
</t>
  </si>
  <si>
    <t xml:space="preserve">Гаджиева А.М. 
Дог № 1459/2019/КЧР/ХРЭС от 11.11.19
</t>
  </si>
  <si>
    <t xml:space="preserve">Кундохов И.А. 
Дог № 1569/2019/КЧР/ХРЭС от 02.12.2019
</t>
  </si>
  <si>
    <t xml:space="preserve">Гозгешев С.Б. 
Дог №1981/2020/КЧР/ХРЭС от 14.04.2020
</t>
  </si>
  <si>
    <t xml:space="preserve">Кемов К.Н. 
Дог №2003/2020/КЧР/ХРЭС от 08.04.2020
</t>
  </si>
  <si>
    <t xml:space="preserve">Джужуев М.Х. 
Дог № 2443/2020/КЧР/ПРЭС от 18.08.2020
</t>
  </si>
  <si>
    <t xml:space="preserve">Урусов О.М. 
Дог №1389/2019/кЧР/ПРЭС от 04.10.2019
</t>
  </si>
  <si>
    <t xml:space="preserve">Дышекова О.Н. 
Дог №1903/2020/КЧР/ПРЭС от 19.03.2020
</t>
  </si>
  <si>
    <t xml:space="preserve">Реконструкция ВЛ-0,4 кВ с увелич протяж (L - 40 м) от КТП-298/505 ( инв КЧ0097678) (4 кВт)
</t>
  </si>
  <si>
    <t>Реконструкция ВЛ-0,4 кВ с увелич протяж (L - 60 м) от КТП-314/533 (4 кВт)</t>
  </si>
  <si>
    <t>Реконструкция ВЛ-0,4 кВ с увелич протяж (L - 60 м) от КТП-93/502 (4 кВт)</t>
  </si>
  <si>
    <t>Реконструкция ВЛ-0,4 кВ с увелич протяж (L - 60 м) от КТП-93/502 (3 кВт)</t>
  </si>
  <si>
    <t>Реконструкция ВЛ-0,4 кВ с увелич протяж (L - 150 м) от КТП-77/859 (14 кВт)</t>
  </si>
  <si>
    <t>Реконструкция ВЛ-0,4 кВ с увелич протяж (L - 80 м) от ТП-119/859 (5 кВт)</t>
  </si>
  <si>
    <t>Реконструкция ВЛ-0,4 кВ с увелич протяж (L - 50 м) от ТП-21/859 (15 кВт)</t>
  </si>
  <si>
    <t xml:space="preserve">Байчоров М.О. 
Дог №2013/2020/КЧР/ПРЭС
</t>
  </si>
  <si>
    <t xml:space="preserve">Гочияев С.А. 
Дог №2103/2020/КЧР/ПРЭС от 30.04.2020
</t>
  </si>
  <si>
    <t xml:space="preserve">Долаев А.Р. 
Дог №1368/2019/КЧР/ПРЭс от 03.10.2019 
</t>
  </si>
  <si>
    <t xml:space="preserve">Крымшамхалов Р.А. 
Дог № 1178/2019/КЧР/ПРЭС от 31.07.2019
</t>
  </si>
  <si>
    <t xml:space="preserve">Саламова А.М. 
Дог №1977/2020/КЧР/ПРЭС от 09.04.2020
</t>
  </si>
  <si>
    <t xml:space="preserve">Аджиева Б.П. 
Дог № 2338/2020/КЧР/ЗРЭС   
</t>
  </si>
  <si>
    <t xml:space="preserve">Наурузов Х-Д.Х 
Дог №2904/2020/КЧР/ЗРЭС от 10.11.2020
</t>
  </si>
  <si>
    <t xml:space="preserve">Апсов Т.М. 
Дог № 1179/2019/КЧР/ПРЭС
</t>
  </si>
  <si>
    <t xml:space="preserve">Копсергенова Ф.Ч. 
Дог № 2132/2020/КЧР/ПРЭС от 21.05.2020
</t>
  </si>
  <si>
    <t xml:space="preserve">Куджева И.Д. 
Дог №1124/2019/КЧР/ПРЭС от 10.07.2019
</t>
  </si>
  <si>
    <t>Реконструкция ВЛ-0,4 кВ с увелич протяж (L - 100 м) от ТП-10/859 (5 кВт)</t>
  </si>
  <si>
    <t>Реконструкция ВЛ-0,4 кВ с увелич протяж (L - 30 м) от ТП-11/857 (15 кВт)</t>
  </si>
  <si>
    <t>Реконструкция ВЛ-0,4 кВ с увелич протяж (L - 250 м) от ТП-11/857 (5 кВт)</t>
  </si>
  <si>
    <t>Реконструкция ВЛ-0,4 кВ с увелич протяж (L - 280 м) от ТП-11/857 (13 кВт)</t>
  </si>
  <si>
    <t>Реконструкция ВЛ-0,4 кВ с увелич протяж (L - 200 м) от ТП-14/154 (12 кВт)</t>
  </si>
  <si>
    <t>Реконструкция ВЛ-0,4 кВ с увелич протяж (L - 200 м) от ТП-171/344 (15 квт)</t>
  </si>
  <si>
    <t>Реконструкция ВЛ-0,4 кВ с увелич протяж (L - 300 м) от ТП-171/344 (инв КЧ0097768) (15 квт)</t>
  </si>
  <si>
    <t xml:space="preserve">Реконструкция ВЛ-0,4 кВ с увелич протяж (L - 100 м) от ТП-33/859 </t>
  </si>
  <si>
    <t>Реконструкция ВЛ-0,4 кВ с увелич протяж (L - 120 м) от ТП-48/227 (10 кВт)</t>
  </si>
  <si>
    <t xml:space="preserve">Эбзеева Р.С. 
Дог № 2310/2020/КЧР/ПРЭС от 20.07.2020
</t>
  </si>
  <si>
    <t>Урусова М.А.
Дог. №1765 29.01.2020; 
ТУ № 1765 27.01.2020)</t>
  </si>
  <si>
    <t>Семенова Р.А. 
Дог №2702/2020/КЧР/ПРЭС от 14.10.2020</t>
  </si>
  <si>
    <t>Алиев С.М. 
Дог № 2349/2020/КЧР/ПРЭС от 03.08.2020</t>
  </si>
  <si>
    <t>Реконструкция ВЛ-0,4 кВ с увелич протяж (L - 250 м) от ТП-48/227 (7 кВт)</t>
  </si>
  <si>
    <t>Реконструкция ВЛ-0,4 кВ с увелич протяж (L - 120 м) от ТП-73/140 (14 кВт)</t>
  </si>
  <si>
    <t>Реконструкция ВЛ-0,4 кВ с увелич протяж (L - 150 м) от ТП-77/140 (10 кВт)</t>
  </si>
  <si>
    <t>Реконструкция ВЛ-0,4 кВ с увелич протяж (L - 149 м) от ТП-8/859 (5 квт)</t>
  </si>
  <si>
    <t xml:space="preserve"> Лафишев М.Б.
Дог № 781/2019/КЧР/ПРЭС от 12.04.2019  </t>
  </si>
  <si>
    <t xml:space="preserve">Саркитов Б.Б. 
Дог №1970/2020/КЧР/ПРЭС от 08.04.2020 </t>
  </si>
  <si>
    <t xml:space="preserve">Саркитов Б.Б.
Дог 1970/2020/КЧР/ПРЭС от 08.04.2020 </t>
  </si>
  <si>
    <t>Кииков К.А. 
Дог №2128/2020/КЧР/ПРЭС от 20.05.2020</t>
  </si>
  <si>
    <t>Кииков К.А.
Дог №2128/2020/КЧР/ПРЭС от 20.05.2020</t>
  </si>
  <si>
    <t xml:space="preserve">Яркина М.В.
Дог №2167/2020/КЧР/ПРЭС от 28.05.2020 </t>
  </si>
  <si>
    <t>Яркина М.В.
Дог №2167/2020/КЧР/ПРЭС от 28.05.2020</t>
  </si>
  <si>
    <t>Хубиев К.М. 
Дог №963/2019/КЧР/КРЭС от 19.06.2019</t>
  </si>
  <si>
    <t>Куджева И.Д. 
Дог №1124/2019/КЧР/ПРЭС 10.07.2019</t>
  </si>
  <si>
    <t>Биджиева К.А. 
Дог 665/2019 от 26.02.2019</t>
  </si>
  <si>
    <t>Биджиева К.А. 
Дог 665/2019 от 26.02.2019)</t>
  </si>
  <si>
    <t xml:space="preserve">Меточкин А.О.
Дог № 1672/2019/КЧР/КРЭС от 14.01.2020 </t>
  </si>
  <si>
    <t>Катомцева А.Г.
Дог №1475/2019/КЧР/ЗРЭС от 12.11.2019</t>
  </si>
  <si>
    <t>Скутаев В.В. 
Дог №2016/2020/КЧР/ЗРЭС от 14.04.2020</t>
  </si>
  <si>
    <t xml:space="preserve">Бирюков Н.И. 
Дог №1304/2019/КЧР/ПРЭС от 24.09.2019 </t>
  </si>
  <si>
    <t>Филиал ФГУП РТРС "РТПЦ КЧР" 
Дог № 226/2018/КЧР/КРЭС от 18.02.2019</t>
  </si>
  <si>
    <t>Дранишников Ю.В. 
Дог №1232/2019/КЧР/УРЭС от 02.09.2019</t>
  </si>
  <si>
    <t xml:space="preserve">Дранишников Ю.В. 
Дог №1232/2019/КЧР/УРЭС от 02.09.2019 </t>
  </si>
  <si>
    <t>Воронин В.В. 
Дог №2020/2020/КЧР/ЗРЭС от 07.05.2020)</t>
  </si>
  <si>
    <t>Утагонов ВА-А  
Дог 1065/2019/КЧР/АХРЭС от 05.07.2019)</t>
  </si>
  <si>
    <t>КЧР КП "ДКС"  
Дог №2034/2020/КЧР/УРЭС от 10.06.2020</t>
  </si>
  <si>
    <t>КЧР КП "ДКС" 
Дог №2037/2020/КЧР/УРЭС от 10.06.2020</t>
  </si>
  <si>
    <t>Джанибеков И.У. 
Дог № 2260/2020/КЧР/КРЭС от 02.07.2020</t>
  </si>
  <si>
    <t>КЧР КП "ДКС" 
Дог №2038/2020/КЧР/УРЭС от 10.06.2020</t>
  </si>
  <si>
    <t xml:space="preserve">Байрамкулова Ф.А.
Дог № 1103/2019/КЧР/ПРЭС от 02.09.19 </t>
  </si>
  <si>
    <t>1.3.1.4.1.1.2</t>
  </si>
  <si>
    <t>1.3.1.4.1.1.3</t>
  </si>
  <si>
    <t>1.3.1.4.1.1.4</t>
  </si>
  <si>
    <t>1.3.1.4.1.1.5</t>
  </si>
  <si>
    <t>1.3.1.4.1.1.6</t>
  </si>
  <si>
    <t>1.3.1.4.1.1.7</t>
  </si>
  <si>
    <t>1.3.1.4.1.1.8</t>
  </si>
  <si>
    <t>1.3.1.4.1.1.9</t>
  </si>
  <si>
    <t>1.3.1.4.1.1.10</t>
  </si>
  <si>
    <t>1.3.1.4.1.1.11</t>
  </si>
  <si>
    <t>1.3.1.4.1.1.12</t>
  </si>
  <si>
    <t>1.3.1.4.1.1.13</t>
  </si>
  <si>
    <t>1.3.1.4.1.1.14</t>
  </si>
  <si>
    <t>1.3.1.4.1.1.15</t>
  </si>
  <si>
    <t>1.3.1.4.1.1.16</t>
  </si>
  <si>
    <t>1.3.1.4.1.1.17</t>
  </si>
  <si>
    <t>1.3.1.4.1.1.18</t>
  </si>
  <si>
    <t>1.3.1.4.1.1.19</t>
  </si>
  <si>
    <t>1.3.1.4.1.1.20</t>
  </si>
  <si>
    <t>1.3.1.4.1.1.21</t>
  </si>
  <si>
    <t>1.3.1.4.1.1.22</t>
  </si>
  <si>
    <t>1.3.1.4.1.1.23</t>
  </si>
  <si>
    <t>1.3.1.4.1.1.24</t>
  </si>
  <si>
    <t>1.3.1.4.1.1.25</t>
  </si>
  <si>
    <t>1.3.1.4.1.1.26</t>
  </si>
  <si>
    <t>1.3.1.4.1.1.27</t>
  </si>
  <si>
    <t>1.3.1.4.1.1.28</t>
  </si>
  <si>
    <t>1.3.1.4.1.1.29</t>
  </si>
  <si>
    <t>1.3.1.4.1.1.30</t>
  </si>
  <si>
    <t>1.3.1.4.1.1.31</t>
  </si>
  <si>
    <t>1.3.1.4.1.1.32</t>
  </si>
  <si>
    <t>1.3.1.4.1.1.33</t>
  </si>
  <si>
    <t>1.3.1.4.1.1.34</t>
  </si>
  <si>
    <t>1.3.1.4.1.1.35</t>
  </si>
  <si>
    <t>1.3.1.4.1.1.36</t>
  </si>
  <si>
    <t>1.3.1.4.1.1.37</t>
  </si>
  <si>
    <t>1.3.1.4.1.1.38</t>
  </si>
  <si>
    <t>1.3.1.4.1.1.39</t>
  </si>
  <si>
    <t>1.3.1.4.1.1.40</t>
  </si>
  <si>
    <t>1.3.1.4.1.1.41</t>
  </si>
  <si>
    <t>1.3.1.4.1.1.42</t>
  </si>
  <si>
    <t>1.3.1.4.1.1.43</t>
  </si>
  <si>
    <t>1.3.1.4.1.1.44</t>
  </si>
  <si>
    <t>1.3.1.4.1.1.45</t>
  </si>
  <si>
    <t>1.3.1.4.1.1.46</t>
  </si>
  <si>
    <t>1.3.1.4.1.1.47</t>
  </si>
  <si>
    <t>1.3.1.4.1.1.48</t>
  </si>
  <si>
    <t>1.3.1.4.1.1.49</t>
  </si>
  <si>
    <t>1.3.1.4.1.1.50</t>
  </si>
  <si>
    <t>1.3.1.4.1.1.51</t>
  </si>
  <si>
    <t>1.3.1.4.1.1.52</t>
  </si>
  <si>
    <t>1.3.1.4.1.1.53</t>
  </si>
  <si>
    <t>Реконструкция ВЛ-10 кВ с увелич протяж (L - 60 м) от Ф-468 (Ч00070879) 912 кВт)</t>
  </si>
  <si>
    <t>Реконструкция ВЛ-0,4 кВ с увелич протяж (L - 100 м) от ТП-33/859 (8 кВт)</t>
  </si>
  <si>
    <t>Строительство ВЛ-0,4 кВ (L - 1300 м) от ТП-167/344 (60 кВт)</t>
  </si>
  <si>
    <t>Строительство ВЛ-0,4 кВ (L - 750 м) от ТП-85/372 (20 кВт)</t>
  </si>
  <si>
    <t>Строительство ВЛ-10 кВ (L - 1500 м) от Ф-227 (30 кВт)</t>
  </si>
  <si>
    <t>Строительство ВЛ-10 кВ (L - 1450 м) от Ф-803 (20 кВт)</t>
  </si>
  <si>
    <t>Реконструкция ВЛ-0,4 кВ с увелич протяж (L - 100 м) от ТП-20/377 (21,1 кВт)</t>
  </si>
  <si>
    <t>Реконструкция ВЛ-0,4 кВ с увелич протяж (L - 480 м) от ТП-35/379 (21,1 кВт)</t>
  </si>
  <si>
    <t>Реконструкция ВЛ-0,4 кВ с увелич протяж (L - 490 м) от ТП-48/376 (21,1 кВт)</t>
  </si>
  <si>
    <t>Реконструкция ВЛ-10 кВ с увелич протяж (L - 750 м) от Ф-463 (120 кВт)</t>
  </si>
  <si>
    <t xml:space="preserve">Тлисов А.Х. 
Дог. №189 от 17.07.2018; 
ТУ№189-03-18 от 16.03.2018  </t>
  </si>
  <si>
    <t>Даурова А.Ф. 
Дог. № 16 16.07.2018; 
ТУ №16 11.07.2018</t>
  </si>
  <si>
    <t xml:space="preserve">Гуков Р.И. 
Дог. №193 от 25.09.2018;
ТУ №193 от 24.09.2018 </t>
  </si>
  <si>
    <t>Хапсироков Б.А. 
Дог. №899 от 16.05.2019; 
ТУ №899 от 08.05.2019</t>
  </si>
  <si>
    <t xml:space="preserve">Кенчешаов З.И. 
Дог. № 250 от 11.04.2018; 
ТУ №250 от 05.04.2018 </t>
  </si>
  <si>
    <t xml:space="preserve">Хапсироков Д.М. 
Дог. №760 от 27.03.2019; 
ТУ №760 от 25.03.2019   </t>
  </si>
  <si>
    <t>Калмыков А.Р. 
Дог. №102 от 23.08.2018; 
ТУ №102 от 16.08.2018</t>
  </si>
  <si>
    <t>Шовгенов А.Д. 
Дог. №206 27.09.2018; 
ТУ № 206 25.09.2018</t>
  </si>
  <si>
    <t>Шуков Р.Р. 
Дог. №816 от 13.05.2019;
ТУ №816 от 24.04.2019</t>
  </si>
  <si>
    <t xml:space="preserve">Ламков Р.А. 
Дог. №958 от 30.10.2017; 
ТУ №958 от 24.10.2017       </t>
  </si>
  <si>
    <t xml:space="preserve">Иуан А.А. 
Дог. №11/2018 от 06.08.2018; 
ТУ №11/2018 от 11.07.2018  </t>
  </si>
  <si>
    <t xml:space="preserve">Батдыев А.С. 
Дог. №724 от 26.03.2019; 
ТУ №724 от 13.03.2019        </t>
  </si>
  <si>
    <t>Братова З.А. 
Дог. №182 от 02.04.2018; 
ТУ №182 от 15.03.2018</t>
  </si>
  <si>
    <t xml:space="preserve">Эдиев Р.Х-А. 
Дог. №614 от 15.03.2019; 
ТУ №614 от 08.02.2019  </t>
  </si>
  <si>
    <t xml:space="preserve">Меремкулова З.Г. 
Дог. №219 от 01.10.2018;
ТУ №219 от 01.10.2018                                                               </t>
  </si>
  <si>
    <t xml:space="preserve">Физикова И.П.
Дог. №668 от 08.03.2019; 
ТУ №668 от 25.02.2019)   </t>
  </si>
  <si>
    <t xml:space="preserve">Ешерова Д.Ш. 
Дог. №26 от 08.08.2018; 
ТУ №26 от 10.07.2018   </t>
  </si>
  <si>
    <t>Чикатуев А.П.
Дог. №459 от 14.12.2018; 
ТУ №459 от 07.12.2018</t>
  </si>
  <si>
    <t>Аджиева Ф. М-Г. 
Дог. №849 от 23.04.2019; 
ТУ №849 от 18.04.2019</t>
  </si>
  <si>
    <t xml:space="preserve">Тохчуков Ш.М-А. 
Дог. №879  от 29.04.2019; 
ТУ №879 от 25.04.2019    </t>
  </si>
  <si>
    <t xml:space="preserve">Шидакова С.М. 
Дог. №1055 от 25.06.2019; 
ТУ №1055 от 18.06.2019  </t>
  </si>
  <si>
    <t>Каракетова Ф.Х. 
Дог. №922 от 05.07.2019; 
ТУ №922 от 14.05.2019)</t>
  </si>
  <si>
    <t xml:space="preserve">Гуськов И.Б. 
Дог. №391 от 16.11.2018; 
ТУ №391 от 13.11.2018 </t>
  </si>
  <si>
    <t xml:space="preserve">Борлаков Т.А. 
Дог. №1338 от 02.10.2019; 
ТУ №1338 от 19.09.2019            </t>
  </si>
  <si>
    <t>Накохов Х.И. 
Дог.№ 586 от 24.07.2017; 
ТУ №586 от 14.07.2017)</t>
  </si>
  <si>
    <t xml:space="preserve">Асланов Н.Г. 
Дог. №925 от 27.05.2019; 
ТУ №925 от 20.05.2019) </t>
  </si>
  <si>
    <t xml:space="preserve">Братов А.Р. 
Дог. №632 от 15.03.2019; 
ТУ №632 от 18.02.2019    </t>
  </si>
  <si>
    <t xml:space="preserve">Тлябишев З.М. 
Дог.№739 от 15.01.2018; 
ТУ №739 от 29.08.2017      </t>
  </si>
  <si>
    <t xml:space="preserve">Шаев Р.М. 
Дог. №194 от 27.09.2018; 
ТУ № 194 от 24.09.2018         </t>
  </si>
  <si>
    <t xml:space="preserve">Дадашев Г.А. 
Дог.№572 от 28.06.2018; 
ТУ №572 от 26.06.2018    </t>
  </si>
  <si>
    <t xml:space="preserve">Симхов М.Д. 
Дог. №446 от 31.05.2018; 
ТУ №446 от 22.05.2018     </t>
  </si>
  <si>
    <t xml:space="preserve">Эзиева З.И.
Дог. №261 от 17.10.2018; 
ТУ №261 от 09.10.2018)    </t>
  </si>
  <si>
    <t xml:space="preserve">Кячева И.Х. 
Дог.№259 от 24.10.2018; 
ТУ №259 от 08.10.2018     </t>
  </si>
  <si>
    <t xml:space="preserve">Закурдаев А.А. 
Дог. №727 от 22.03.2019; 
ТУ №727 от 14.03.2019)       </t>
  </si>
  <si>
    <t xml:space="preserve">Найманов А.А. 
Дог. №528 от 04.02.2019; 
ТУ №528 от 23.01.2019         </t>
  </si>
  <si>
    <t xml:space="preserve">Терещенко В.М. 
Дог. №446 от 31.05.2018; 
ТУ №446 от 22.05.2018)                                  </t>
  </si>
  <si>
    <t xml:space="preserve">Бугриев С.В. 
Дог. №686 от 13.03.2019; 
ТУ №686 от 06.03.2019)  </t>
  </si>
  <si>
    <t xml:space="preserve">Биджиев А.Х. 
Дог.324 от 04.06.2019; 
ТУ №324 от 30.10.2018      </t>
  </si>
  <si>
    <t xml:space="preserve">Борлаков Т.А. 
Дог. №1338 от 02.10.2019; 
ТУ №1338 от 19.09.2019 </t>
  </si>
  <si>
    <t>Абдоков К.А. 
Дог. №537 от 27.06.2018; 
ТУ №537-06-18 от 07.06.2018</t>
  </si>
  <si>
    <t xml:space="preserve">Боташев Р.К. 
Дог.№169 от 20.05.2018; 
ТУ №169 от 07.03.2018  </t>
  </si>
  <si>
    <t xml:space="preserve">ИП Цекова Н.К. 
Дог.№334 от 26.11.2018; 
ТУ №334 от 26.10.2018)                    </t>
  </si>
  <si>
    <t xml:space="preserve">Агов Р.М. 
Дог.№573 от 05.02.2019; 
ТУ №573 от 28.01.2019          </t>
  </si>
  <si>
    <t xml:space="preserve">Иванов С.И. 
Дог. №375 от 19.11.2018; 
ТУ №375 от 07.11.2018       </t>
  </si>
  <si>
    <t>Кииков К.Н. 
Дог. №329 от 30.01.2019; 
ТУ №329 от 07.11.2018</t>
  </si>
  <si>
    <t xml:space="preserve">ООО "Компания Планета Аква" 
Дог. №710 от 21.03.2019; 
ТУ №710 от 12.03.2019 </t>
  </si>
  <si>
    <t>Зурнаджян К.Ц. 
Дог. №583 от 07.02.2019; 
ТУ №583 от 31.01.2019</t>
  </si>
  <si>
    <t>Эльканов С.А. 
Дог. №1317 от 25.09.2019; 
ТУ №1317 от 12.09.2019)</t>
  </si>
  <si>
    <t xml:space="preserve">Реконструкция ВЛ-10 с увелич. протяж. (L- 30 м)  от Ф-313, 
стр-во ВЛ-0,4 кВ протяж. (L- 480 м) от ТП 176/313, стр-во ТП 176/313, 100 кВА (15 кВт)                                    </t>
  </si>
  <si>
    <t>Реконструкция  ВЛ-10 кВ  с увелич. протяж. (L- 470 м) и строительство  ТП-77/859-   
тр-р силовой 10 кВ; ТМГ-100/10/0,4 У1, на КТП – 77/ 859 ф-859  ПС Заречная (14,9 кВт)</t>
  </si>
  <si>
    <t>Реконструкция ВЛ 10 кВ с увелич. протяж. (L- 350 м) 
от Ф-555 ПС Первомайская и стр-во КТП-302/555 - 160 кВА (15 кВт)</t>
  </si>
  <si>
    <t xml:space="preserve">Науменко Н.В. 
Дог. №1229 от 29.08.2019;
ТУ №1229 от 06.08.2019         </t>
  </si>
  <si>
    <t xml:space="preserve">Хубиева Е.К. 
Дог.№1129 от 22.07.2019; 
ТУ №1129 от 10.07.2019   </t>
  </si>
  <si>
    <t xml:space="preserve">Байтокова С. 
Дог. №490 от 27.12.2018; 
ТУ №490 от 27.12.2018 </t>
  </si>
  <si>
    <t xml:space="preserve">Байкулов К.Х. 
Дог.№966/КРЭС от 27.06.2019; 
ТУ №966 от 30.05.2019             </t>
  </si>
  <si>
    <t xml:space="preserve">Лайпанов А.М. 
Дог.№1160 от 15.08.2019;
ТУ №1160 от 18.07.2019         </t>
  </si>
  <si>
    <t xml:space="preserve">Реконструкция ВЛ-10 кВ с увелич. протяж. (L- 200 м)  Ф-463 от ПС Теберда,
стр-во КТП 9/463-100 кВА, стр-во отпайки КЛ-10 кВ от Ф-463 ПС Теберда (70 кВт)                               </t>
  </si>
  <si>
    <t>Калниязов Б.М. 
Дог.№986 от 17.06.2019; 
ТУ №986 от 06.06.2019</t>
  </si>
  <si>
    <t xml:space="preserve">Строительство ВЛ-04 кВ с увелич. протяж. (L- 600 м) от КТП-163/345-400 кВА и 
реконструкция КТП-163/345 (замена трансформатора ТМГ11-160/10-У1 на 400 кВА) (80 кВт) </t>
  </si>
  <si>
    <t xml:space="preserve">Объект электросетевого хозяйства/
Средство коммерческого учета электрической энергии (мощности)
</t>
  </si>
  <si>
    <t>2.1.1.1.1.1.1</t>
  </si>
  <si>
    <t>2.1.1.1.2.1.1</t>
  </si>
  <si>
    <t>2.1.1.1.2.1.2</t>
  </si>
  <si>
    <t xml:space="preserve">МВД по КЧР 
Дог №78 от 01.12.2018
ТУ №402-05-16 от 16.05.2016 </t>
  </si>
  <si>
    <t>Строительство отпайки ВЛ-10 кВ (L- 200 м)
 Ф-143 ПС 110/10кВ "Кавказская" (494 кВт)</t>
  </si>
  <si>
    <t xml:space="preserve">Темирезова З.С.
Дог №1158/2019/КЧР/КРЭС 15.08.2019
</t>
  </si>
  <si>
    <t xml:space="preserve">Байтокова С. 
Дог. №490 от 27.12.2018;
ТУ №490 от 27.12.2018  </t>
  </si>
  <si>
    <t xml:space="preserve">Реконструкция ВЛ-10 кВ с увелич. протяж. (L- 200 м)  Ф-463 от ПС Теберда,
стр-во КТП 9/463-100 кВА, стр-во отпайки КЛ-10 кВ от Ф-463 ПС Теберда (70 кВт)                                         </t>
  </si>
  <si>
    <t>4.1.1.1.1</t>
  </si>
  <si>
    <t>4.1.2.2.1</t>
  </si>
  <si>
    <t>4.1.2.2.2</t>
  </si>
  <si>
    <t>4.1.2.2.3</t>
  </si>
  <si>
    <t>4.1.2.2.4</t>
  </si>
  <si>
    <t>4.1.2.2.5</t>
  </si>
  <si>
    <t>4.1.2.2.6</t>
  </si>
  <si>
    <t>4.1.2.2.7</t>
  </si>
  <si>
    <t>4.1.2.2.8</t>
  </si>
  <si>
    <t>4.1.2.2.9</t>
  </si>
  <si>
    <t>4.1.2.2.10</t>
  </si>
  <si>
    <t>4.1.2.2.11</t>
  </si>
  <si>
    <t>4.1.2.2.12</t>
  </si>
  <si>
    <t>4.1.2.2.13</t>
  </si>
  <si>
    <t>Ижаева Ф.Х. 
Дог №187/2018/КЧф/ЗЭС от 25.09.2018
ТУ №187 от 24.09.2018</t>
  </si>
  <si>
    <t>Тамбиева А.А.  
Дог №461 от 04.06.2018 
ТУ №461-05-18 от 24.05.2018</t>
  </si>
  <si>
    <t>Реконструкция с увелич. протяженности ВЛ-10 кВ (L- 300 м)
 Ф-559 от ПС 35/10 кВ "Конзавод", строительство ТП-307/559 100 кВА, 
тр-р 10 кВ ТМГ11-100/10-У1 на  КТП-307/559 (15 кВт)</t>
  </si>
  <si>
    <t>Строительство ВЛ-0,4 кВ (L- 200 м)
от ТП-170/310, строительство ТП-170/310 100 кВА, 
тр-р ТМГ11-100/10/0,4 ( У/Zн-11) на КТП-170/310 (50 кВт)</t>
  </si>
  <si>
    <t>Борлаков Т.А. 
Дог. №1338 от 02.10.2019; 
ТУ №1338 от 19.09.2019</t>
  </si>
  <si>
    <t xml:space="preserve">Найманов А.А. 
Дог. №528 от 04.02.2019; 
ТУ №528 от 23.01.2019 </t>
  </si>
  <si>
    <t>ООО "Земля" 
Дог.№1095 от 08.08.2019; 
ТУ №1095 от 01.07.2019</t>
  </si>
  <si>
    <t>Реконструкция КТП 251/511 от ПС Хабез-100 кВА (100 кВт)</t>
  </si>
  <si>
    <t xml:space="preserve">Байтокова С. 
Дог. №490 от 27.12.2018; 
ТУ №490 от 27.12.2018           </t>
  </si>
  <si>
    <t xml:space="preserve">Лайпанов А.М. 
Дог.№1160 от 15.08.2019; 
ТУ №1160 от 18.07.2019    </t>
  </si>
  <si>
    <t>Сиряк Л.В. 
Дог № 1524/2019/КЧР/ЗЭС от 15.11.19</t>
  </si>
  <si>
    <t xml:space="preserve">Хубиев Р.М. 
Дог № 1156/2019/КЧР/УДРЭС от 05.10.2019 </t>
  </si>
  <si>
    <t>Биджиева К.А. 
дог №665/2019 от 26.02.2019</t>
  </si>
  <si>
    <t>Филиал ФГУП РТРС "РТПЦ КЧР" 
Дог  № 226/2018/КЧР/КРЭС от 18.02.2019</t>
  </si>
  <si>
    <t>4.1.3.2.1</t>
  </si>
  <si>
    <t>4.1.3.2.2</t>
  </si>
  <si>
    <t>4.1.3.2.3</t>
  </si>
  <si>
    <t>4.1.3.2.4</t>
  </si>
  <si>
    <t>4.1.3.2.5</t>
  </si>
  <si>
    <t>4.1.3.2.6</t>
  </si>
  <si>
    <t>4.1.3.2.7</t>
  </si>
  <si>
    <t>4.1.3.2.8</t>
  </si>
  <si>
    <t>4.1.3.2.9</t>
  </si>
  <si>
    <t>4.1.3.2.10</t>
  </si>
  <si>
    <t>4.1.3.2.11</t>
  </si>
  <si>
    <t>4.1.3.2.12</t>
  </si>
  <si>
    <t>4.1.3.2.13</t>
  </si>
  <si>
    <t>4.1.3.2.14</t>
  </si>
  <si>
    <t>4.1.3.2.15</t>
  </si>
  <si>
    <t>4.1.3.2.16</t>
  </si>
  <si>
    <t>4.1.3.2.17</t>
  </si>
  <si>
    <t>4.1.3.2.18</t>
  </si>
  <si>
    <t>4.1.3.2.19</t>
  </si>
  <si>
    <t>4.1.3.2.20</t>
  </si>
  <si>
    <t>4.1.4.2.1</t>
  </si>
  <si>
    <t>4.1.4.2.2</t>
  </si>
  <si>
    <t>4.1.4.2.3</t>
  </si>
  <si>
    <t>4.1.4.2.4</t>
  </si>
  <si>
    <t>4.1.4.2.5</t>
  </si>
  <si>
    <t>4.1.4.2.6</t>
  </si>
  <si>
    <t>Урусов А.М. 
Дог №427 от 05.06.2018
ТУ №427-05-18 от 17.05.2018</t>
  </si>
  <si>
    <t>Реконструкция ВЛ-10 кВ  Ф-379 от ПС Курджиново с увелич. протяж. (L-120 м), 
строительство ТП-67/379  
Трансформатор ТМГ11-160/10/0,4 на КТП - 67/379 (55 кВт)</t>
  </si>
  <si>
    <t>Лепшокова Л.Д. 
Дог №216 от 25.03.2016
ТУ №216-03-16 от 22.03.2016</t>
  </si>
  <si>
    <t>Строительство  ВЛ-0,4 кВ  (L- 300 м) от ТП-163/345, 
строительство ТП-163/345 160 кВА, 
тр-р ТМГ11-160/10/0,4 ( У/Zн-11) на   КТП-163/345 (120 кВт)</t>
  </si>
  <si>
    <t>Боташев Р.К. 
Дог.№169 от 20.05.2018; 
ТУ №169 от 07.03.2018</t>
  </si>
  <si>
    <t xml:space="preserve">Тлябишев З.М. 
Дог.№739 от 15.01.2018; 
ТУ №739 от 29.08.2017    </t>
  </si>
  <si>
    <t>Строительство  ТП 21/859 160 кВА 
трансформатор ТМГ 11-160/10/0.4 на ТП 21/859 (5 кВт)</t>
  </si>
  <si>
    <t xml:space="preserve">Реконструкция ВЛ-10 кВ с увелич. протяж. (L- 170 м) и 
стр-во КТП 173/958 - 250 кВА 
Ф-958 от ПС Лунная Поляна (15 кВт) </t>
  </si>
  <si>
    <t xml:space="preserve">Реконструкция ВЛ 10 кВ с увелич. протяж. (L- 350 м) 
от Ф-555 ПС Первомайская и 
стр-во КТП-302/555 - 160 кВА (15 кВт)    </t>
  </si>
  <si>
    <t xml:space="preserve">Иванов С.И. 
Дог. №375 от 19.11.2018; 
ТУ №375 от 07.11.2018          </t>
  </si>
  <si>
    <t>ООО "Компания Планета Аква" 
Дог. №710 от 21.03.2019; 
ТУ №710 от 12.03.2019</t>
  </si>
  <si>
    <t xml:space="preserve">Хубиева Е.К. 
Дог.№1129 от 22.07.2019; 
ТУ №1129 от 10.07.2019          </t>
  </si>
  <si>
    <t xml:space="preserve">Байкулов К.Х. 
Дог.№966/КРЭС от 27.06.2019; 
ТУ №966 от 30.05.2019        </t>
  </si>
  <si>
    <t xml:space="preserve">Реконструкция ВЛ-10 кВ с увелич. протяж. (L- 100 м) яч.3 "БСР" 
строительство КТП 19/яч.3 ПС БСР 160 кВА (90 кВт)      
</t>
  </si>
  <si>
    <t>Воронин В.В. 
Дог №2020/2020/КЧР/ЗРЭС от 07.05.2020</t>
  </si>
  <si>
    <t>Темирезова З.С.
Дог №1158/2019/КЧР/КРЭС от 15.08.2019</t>
  </si>
  <si>
    <t>Селецкий А.А. 
Дог 1824/2020/КЧР/УРЭС от 03.03.2020)</t>
  </si>
  <si>
    <t>Меточкин А.О. 
Дог № 1672/2019/КЧР/КРЭС от 14.01.2020</t>
  </si>
  <si>
    <t>Магомедов О.Д.
Дог № 2768/2020/КЧР/КРЭС от 27.10.2020</t>
  </si>
  <si>
    <t>Козубов Н.А. 
Дог № 2318/2020/КЧР/ЗРЭС от 28.07.2020</t>
  </si>
  <si>
    <t xml:space="preserve">Яркина М.В. 
Дог №2167/2020/КЧР/ПРЭС от 28.05.2020  </t>
  </si>
  <si>
    <t>Джанибеков М. А-А. 
Дог №978 от 01.11.2017
ТУ №978-10-17от 30.10.2017</t>
  </si>
  <si>
    <t>Магометов Р.Р. 
Дог №497 от 13.06.2018
ТУ №497-05-18 от 31.05.2019</t>
  </si>
  <si>
    <t>Строительство ВЛ-0,4 кВ (L- 150 м) 
строительство КТП 10/0,4 кВ № 160/344,  
тр-р силовой ТМГ-400/10-У1 мощ-тью 400 кВА на КТП-160/344  (10 кВт)</t>
  </si>
  <si>
    <t>Строительство ВЛ-10 кВ от ТП-158/344 ПС Архыз (L-350 м), и 
устан КТПК 400 кВА (50 кВт)</t>
  </si>
  <si>
    <t>Бугриев С.В. 
Дог. №686 от 13.03.2019; 
ТУ №686 от 06.03.2019</t>
  </si>
  <si>
    <t xml:space="preserve">Науменко Н.В. 
Дог. №1229 от 29.08.2019; 
ТУ №1229 от 06.08.2019      </t>
  </si>
  <si>
    <t xml:space="preserve">Игитханова Г.Н. 
Дог.№1257 от 02.09.2019; 
ТУ №1257 от 19.08.2019 </t>
  </si>
  <si>
    <t>Строительство КТП 167/344 -400 кВА от ПС Архыз (60 кВт)</t>
  </si>
  <si>
    <t>Строительство ВЛ-0,4 кВ протяж. (L- 230 м) от ТП 3/803 и
стр-во КТП 3/803-100 кВА (10 кВт)</t>
  </si>
  <si>
    <t xml:space="preserve">Реконструкция ВЛ-10 с увелич. протяж. (L- 30 м)  от Ф-313, 
стр-во ВЛ-0,4 кВ протяж. (L- 480 м) от ТП 176/313, стр-во ТП 176/313, 100 кВА (15 кВт)   </t>
  </si>
  <si>
    <t>Богатырев М-А.А. 
Дог №1113 от 18.01.2018
ТУ №1113-12-17 от 07.12.2017</t>
  </si>
  <si>
    <t>Строительство ТП-278/594 от ПС 35/10 кВ "Терезе" -
тр-р ОМП 10/10 УХЛ1 10/0,23кВ 1/1-0) на КТП-278/594 (8 кВт)</t>
  </si>
  <si>
    <t>Строительство ВЛ-0,4 кВ  (L- 250 м) 
от ТП-34/379 ПС 110/35/10 кВ "Курджиново" (35 кВт)</t>
  </si>
  <si>
    <t>Строительство ВЛ-0,4 кВ (L- 200 м) 
от ТП-7/692 ПС 110/35/6 кВ "Преградная" (30 кВт)</t>
  </si>
  <si>
    <t>Администрация Адыге-хабльского СП  
Дог №441от 31.05.2018
ТУ  №441-05-18 от 21.05.2018</t>
  </si>
  <si>
    <t>Дюрменов Р.А.
Дог №548 от 18.06.2018
ТУ №548-06-18 от 14.06.2018</t>
  </si>
  <si>
    <t>Строительство  ВЛ-0,4 кВ  (L- 100 м) 
от ТП-8/859 Ф-1 ПС 110/10 кВ "Заречеая" (5 кВт)</t>
  </si>
  <si>
    <t>Строительство  ВЛ-0,4 кВ (L- 300 м) 
от ТП-11/857 Ф-4 ПС 110/10 кВ "Заречная" (7 кВт)</t>
  </si>
  <si>
    <t>Строительство ВЛ-0,4 кВ (L- 300 м) от ТП-163/345, 
строительство ТП-163/345 160 кВА, 
тр-р ТМГ11-160/10/0,4 ( У/Zн-11) на КТП-163/345 (120 кВт)</t>
  </si>
  <si>
    <t>Строительство ВЛ-0,4 кВ (L- 200 м) от ТП-170/310, 
строительство  ТП-170/310 100 кВА, 
тр-р ТМГ11-100/10/0,4 ( У/Zн-11) на КТП-170/310 (50 кВт)</t>
  </si>
  <si>
    <t>Реконструкция ВЛ-0,4 кВ с увелич. протяж. (L- 430 м) 
от ТП-1/511 (5 кВт)</t>
  </si>
  <si>
    <t>Реконструкция ВЛ-0,4 кВ с увелич. протяж. (L- 60 м) 
от ТП-176/526 (3 кВт)</t>
  </si>
  <si>
    <t>Реконструкция ВЛ-0,4 кВ  с увелич протяж. (L- 200 м) 
от ТП-61/530 (3 кВт)</t>
  </si>
  <si>
    <t>Реконструкция  ВЛ-0,4 кВ с увелич протяж. (L- 200 м) 
от ТП-73/502 (3 кВт)</t>
  </si>
  <si>
    <t>Реконструкция ВЛ-0,4 кВ  с увелич. протяж. (L- 300 м) 
от ТП 339/502 (5 кВт)</t>
  </si>
  <si>
    <t>Реконструкция ВЛ-0,4 кВ с увелич. протяж. (L- 130 м) 
от ТП 290/504 ф-2 (5 кВт)</t>
  </si>
  <si>
    <t xml:space="preserve">Реконструкция ВЛ-0,4 кВ с увелич. протяж. (L- 60 м) 
от ТП 196/502 ф-2 ПС Хабез (4 кВт)                                            </t>
  </si>
  <si>
    <t xml:space="preserve">Реконструкция ВЛ-0.4 кВ с увелич. протяж. (L- 200 м) 
от ТП 33/859 (5 кВт)                     </t>
  </si>
  <si>
    <t>Реконструкция ВЛ-0.4 кВ с увелич. протяж. (L- 70 м) 
от ТП 35/859 (5 кВт)</t>
  </si>
  <si>
    <t xml:space="preserve">Реконструкция ВЛ-0,4 кВ с увелич. протяж. (L- 320 м) 
от ТП-57/859 (5 кВт)    </t>
  </si>
  <si>
    <t>Реконструкция ВЛ-0,4 кв с увелич. протяж. (L- 80 м) 
от ТП-119/859 (5 кВт)</t>
  </si>
  <si>
    <t>Реконструкция ВЛ-0,4 кВ с увелич. протяж. (L- 200 м)  
от ТП 11/857 Ф-1 (7 кВт)</t>
  </si>
  <si>
    <t xml:space="preserve">Реконструкция ВЛ-0,4 кВ с увелич. протяж. (L- 400 м)
 от ТП 8/857 (5 кВт) </t>
  </si>
  <si>
    <t xml:space="preserve">Реконструкция ВЛ-0,4 кВ с увелич. протяж. (L- 60 м) 
от ТП 77/859  ф-2 (8 кВт)                                                       </t>
  </si>
  <si>
    <t xml:space="preserve">Реконструкция  ВЛ-0,4 кВ с увелич. протяж. (L- 200 м) 
от ТП 77/859 ф-1 (5 кВт)                                                                   </t>
  </si>
  <si>
    <t xml:space="preserve">Реконструкция ВЛ-0,4 кВ с увелич. протяж. (L- 200 м) 
от ТП 77/859 Ф-2 (14 кВт) </t>
  </si>
  <si>
    <t>Реконструкция ВЛ-0,4 кВ с увелич. протяж. (L- 400 м) 
от ТП 21/859 (5 кВт)</t>
  </si>
  <si>
    <t>Реконструкция ВЛ-0,4 кВ с увелич. протяж. (L- 100 м) 
от ТП 8/859 Ф-2 (5 кВт)</t>
  </si>
  <si>
    <t xml:space="preserve">Реконструкция ВЛ-0,4 кВ  с увелич. протяж.  (L- 150 м) 
от ТП 8/857 (5 кВт)                                                  </t>
  </si>
  <si>
    <t>Реконструкция ВЛ-0,4 кВ с увелич. протяж. (L- 150 м)
от ТП 124/859 (5 кВт)</t>
  </si>
  <si>
    <t xml:space="preserve">Реконструкция ВЛ-0,4 кВ с увелич. протяж. (L- 410 м) 
от ТП 124/859 (5 кВт) </t>
  </si>
  <si>
    <t>Реконструкция ВЛ-0.4 кВ с увелич. протяж.  (L- 210 м) 
от ТП 15/322 ПС Сторожевая (10 кВт)</t>
  </si>
  <si>
    <t xml:space="preserve">Реконструкция ВЛ-10 с увелич. протяж. (L- 30 м)  от Ф-313, 
стр-во ВЛ-0,4 кВ протяж. (L- 480 м) 
от ТП 176/313, стр-во ТП 176/313, 100 кВА (15 кВт)                                   </t>
  </si>
  <si>
    <t>Строительство ВЛ-0.4 кВ протяж. (L- 120 м) 
от ТП 283/530 ПС Кош-Хабль (2 кВт)</t>
  </si>
  <si>
    <t>Строительство ВЛ-0.4 кВ протяж. (L- 220 м) 
от ТП-19/511 (2 кВт)</t>
  </si>
  <si>
    <t xml:space="preserve">Строительство ВЛ-0,4 кВ протяж. (L- 260 м) 
от ТП 200/502 (5 кВт) </t>
  </si>
  <si>
    <t xml:space="preserve">Строительство ВЛ-0,4 кВ протяж. (L- 450 м)
от КТП-283/530 (5 кВт)  </t>
  </si>
  <si>
    <t>Строительство ВЛ-0,4 кВ протяж. (L- 300 м)
от ТП 298/505 и стр-во ТП 298/505-160 кВА (5 кВт)</t>
  </si>
  <si>
    <t xml:space="preserve">Строительство ВЛ-0,4 кВ протяж. (L- 180 м) 
от ТП-21/859 (5 кВт)  </t>
  </si>
  <si>
    <t xml:space="preserve">Строительство ВЛ-0,4 кВ протяж. (L- 430 м) 
от ТП-77/859 Ф-1 (10 кВт)                    </t>
  </si>
  <si>
    <t xml:space="preserve">Строительство ВЛ-0,4 кВ протяж. (L- 180 м) 
от ТП-77/859 Ф-2 (7 кВт) </t>
  </si>
  <si>
    <t xml:space="preserve">Строительство ВЛ-0.4 кВ протяж. (L- 450 м) 
от ТП-11/857, Ф-5 (10 кВт)  </t>
  </si>
  <si>
    <t>Строительство ВЛ-0,4 кВ протяж. (L- 150 м) 
от ТП 21/859 Ф-3 (5 кВт)</t>
  </si>
  <si>
    <t xml:space="preserve">Строительство ВЛ-0,4 кВ протяж. (L- 490 м) 
от ТП 39/379 (12 кВт) </t>
  </si>
  <si>
    <t xml:space="preserve">Строительство ВЛ-0,4 кВ протяж. (L- 230 м) 
от ТП 3/803 и стр-во КТП 3/803-100 кВА (10 кВт)               </t>
  </si>
  <si>
    <t xml:space="preserve">Строительство ВЛ-0,4 кВ протяж. (L- 800 м)
от ТП-172/345 (16 кВт)                         </t>
  </si>
  <si>
    <t>Реконструкция  ВЛ-10 кВ  с увелич. протяж. (L- 470 м) 
и строительство  ТП-77/859-   тр-р силовой 10 кВ; ТМГ-100/10/0,4 У1, 
на КТП – 77/ 859 ф-859  ПС Заречная (14,9 кВт)</t>
  </si>
  <si>
    <t>Реконструкция ВЛ-10 кВ с увелич. протяж. (L- 15 м)  
и стр-во КТП 167/347 - 400 кВА от Ф-347 от ПС Архыз (15 кВт)</t>
  </si>
  <si>
    <t xml:space="preserve">Реконструкция ВЛ-10 кВ с увелич. протяж. (L- 170 м)
и стр-во КТП 173/958 - 250 кВА Ф-958 от ПС Лунная Поляна (15 кВт)                      </t>
  </si>
  <si>
    <t xml:space="preserve">Строительство отпайки ВЛ-10 кВ протяж. (L- 700 м) 
от опоры №101 Ф-379 ПС Курджиново и стр-во КТП-70/379-160 кВА (15 кВт)                                           </t>
  </si>
  <si>
    <t xml:space="preserve">Реконструкция ВЛ-10 кВ с увелич. протяж. (L- 200 м)
Ф-511 от ПС Хабез (30 кВт)                   </t>
  </si>
  <si>
    <t xml:space="preserve">Реконструкция ВЛ-10 кВ с увелич. протяж. (L- 350 м) 
от ПС Заречная (100 кВт)  </t>
  </si>
  <si>
    <t>Реконструкция ВЛ-10 кВ с увелич. протяж. (L- 500 м) 
Ф-291 ПС Ток Москвы (20 кВт)</t>
  </si>
  <si>
    <t xml:space="preserve">Реконструкция ВЛ-10 кВ с увелич. протяж. (L- 300 м) 
Ф-344 от ПС Архыз (100 кВт)                                         </t>
  </si>
  <si>
    <t>Реконструкция ВЛ-10 кВ с увелич. протяж. (L- 20 м) 
Ф-347 ПС Архыз и стр-вом КТП-169/347-160 кВА (50 кВт)</t>
  </si>
  <si>
    <t xml:space="preserve">Реконструкция ВЛ-10 кВ с увелич. протяж. (L- 30 м) 
Ф-347  ПС Архыз  и стр-вом КТП 170/347 -160 кВА (60 кВт) </t>
  </si>
  <si>
    <t xml:space="preserve">Реконструкция ВЛ-10 кВ с увелич. протяж. (L- 500 м) 
Ф-344 ПС Архыз и стр-вом КТП-171/344-400 кВА (140 кВт)                                                                       </t>
  </si>
  <si>
    <t xml:space="preserve">Реконструкция ВЛ 10 кВ с увелич. протяж. (L- 110 м)
Ф-377 от ПС Курджиново и стр-вом ТП69/377-160 кВА (30 кВт)                                                                     </t>
  </si>
  <si>
    <t xml:space="preserve">Реконструкция ВЛ-10 кВ с увелич. протяж. (L- 100 м) 
яч.3 "БСР" строительство КТП 19/яч.3 ПС БСР 160 кВА (90 кВт)                                </t>
  </si>
  <si>
    <t>Реконструкция ВЛ-10 кВ с увелич. протяж. (L- 80 м) 
Ф-468 от ПС Теберда стр-во КТП 61/468 - 100 кВА (80 кВт)</t>
  </si>
  <si>
    <t xml:space="preserve">Реконструкция ВЛ-10 кВ с увелич. протяж. (L- 200 м)  Ф-463 от ПС Теберда,
стр-во КТП 9/463-100 кВА, стр-во отпайки КЛ-10 кВ от Ф-463 ПС Теберда (70 кВт)                            
</t>
  </si>
  <si>
    <t xml:space="preserve">Реконструкция ВЛ-10 кВ с увелич. протяж. (L- 80 м) Ф-468 от ПС Теберда 
стр-во КТП 61/468 - 100 кВА (80 кВт)                    
</t>
  </si>
  <si>
    <t xml:space="preserve">Строительство отпайки ВЛ-10 кВ протяж. (L- 700 м) 
от опоры №101 Ф-379 ПС Курджиново и стр-во КТП-70/379-160 кВА (15 кВт) </t>
  </si>
  <si>
    <t xml:space="preserve">Реконструкция ВЛ 10 кВ с увелич. протяж. (L- 110 м) 
Ф-377 от ПС Курджиново и стр-вом ТП69/377-160 кВА (30 кВт)                       
</t>
  </si>
  <si>
    <t>Реконструкция ВЛ-10 кВ с увелич. протяж. (L- 15 м)
и стр-во КТП 167/347 - 400 кВА от Ф-347 от ПС Архыз (15 кВт)</t>
  </si>
  <si>
    <t xml:space="preserve">Реконструкция ВЛ-10 кВ с увелич. протяж. (L- 500 м) 
Ф-344 ПС Архыз и стр-вом КТП-171/344-400 кВА (140 кВт)     </t>
  </si>
  <si>
    <t>Строительство ВЛ-0,4 кВ (L - 60 м) от КТП-179/824 и 
Строительство КТП-179/824 100 кВА  (15 кВт)</t>
  </si>
  <si>
    <t xml:space="preserve">Реконструкция ВЛ-0,4 кВ с увелич протяж (L - 340 м) от КТП-298/505 (инв КЧ0097678)
</t>
  </si>
  <si>
    <t>Строительство ВЛ-10 кВ (L - 150 м) от Ф-279 
и строительство КТП-8/279 100 кВА (10 кВт)</t>
  </si>
  <si>
    <t>Реконструкция ВЛ-10 кВ с увелич протяж (L - 60 м) от Ф-205
Строительство ВЛ-0,4 кВ с увелич протяж (L - 250 м) от КТП-30/205 
и строительство  КТП-30/205 100 кВА (15 кВт)</t>
  </si>
  <si>
    <t>Реконструкция ВЛ-10 кВ с увелич протяж (L - 30 м) от Ф-468 
Строительство ВЛ-0,4 кВ  (L - 800 м) от  ТП-63/468 
и Строительство  ТП-63/468  100 кВА (15 кВт)</t>
  </si>
  <si>
    <t>Строительство ВЛ-10 кВ (L - 8900 м) от Ф-289
и строительство КТП-2/289 100 кВА (30 кВт)</t>
  </si>
  <si>
    <t>Строительство ВЛ-10 кВ (L - 550 м) от Ф-344 
и строительство КТП -182/344 250 кВА  (15 кВт)</t>
  </si>
  <si>
    <t>Реконструкция ВЛ-10 кВ с увелич протяж (L - 250 м) от Ф-205
Строительство ВЛ-0,4 кВ  с увелич протяж (L - 40 м) от КТП-31/205 
и строительство  КТП-31/205 160 кВА (15 кВт) (15 кВт)</t>
  </si>
  <si>
    <t>Строительство КТП-15/467 160 кВА (110 кВт)</t>
  </si>
  <si>
    <t xml:space="preserve">Строитльство КТП-10 кВ от Ф-379 160 кВА (55 кВт) </t>
  </si>
  <si>
    <t>Реконструкция ВЛ-10 кВ с увелич протяж (L - 290 м) от Ф-205 
Строительство  ВЛ-0,4 кВ с увелич протяж (L - 30 м) от КТП-32/205 
и строительство  КТП-32/205 160 кВА (15 кВт) (15 кВт)</t>
  </si>
  <si>
    <t xml:space="preserve">Строительство ВЛ-0,4 кВ (L - 200 м) от КТП-6/яч.№4 
Строительство  КТП-6/яч.№4  250 кВА (30 кВт) </t>
  </si>
  <si>
    <t>Строительство ВЛ-0,4 кВ (L - 200 м) от КТП-2/493 
и строительство  КТП-2/493 160 кВА (80 кВт)</t>
  </si>
  <si>
    <t>Строительство ВЛ-0,4 кВ (L - 290 м) от КТП-71/378 
Строительство ВЛ-10 кВ (L - 200 м) от Ф-378
и строительство КТП-71/378 250 кВА (36 кВт)</t>
  </si>
  <si>
    <t>Строительство ВЛ-0,4 кВ  (L - 620 м) от ТП-180/958 
и строительство КТП-180/958 250 кВА (50 кВт)</t>
  </si>
  <si>
    <t>ПРОВЕРКА</t>
  </si>
  <si>
    <t>2.1.1.2.1.1.1</t>
  </si>
  <si>
    <t>2.1.2.2.3.1.1</t>
  </si>
  <si>
    <t>Строительство КЛ 0,4 кВ  (L - 1000 м) (марка кабеля АСБУ 3х120)</t>
  </si>
  <si>
    <t>Строительство КЛ 0,4 кВ (L - 1000 м) (марка кабеля АВБбШв 4х50)</t>
  </si>
  <si>
    <t>2.1.1.1.4.1.1</t>
  </si>
  <si>
    <t>Строительство КЛ 10 кВ (L - 1000 м) (марка кабеля АПвПг 1х240)</t>
  </si>
  <si>
    <t>Строительство КТП 1х630 кВА</t>
  </si>
  <si>
    <t>4.1.5.2.1</t>
  </si>
  <si>
    <t>3.1.1.1</t>
  </si>
  <si>
    <t>Монтаж реклоузера (марка реклоузера TER_Rec_AI1_R5)</t>
  </si>
  <si>
    <t>1.3.1.3.1.1.93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</si>
  <si>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"Карачаево-Черкесскэнерго"  за  2018-2020 гг.
</t>
    </r>
    <r>
      <rPr>
        <b/>
        <sz val="14"/>
        <color rgb="FFFF0000"/>
        <rFont val="Arial Narrow"/>
        <family val="2"/>
        <charset val="204"/>
      </rPr>
      <t>для территорий не относящихся к городским населенным пунктам</t>
    </r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</si>
  <si>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"Карачаево-Черкесскэнерго" за  2018-2020 гг.
</t>
    </r>
    <r>
      <rPr>
        <b/>
        <sz val="14"/>
        <color rgb="FFFF0000"/>
        <rFont val="Times New Roman"/>
        <family val="1"/>
        <charset val="204"/>
      </rPr>
      <t>для территорий городских населенных пунктов</t>
    </r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</si>
  <si>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2018 год
(филиал "ПАО Россети Северный Кавказ" - "Карачаево-Черкесскэнерго")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</si>
  <si>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2019 год
(филиал "ПАО Россети Северный Кавказ" - "Карачаево-Черкесскэнерго")</t>
  </si>
  <si>
    <t>Расходы на выполнение мероприятий по технологическому присоединению,
предусмотренным подпунктами «а» и «в» пункта 16 Методических указаний, за 2020 год
(филиал "ПАО Россети Северный Кавказ" - "Карачаево-Черкесскэнерго")</t>
  </si>
  <si>
    <t>по каждому мероприятию
(филиал "ПАО Россети Северный Кавказ" - "Карачаево-Черкесскэнерго")</t>
  </si>
  <si>
    <t>за 3 предыдущих года по каждому мероприятию
(филиал "ПАО Россети Северный Кавказ" - "Карачаево-Черкесскэнерго")</t>
  </si>
  <si>
    <t>по договорам, заключенным за текущий год (9 месяцев 2021)
(филиал "ПАО Россети Северный Кавказ" - "Карачаево-Черкесскэнерго")</t>
  </si>
  <si>
    <t>за текущий год (9 месяцев 2021)
(филиал "ПАО Россети Северный Кавказ" - "Карачаево-Черкесскэнерго")</t>
  </si>
  <si>
    <t>Строительство ВЛ 10 кВ (марка провода СИП-3 1х70-20)</t>
  </si>
  <si>
    <t>Строительство ВЛ 10 кВ (марка провода СИП -3 1х50-35)</t>
  </si>
  <si>
    <t>7.1.1.1</t>
  </si>
  <si>
    <t>7.2.1.1</t>
  </si>
  <si>
    <t>7.2.2.1</t>
  </si>
  <si>
    <t>7.2.3.1</t>
  </si>
  <si>
    <t>0,4</t>
  </si>
  <si>
    <t>10</t>
  </si>
  <si>
    <t xml:space="preserve">Установка однофазного счетчика ПУ КВАНТ ST1000-9-W-5(80)N-1/1-RBF1F2-SMA </t>
  </si>
  <si>
    <t>Установка ПКУ 10 кВ</t>
  </si>
  <si>
    <t>Установка трехфазного счетчика прямого вкл 
(Трехфазный интеллектуальный прибор учета 0,4 кВ - (RF-868)</t>
  </si>
  <si>
    <t>Установка щита учета полукосвенного вкл
ЭНЕРГОМЕРА - ВШУ (ШУЭ-Т-10-G SPDS корп.432 укомплектованный трехфазным ИПУ CE308 S31.543 OAG.SYUVJLFZ GS01 SPDS) + отдельно поставляется 3 ТТ комплект</t>
  </si>
  <si>
    <t>1.3.1.3.2.1.1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</si>
</sst>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"/>
    <numFmt numFmtId="166" formatCode="0.0"/>
    <numFmt numFmtId="167" formatCode="#,##0.000"/>
    <numFmt numFmtId="168" formatCode="0.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28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8"/>
      <color rgb="FFFF0000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45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4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0" borderId="1" xfId="16" applyBorder="1" applyAlignment="1">
      <alignment vertical="center"/>
    </xf>
    <xf numFmtId="0" fontId="15" fillId="0" borderId="0" xfId="0" applyFont="1"/>
    <xf numFmtId="0" fontId="5" fillId="0" borderId="5" xfId="0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right"/>
    </xf>
    <xf numFmtId="167" fontId="5" fillId="0" borderId="5" xfId="0" applyNumberFormat="1" applyFont="1" applyFill="1" applyBorder="1" applyAlignment="1"/>
    <xf numFmtId="167" fontId="5" fillId="0" borderId="7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vertical="center"/>
    </xf>
    <xf numFmtId="165" fontId="5" fillId="0" borderId="5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4" fontId="10" fillId="0" borderId="0" xfId="0" applyNumberFormat="1" applyFont="1"/>
    <xf numFmtId="165" fontId="10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66" fontId="10" fillId="0" borderId="1" xfId="0" applyNumberFormat="1" applyFont="1" applyBorder="1"/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justify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8" fontId="10" fillId="3" borderId="0" xfId="0" applyNumberFormat="1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5" fontId="18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165" fontId="10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/>
    <xf numFmtId="3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/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165" fontId="23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165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justify" vertical="center" wrapText="1"/>
    </xf>
    <xf numFmtId="4" fontId="18" fillId="0" borderId="1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23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9" fillId="3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26" fillId="0" borderId="0" xfId="0" applyNumberFormat="1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2" fontId="29" fillId="0" borderId="1" xfId="0" applyNumberFormat="1" applyFont="1" applyBorder="1" applyAlignment="1">
      <alignment horizontal="left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25" fillId="4" borderId="0" xfId="0" applyFont="1" applyFill="1"/>
    <xf numFmtId="0" fontId="25" fillId="8" borderId="0" xfId="0" applyFont="1" applyFill="1"/>
    <xf numFmtId="0" fontId="25" fillId="9" borderId="0" xfId="0" applyFont="1" applyFill="1"/>
    <xf numFmtId="165" fontId="25" fillId="0" borderId="1" xfId="0" applyNumberFormat="1" applyFont="1" applyBorder="1" applyAlignment="1">
      <alignment horizontal="center" vertical="center"/>
    </xf>
    <xf numFmtId="0" fontId="32" fillId="0" borderId="0" xfId="0" applyFont="1"/>
    <xf numFmtId="49" fontId="25" fillId="0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165" fontId="25" fillId="9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/>
    <xf numFmtId="49" fontId="25" fillId="6" borderId="1" xfId="0" applyNumberFormat="1" applyFont="1" applyFill="1" applyBorder="1" applyAlignment="1">
      <alignment horizontal="left" vertical="center"/>
    </xf>
    <xf numFmtId="49" fontId="30" fillId="5" borderId="1" xfId="0" applyNumberFormat="1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left" wrapText="1"/>
    </xf>
    <xf numFmtId="0" fontId="30" fillId="5" borderId="1" xfId="0" applyFont="1" applyFill="1" applyBorder="1" applyAlignment="1">
      <alignment horizontal="justify" vertical="top" wrapText="1"/>
    </xf>
    <xf numFmtId="3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justify" vertical="center" wrapText="1"/>
    </xf>
    <xf numFmtId="166" fontId="25" fillId="0" borderId="0" xfId="0" applyNumberFormat="1" applyFont="1"/>
    <xf numFmtId="0" fontId="33" fillId="0" borderId="0" xfId="0" applyFont="1" applyAlignment="1">
      <alignment wrapText="1"/>
    </xf>
    <xf numFmtId="49" fontId="30" fillId="5" borderId="1" xfId="0" applyNumberFormat="1" applyFont="1" applyFill="1" applyBorder="1" applyAlignment="1">
      <alignment horizontal="left" wrapText="1"/>
    </xf>
    <xf numFmtId="0" fontId="30" fillId="5" borderId="1" xfId="0" applyFont="1" applyFill="1" applyBorder="1" applyAlignment="1">
      <alignment wrapText="1"/>
    </xf>
    <xf numFmtId="49" fontId="25" fillId="6" borderId="1" xfId="0" applyNumberFormat="1" applyFont="1" applyFill="1" applyBorder="1" applyAlignment="1">
      <alignment horizontal="left" wrapText="1"/>
    </xf>
    <xf numFmtId="0" fontId="25" fillId="6" borderId="1" xfId="0" applyFont="1" applyFill="1" applyBorder="1" applyAlignment="1">
      <alignment horizontal="left" wrapText="1"/>
    </xf>
    <xf numFmtId="0" fontId="25" fillId="6" borderId="1" xfId="0" applyFont="1" applyFill="1" applyBorder="1" applyAlignment="1">
      <alignment wrapText="1"/>
    </xf>
    <xf numFmtId="166" fontId="25" fillId="6" borderId="1" xfId="0" applyNumberFormat="1" applyFont="1" applyFill="1" applyBorder="1" applyAlignment="1">
      <alignment wrapText="1"/>
    </xf>
    <xf numFmtId="49" fontId="25" fillId="7" borderId="1" xfId="0" applyNumberFormat="1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 wrapText="1"/>
    </xf>
    <xf numFmtId="0" fontId="25" fillId="7" borderId="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wrapText="1"/>
    </xf>
    <xf numFmtId="166" fontId="25" fillId="7" borderId="1" xfId="0" applyNumberFormat="1" applyFont="1" applyFill="1" applyBorder="1" applyAlignment="1">
      <alignment wrapText="1"/>
    </xf>
    <xf numFmtId="3" fontId="25" fillId="7" borderId="1" xfId="0" applyNumberFormat="1" applyFont="1" applyFill="1" applyBorder="1" applyAlignment="1">
      <alignment wrapText="1"/>
    </xf>
    <xf numFmtId="165" fontId="25" fillId="7" borderId="1" xfId="0" applyNumberFormat="1" applyFont="1" applyFill="1" applyBorder="1" applyAlignment="1">
      <alignment wrapText="1"/>
    </xf>
    <xf numFmtId="4" fontId="25" fillId="7" borderId="1" xfId="0" applyNumberFormat="1" applyFont="1" applyFill="1" applyBorder="1" applyAlignment="1">
      <alignment wrapText="1"/>
    </xf>
    <xf numFmtId="49" fontId="25" fillId="9" borderId="1" xfId="0" applyNumberFormat="1" applyFont="1" applyFill="1" applyBorder="1" applyAlignment="1">
      <alignment horizontal="left" wrapText="1"/>
    </xf>
    <xf numFmtId="0" fontId="25" fillId="9" borderId="1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wrapText="1"/>
    </xf>
    <xf numFmtId="166" fontId="25" fillId="9" borderId="1" xfId="0" applyNumberFormat="1" applyFont="1" applyFill="1" applyBorder="1" applyAlignment="1">
      <alignment wrapText="1"/>
    </xf>
    <xf numFmtId="49" fontId="25" fillId="0" borderId="1" xfId="0" applyNumberFormat="1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166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3" fontId="25" fillId="0" borderId="1" xfId="0" applyNumberFormat="1" applyFont="1" applyBorder="1" applyAlignment="1">
      <alignment horizontal="center" wrapText="1"/>
    </xf>
    <xf numFmtId="165" fontId="25" fillId="0" borderId="1" xfId="0" applyNumberFormat="1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vertical="top" wrapText="1"/>
    </xf>
    <xf numFmtId="3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wrapText="1"/>
    </xf>
    <xf numFmtId="165" fontId="25" fillId="0" borderId="1" xfId="0" applyNumberFormat="1" applyFont="1" applyBorder="1" applyAlignment="1">
      <alignment wrapText="1"/>
    </xf>
    <xf numFmtId="4" fontId="25" fillId="0" borderId="1" xfId="0" applyNumberFormat="1" applyFont="1" applyBorder="1" applyAlignment="1">
      <alignment wrapText="1"/>
    </xf>
    <xf numFmtId="0" fontId="25" fillId="9" borderId="1" xfId="0" applyFont="1" applyFill="1" applyBorder="1" applyAlignment="1">
      <alignment horizontal="left" vertical="top" wrapText="1"/>
    </xf>
    <xf numFmtId="3" fontId="25" fillId="9" borderId="1" xfId="0" applyNumberFormat="1" applyFont="1" applyFill="1" applyBorder="1" applyAlignment="1">
      <alignment wrapText="1"/>
    </xf>
    <xf numFmtId="165" fontId="25" fillId="9" borderId="1" xfId="0" applyNumberFormat="1" applyFont="1" applyFill="1" applyBorder="1" applyAlignment="1">
      <alignment wrapText="1"/>
    </xf>
    <xf numFmtId="4" fontId="25" fillId="9" borderId="1" xfId="0" applyNumberFormat="1" applyFont="1" applyFill="1" applyBorder="1" applyAlignment="1">
      <alignment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9" borderId="1" xfId="0" applyFont="1" applyFill="1" applyBorder="1" applyAlignment="1">
      <alignment horizontal="center" vertical="center" wrapText="1"/>
    </xf>
    <xf numFmtId="166" fontId="25" fillId="9" borderId="1" xfId="0" applyNumberFormat="1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horizontal="center" vertical="center" wrapText="1"/>
    </xf>
    <xf numFmtId="165" fontId="25" fillId="9" borderId="1" xfId="0" applyNumberFormat="1" applyFont="1" applyFill="1" applyBorder="1" applyAlignment="1">
      <alignment horizontal="center" vertical="center" wrapText="1"/>
    </xf>
    <xf numFmtId="4" fontId="25" fillId="9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3" fontId="30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wrapText="1"/>
    </xf>
    <xf numFmtId="0" fontId="25" fillId="9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49" fontId="25" fillId="6" borderId="1" xfId="0" applyNumberFormat="1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9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166" fontId="25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166" fontId="30" fillId="5" borderId="1" xfId="0" applyNumberFormat="1" applyFont="1" applyFill="1" applyBorder="1" applyAlignment="1">
      <alignment horizontal="center" wrapText="1"/>
    </xf>
    <xf numFmtId="166" fontId="25" fillId="6" borderId="1" xfId="0" applyNumberFormat="1" applyFont="1" applyFill="1" applyBorder="1" applyAlignment="1">
      <alignment horizontal="center" wrapText="1"/>
    </xf>
    <xf numFmtId="165" fontId="25" fillId="0" borderId="1" xfId="0" applyNumberFormat="1" applyFont="1" applyBorder="1" applyAlignment="1">
      <alignment vertical="center" wrapText="1"/>
    </xf>
    <xf numFmtId="166" fontId="25" fillId="7" borderId="1" xfId="0" applyNumberFormat="1" applyFont="1" applyFill="1" applyBorder="1" applyAlignment="1">
      <alignment horizontal="center" wrapText="1"/>
    </xf>
    <xf numFmtId="166" fontId="25" fillId="9" borderId="1" xfId="0" applyNumberFormat="1" applyFont="1" applyFill="1" applyBorder="1" applyAlignment="1">
      <alignment horizontal="center" wrapText="1"/>
    </xf>
    <xf numFmtId="166" fontId="25" fillId="0" borderId="1" xfId="0" applyNumberFormat="1" applyFont="1" applyBorder="1" applyAlignment="1">
      <alignment horizontal="center" wrapText="1"/>
    </xf>
    <xf numFmtId="166" fontId="30" fillId="5" borderId="1" xfId="0" applyNumberFormat="1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>
      <alignment horizontal="center" vertical="center" wrapText="1"/>
    </xf>
    <xf numFmtId="165" fontId="25" fillId="7" borderId="1" xfId="0" applyNumberFormat="1" applyFont="1" applyFill="1" applyBorder="1" applyAlignment="1">
      <alignment horizontal="center" wrapText="1"/>
    </xf>
    <xf numFmtId="165" fontId="25" fillId="7" borderId="1" xfId="0" applyNumberFormat="1" applyFont="1" applyFill="1" applyBorder="1" applyAlignment="1">
      <alignment horizontal="center" vertical="center" wrapText="1"/>
    </xf>
    <xf numFmtId="165" fontId="30" fillId="5" borderId="1" xfId="0" applyNumberFormat="1" applyFont="1" applyFill="1" applyBorder="1" applyAlignment="1">
      <alignment horizontal="center" wrapText="1"/>
    </xf>
    <xf numFmtId="165" fontId="30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vertical="center" wrapText="1"/>
    </xf>
    <xf numFmtId="165" fontId="25" fillId="6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wrapText="1"/>
    </xf>
    <xf numFmtId="0" fontId="25" fillId="8" borderId="0" xfId="0" applyFont="1" applyFill="1" applyAlignment="1">
      <alignment wrapText="1"/>
    </xf>
    <xf numFmtId="0" fontId="25" fillId="0" borderId="0" xfId="0" applyFont="1" applyAlignment="1">
      <alignment vertical="center" wrapText="1"/>
    </xf>
    <xf numFmtId="4" fontId="25" fillId="0" borderId="0" xfId="0" applyNumberFormat="1" applyFont="1" applyAlignment="1">
      <alignment wrapText="1"/>
    </xf>
    <xf numFmtId="0" fontId="25" fillId="7" borderId="1" xfId="0" applyFont="1" applyFill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49" fontId="25" fillId="7" borderId="1" xfId="0" applyNumberFormat="1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vertical="center"/>
    </xf>
    <xf numFmtId="166" fontId="25" fillId="7" borderId="1" xfId="0" applyNumberFormat="1" applyFont="1" applyFill="1" applyBorder="1" applyAlignment="1">
      <alignment vertical="center"/>
    </xf>
    <xf numFmtId="49" fontId="25" fillId="9" borderId="1" xfId="0" applyNumberFormat="1" applyFont="1" applyFill="1" applyBorder="1" applyAlignment="1">
      <alignment horizontal="left" vertical="center"/>
    </xf>
    <xf numFmtId="0" fontId="25" fillId="9" borderId="1" xfId="0" applyFont="1" applyFill="1" applyBorder="1" applyAlignment="1">
      <alignment horizontal="left" vertical="center"/>
    </xf>
    <xf numFmtId="0" fontId="25" fillId="9" borderId="1" xfId="0" applyFont="1" applyFill="1" applyBorder="1" applyAlignment="1">
      <alignment vertical="center"/>
    </xf>
    <xf numFmtId="166" fontId="25" fillId="9" borderId="1" xfId="0" applyNumberFormat="1" applyFont="1" applyFill="1" applyBorder="1" applyAlignment="1">
      <alignment vertical="center"/>
    </xf>
    <xf numFmtId="166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3" fontId="25" fillId="0" borderId="1" xfId="0" applyNumberFormat="1" applyFont="1" applyBorder="1" applyAlignment="1">
      <alignment vertical="center"/>
    </xf>
    <xf numFmtId="165" fontId="25" fillId="0" borderId="1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3" fontId="25" fillId="9" borderId="1" xfId="0" applyNumberFormat="1" applyFont="1" applyFill="1" applyBorder="1" applyAlignment="1">
      <alignment vertical="center"/>
    </xf>
    <xf numFmtId="165" fontId="25" fillId="9" borderId="1" xfId="0" applyNumberFormat="1" applyFont="1" applyFill="1" applyBorder="1" applyAlignment="1">
      <alignment vertical="center"/>
    </xf>
    <xf numFmtId="4" fontId="25" fillId="9" borderId="1" xfId="0" applyNumberFormat="1" applyFont="1" applyFill="1" applyBorder="1" applyAlignment="1">
      <alignment vertical="center"/>
    </xf>
    <xf numFmtId="166" fontId="25" fillId="0" borderId="1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4" fontId="25" fillId="0" borderId="1" xfId="0" applyNumberFormat="1" applyFont="1" applyBorder="1" applyAlignment="1">
      <alignment vertical="center" wrapText="1"/>
    </xf>
    <xf numFmtId="4" fontId="25" fillId="0" borderId="1" xfId="0" applyNumberFormat="1" applyFont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vertical="center" wrapText="1"/>
    </xf>
    <xf numFmtId="166" fontId="25" fillId="9" borderId="1" xfId="0" applyNumberFormat="1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166" fontId="25" fillId="7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justify" vertical="center" wrapText="1"/>
    </xf>
    <xf numFmtId="3" fontId="30" fillId="5" borderId="1" xfId="0" applyNumberFormat="1" applyFont="1" applyFill="1" applyBorder="1" applyAlignment="1">
      <alignment vertical="center" wrapText="1"/>
    </xf>
    <xf numFmtId="165" fontId="30" fillId="5" borderId="1" xfId="0" applyNumberFormat="1" applyFont="1" applyFill="1" applyBorder="1" applyAlignment="1">
      <alignment vertical="center" wrapText="1"/>
    </xf>
    <xf numFmtId="4" fontId="30" fillId="5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6" fontId="25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 wrapText="1"/>
    </xf>
    <xf numFmtId="165" fontId="25" fillId="7" borderId="1" xfId="0" applyNumberFormat="1" applyFont="1" applyFill="1" applyBorder="1" applyAlignment="1">
      <alignment horizontal="center" vertical="center"/>
    </xf>
    <xf numFmtId="166" fontId="25" fillId="6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165" fontId="30" fillId="5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left" vertical="center"/>
    </xf>
    <xf numFmtId="0" fontId="30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vertical="center" wrapText="1"/>
    </xf>
    <xf numFmtId="166" fontId="30" fillId="7" borderId="1" xfId="0" applyNumberFormat="1" applyFont="1" applyFill="1" applyBorder="1" applyAlignment="1">
      <alignment vertical="center" wrapText="1"/>
    </xf>
    <xf numFmtId="165" fontId="30" fillId="7" borderId="1" xfId="0" applyNumberFormat="1" applyFont="1" applyFill="1" applyBorder="1" applyAlignment="1">
      <alignment horizontal="center" vertical="center" wrapText="1"/>
    </xf>
    <xf numFmtId="49" fontId="30" fillId="9" borderId="1" xfId="0" applyNumberFormat="1" applyFont="1" applyFill="1" applyBorder="1" applyAlignment="1">
      <alignment horizontal="left" vertical="center"/>
    </xf>
    <xf numFmtId="0" fontId="30" fillId="9" borderId="1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center" vertical="center" wrapText="1"/>
    </xf>
    <xf numFmtId="166" fontId="30" fillId="9" borderId="1" xfId="0" applyNumberFormat="1" applyFont="1" applyFill="1" applyBorder="1" applyAlignment="1">
      <alignment horizontal="center" vertical="center" wrapText="1"/>
    </xf>
    <xf numFmtId="165" fontId="30" fillId="9" borderId="1" xfId="0" applyNumberFormat="1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left" vertical="center"/>
    </xf>
    <xf numFmtId="0" fontId="30" fillId="6" borderId="1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vertical="center" wrapText="1"/>
    </xf>
    <xf numFmtId="49" fontId="25" fillId="4" borderId="1" xfId="0" applyNumberFormat="1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 wrapText="1"/>
    </xf>
    <xf numFmtId="165" fontId="25" fillId="4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65" fontId="30" fillId="6" borderId="1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/>
    </xf>
    <xf numFmtId="165" fontId="36" fillId="0" borderId="0" xfId="0" applyNumberFormat="1" applyFont="1" applyAlignment="1">
      <alignment horizontal="center" vertical="center"/>
    </xf>
    <xf numFmtId="0" fontId="37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right"/>
    </xf>
    <xf numFmtId="165" fontId="37" fillId="0" borderId="5" xfId="0" applyNumberFormat="1" applyFont="1" applyFill="1" applyBorder="1" applyAlignment="1">
      <alignment horizontal="right"/>
    </xf>
    <xf numFmtId="0" fontId="37" fillId="0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 horizontal="right"/>
    </xf>
    <xf numFmtId="165" fontId="37" fillId="0" borderId="7" xfId="0" applyNumberFormat="1" applyFont="1" applyFill="1" applyBorder="1" applyAlignment="1">
      <alignment horizontal="center"/>
    </xf>
    <xf numFmtId="165" fontId="37" fillId="0" borderId="5" xfId="0" applyNumberFormat="1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right"/>
    </xf>
    <xf numFmtId="0" fontId="37" fillId="0" borderId="5" xfId="0" applyFont="1" applyFill="1" applyBorder="1" applyAlignment="1">
      <alignment horizontal="center" vertical="center"/>
    </xf>
    <xf numFmtId="165" fontId="37" fillId="0" borderId="5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165" fontId="37" fillId="0" borderId="6" xfId="0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165" fontId="36" fillId="0" borderId="7" xfId="0" applyNumberFormat="1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165" fontId="37" fillId="0" borderId="9" xfId="0" applyNumberFormat="1" applyFont="1" applyFill="1" applyBorder="1" applyAlignment="1">
      <alignment horizontal="center"/>
    </xf>
    <xf numFmtId="4" fontId="37" fillId="0" borderId="5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165" fontId="25" fillId="6" borderId="1" xfId="0" applyNumberFormat="1" applyFont="1" applyFill="1" applyBorder="1" applyAlignment="1">
      <alignment horizontal="center" wrapText="1"/>
    </xf>
    <xf numFmtId="165" fontId="25" fillId="9" borderId="1" xfId="0" applyNumberFormat="1" applyFont="1" applyFill="1" applyBorder="1" applyAlignment="1">
      <alignment horizontal="center" wrapText="1"/>
    </xf>
    <xf numFmtId="166" fontId="25" fillId="6" borderId="1" xfId="0" applyNumberFormat="1" applyFont="1" applyFill="1" applyBorder="1" applyAlignment="1">
      <alignment horizontal="left" wrapText="1"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/>
    </xf>
    <xf numFmtId="0" fontId="3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3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Fill="1"/>
    <xf numFmtId="4" fontId="25" fillId="0" borderId="1" xfId="0" applyNumberFormat="1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wrapText="1"/>
    </xf>
    <xf numFmtId="166" fontId="25" fillId="0" borderId="1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165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4" fontId="25" fillId="0" borderId="1" xfId="0" applyNumberFormat="1" applyFont="1" applyFill="1" applyBorder="1" applyAlignment="1">
      <alignment vertical="center" wrapText="1"/>
    </xf>
  </cellXfs>
  <cellStyles count="17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2;&#1086;&#1085;&#1090;&#1072;&#1078;%20&#1088;&#1077;&#1082;&#1083;&#1086;&#1091;&#1079;&#1077;&#1088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0;&#1058;&#1055;%201&#1093;630%20&#1082;&#1042;&#104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9;&#1089;&#1090;&#1072;&#1085;&#1086;&#1074;&#1082;&#1072;%20&#1086;&#1076;&#1085;&#1086;&#1092;&#1072;&#1079;&#1085;&#1086;&#1075;&#1086;%20&#1089;&#1095;&#1077;&#1090;&#1095;&#1080;&#108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9;&#1089;&#1090;&#1072;&#1085;&#1086;&#1074;&#1082;&#1072;%20&#1090;&#1088;&#1077;&#1093;&#1092;&#1072;&#1079;&#1085;&#1086;&#1075;&#1086;%20&#1089;&#1095;&#1077;&#1090;&#1095;&#1080;&#1082;&#1072;%20&#1087;&#1088;&#1103;&#1084;&#1086;&#1075;&#1086;%20&#1074;&#1082;&#108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9;&#1089;&#1090;&#1072;&#1085;&#1086;&#1074;&#1082;&#1072;%20&#1097;&#1080;&#1090;&#1072;%20&#1091;&#1095;&#1077;&#1090;&#1072;%20(&#1087;&#1086;&#1083;&#1091;&#1082;&#1086;&#1089;&#1074;&#1077;&#1085;&#1085;&#1086;&#1075;&#1086;%20&#1074;&#1082;&#1083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9;&#1089;&#1090;&#1072;&#1085;&#1086;&#1074;&#1082;&#1072;%20&#1055;&#1050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KCHE_raskritie_informacii_p__V_p_19_TP_2022%2016.10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bazov/AppData/Local/Microsoft/Windows/INetCache/IE/8FK34Y8O/KCHE_raskritie_informacii_p__V_p_19_TP_2021%20(19.10.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63;&#1069;%20&#1058;&#1072;&#1088;&#1080;&#1092;&#1085;&#1072;&#1103;%20&#1082;&#1072;&#1084;&#1087;&#1072;&#1085;&#1080;&#1103;%20&#1055;&#1088;&#1080;&#1083;&#1086;&#1078;&#1077;&#1085;&#1080;&#1077;%20&#8470;%201%20&#1085;&#1072;%202022%20&#1075;&#1086;&#1076;%20&#1086;&#1090;%20&#1054;&#1058;&#1055;%2014.10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7;&#1090;&#1088;.&#1042;&#1051;%2010%20&#1082;&#1042;%20&#1057;&#1048;&#1055;%201&#1093;50-1%20&#1082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7;&#1090;&#1088;.&#1042;&#1051;%2010%20&#1082;&#1042;%20&#1057;&#1048;&#1055;%201&#1093;70-1%20&#1082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CHE_raskritie_informacii_p__V_p_19_TP_2022%2015.10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0;&#1051;%2010%20&#1085;&#1072;%201%20&#1082;&#1084;-&#1040;&#1055;&#1074;&#1055;&#1075;%201&#1093;24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0;&#1051;%2004%20&#1085;&#1072;%201%20&#1082;&#1084;-&#1040;&#1042;&#1041;&#1073;&#1064;&#1074;%204&#1093;50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77;&#1090;&#1099;%20&#1085;&#1072;%202022%20&#1075;/&#1050;&#1051;%2004%20&#1085;&#1072;%2010%20&#1082;&#1084;-&#1040;&#1057;&#1041;&#1059;%203&#1093;1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9">
          <cell r="O99">
            <v>260341.00000000003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0">
          <cell r="O160">
            <v>1159202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3">
          <cell r="O203">
            <v>7596.0000000000009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1">
          <cell r="O201">
            <v>27071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9">
          <cell r="O169">
            <v>36018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7">
          <cell r="O137">
            <v>281441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28 а) город"/>
      <sheetName val="28 а) село"/>
      <sheetName val="28а) РТУ ПР2 "/>
      <sheetName val="28 б) reshenie_tarif_2021 готов"/>
      <sheetName val="28 в) srednie_dannie_fact_mosh"/>
      <sheetName val="28 г) srednie_dannie_dline_VL"/>
      <sheetName val="28 д) info_TP_2021 готов"/>
      <sheetName val="28 е)info_zayavki_TP_2021 готов"/>
    </sheetNames>
    <sheetDataSet>
      <sheetData sheetId="0"/>
      <sheetData sheetId="1"/>
      <sheetData sheetId="2">
        <row r="146">
          <cell r="D146">
            <v>2018</v>
          </cell>
          <cell r="E146">
            <v>0.4</v>
          </cell>
          <cell r="F146">
            <v>250</v>
          </cell>
          <cell r="G146">
            <v>35</v>
          </cell>
          <cell r="H146">
            <v>43.154820000000001</v>
          </cell>
        </row>
        <row r="147">
          <cell r="D147">
            <v>2018</v>
          </cell>
          <cell r="E147">
            <v>0.4</v>
          </cell>
          <cell r="F147">
            <v>200</v>
          </cell>
          <cell r="G147">
            <v>30</v>
          </cell>
          <cell r="H147">
            <v>83.295380000000009</v>
          </cell>
        </row>
        <row r="148">
          <cell r="D148">
            <v>2018</v>
          </cell>
          <cell r="E148">
            <v>0.4</v>
          </cell>
          <cell r="F148">
            <v>300</v>
          </cell>
          <cell r="G148">
            <v>120</v>
          </cell>
          <cell r="H148">
            <v>100.50861</v>
          </cell>
        </row>
        <row r="149">
          <cell r="D149">
            <v>2018</v>
          </cell>
          <cell r="E149">
            <v>0.4</v>
          </cell>
          <cell r="F149">
            <v>200</v>
          </cell>
          <cell r="G149">
            <v>50</v>
          </cell>
          <cell r="H149">
            <v>106.34117000000001</v>
          </cell>
        </row>
        <row r="150">
          <cell r="D150">
            <v>2018</v>
          </cell>
          <cell r="E150">
            <v>0.4</v>
          </cell>
          <cell r="F150">
            <v>400</v>
          </cell>
          <cell r="G150">
            <v>15</v>
          </cell>
          <cell r="H150">
            <v>364.61971</v>
          </cell>
        </row>
        <row r="151">
          <cell r="D151">
            <v>2018</v>
          </cell>
          <cell r="E151">
            <v>0.4</v>
          </cell>
          <cell r="F151">
            <v>100</v>
          </cell>
          <cell r="G151">
            <v>5</v>
          </cell>
          <cell r="H151">
            <v>78.899990000000003</v>
          </cell>
        </row>
        <row r="152">
          <cell r="D152">
            <v>2018</v>
          </cell>
          <cell r="E152">
            <v>0.4</v>
          </cell>
          <cell r="F152">
            <v>500</v>
          </cell>
          <cell r="G152">
            <v>7</v>
          </cell>
          <cell r="H152">
            <v>207.13378</v>
          </cell>
        </row>
        <row r="153">
          <cell r="D153">
            <v>2018</v>
          </cell>
          <cell r="E153">
            <v>0.4</v>
          </cell>
          <cell r="F153">
            <v>200</v>
          </cell>
          <cell r="G153">
            <v>5</v>
          </cell>
          <cell r="H153">
            <v>81.382130000000004</v>
          </cell>
        </row>
        <row r="154">
          <cell r="D154">
            <v>2018</v>
          </cell>
          <cell r="E154">
            <v>0.4</v>
          </cell>
          <cell r="F154">
            <v>250</v>
          </cell>
          <cell r="G154">
            <v>5</v>
          </cell>
          <cell r="H154">
            <v>84.445499999999996</v>
          </cell>
        </row>
        <row r="155">
          <cell r="D155">
            <v>2018</v>
          </cell>
          <cell r="E155">
            <v>0.4</v>
          </cell>
          <cell r="F155">
            <v>115</v>
          </cell>
          <cell r="G155">
            <v>3</v>
          </cell>
          <cell r="H155">
            <v>70.518000000000001</v>
          </cell>
        </row>
        <row r="156">
          <cell r="D156">
            <v>2018</v>
          </cell>
          <cell r="E156">
            <v>0.4</v>
          </cell>
          <cell r="F156">
            <v>200</v>
          </cell>
          <cell r="G156">
            <v>7</v>
          </cell>
          <cell r="H156">
            <v>74.427660000000003</v>
          </cell>
        </row>
        <row r="157">
          <cell r="D157">
            <v>2018</v>
          </cell>
          <cell r="E157">
            <v>0.4</v>
          </cell>
          <cell r="F157">
            <v>300</v>
          </cell>
          <cell r="G157">
            <v>3</v>
          </cell>
          <cell r="H157">
            <v>21.059170000000002</v>
          </cell>
        </row>
        <row r="158">
          <cell r="D158">
            <v>2018</v>
          </cell>
          <cell r="E158">
            <v>0.4</v>
          </cell>
          <cell r="F158">
            <v>260</v>
          </cell>
          <cell r="G158">
            <v>3</v>
          </cell>
          <cell r="H158">
            <v>73.934010000000001</v>
          </cell>
        </row>
        <row r="159">
          <cell r="D159">
            <v>2018</v>
          </cell>
          <cell r="E159">
            <v>0.4</v>
          </cell>
          <cell r="F159">
            <v>300</v>
          </cell>
          <cell r="G159">
            <v>12</v>
          </cell>
          <cell r="H159">
            <v>53.360970000000002</v>
          </cell>
        </row>
        <row r="160">
          <cell r="D160">
            <v>2018</v>
          </cell>
          <cell r="E160">
            <v>0.4</v>
          </cell>
          <cell r="F160">
            <v>60</v>
          </cell>
          <cell r="G160">
            <v>6</v>
          </cell>
          <cell r="H160">
            <v>26.66845</v>
          </cell>
        </row>
        <row r="161">
          <cell r="D161">
            <v>2018</v>
          </cell>
          <cell r="E161">
            <v>0.4</v>
          </cell>
          <cell r="F161">
            <v>350</v>
          </cell>
          <cell r="G161">
            <v>5</v>
          </cell>
          <cell r="H161">
            <v>147.39897999999999</v>
          </cell>
        </row>
        <row r="162">
          <cell r="D162">
            <v>2018</v>
          </cell>
          <cell r="E162">
            <v>0.4</v>
          </cell>
          <cell r="F162">
            <v>250</v>
          </cell>
          <cell r="G162">
            <v>5</v>
          </cell>
          <cell r="H162">
            <v>97.927909999999997</v>
          </cell>
        </row>
        <row r="163">
          <cell r="D163">
            <v>2018</v>
          </cell>
          <cell r="E163">
            <v>0.4</v>
          </cell>
          <cell r="F163">
            <v>300</v>
          </cell>
          <cell r="G163">
            <v>7</v>
          </cell>
          <cell r="H163">
            <v>116.55457</v>
          </cell>
        </row>
        <row r="164">
          <cell r="D164">
            <v>2018</v>
          </cell>
          <cell r="E164">
            <v>0.4</v>
          </cell>
          <cell r="F164">
            <v>100</v>
          </cell>
          <cell r="G164">
            <v>5</v>
          </cell>
          <cell r="H164">
            <v>44.782890000000002</v>
          </cell>
        </row>
        <row r="165">
          <cell r="D165">
            <v>2018</v>
          </cell>
          <cell r="E165">
            <v>0.4</v>
          </cell>
          <cell r="F165">
            <v>150</v>
          </cell>
          <cell r="G165">
            <v>10</v>
          </cell>
          <cell r="H165">
            <v>41.912100000000002</v>
          </cell>
        </row>
        <row r="166">
          <cell r="D166">
            <v>2018</v>
          </cell>
          <cell r="E166">
            <v>10</v>
          </cell>
          <cell r="F166">
            <v>120</v>
          </cell>
          <cell r="G166">
            <v>55</v>
          </cell>
          <cell r="H166">
            <v>108.51248</v>
          </cell>
        </row>
        <row r="167">
          <cell r="D167">
            <v>2018</v>
          </cell>
          <cell r="E167">
            <v>10</v>
          </cell>
          <cell r="F167">
            <v>120</v>
          </cell>
          <cell r="G167">
            <v>100</v>
          </cell>
          <cell r="H167">
            <v>114.28955000000001</v>
          </cell>
        </row>
        <row r="168">
          <cell r="D168">
            <v>2018</v>
          </cell>
          <cell r="E168">
            <v>10</v>
          </cell>
          <cell r="F168">
            <v>15</v>
          </cell>
          <cell r="G168">
            <v>15</v>
          </cell>
          <cell r="H168">
            <v>31.702000000000002</v>
          </cell>
        </row>
        <row r="169">
          <cell r="D169">
            <v>2018</v>
          </cell>
          <cell r="E169">
            <v>10</v>
          </cell>
          <cell r="F169">
            <v>530</v>
          </cell>
          <cell r="G169">
            <v>5</v>
          </cell>
          <cell r="H169">
            <v>517.68790999999999</v>
          </cell>
        </row>
        <row r="170">
          <cell r="D170">
            <v>2018</v>
          </cell>
          <cell r="E170">
            <v>10</v>
          </cell>
          <cell r="F170">
            <v>300</v>
          </cell>
          <cell r="G170">
            <v>15</v>
          </cell>
          <cell r="H170">
            <v>245.62392</v>
          </cell>
        </row>
        <row r="171">
          <cell r="D171">
            <v>2018</v>
          </cell>
          <cell r="E171">
            <v>10</v>
          </cell>
          <cell r="F171">
            <v>200</v>
          </cell>
          <cell r="G171">
            <v>494</v>
          </cell>
          <cell r="H171">
            <v>112.11854</v>
          </cell>
        </row>
        <row r="172">
          <cell r="D172">
            <v>2020</v>
          </cell>
          <cell r="E172">
            <v>0.4</v>
          </cell>
          <cell r="F172">
            <v>750</v>
          </cell>
          <cell r="G172">
            <v>12</v>
          </cell>
          <cell r="H172">
            <v>201.2</v>
          </cell>
        </row>
        <row r="173">
          <cell r="D173">
            <v>2020</v>
          </cell>
          <cell r="E173">
            <v>0.4</v>
          </cell>
          <cell r="F173">
            <v>400</v>
          </cell>
          <cell r="G173">
            <v>15</v>
          </cell>
          <cell r="H173">
            <v>196.5</v>
          </cell>
        </row>
        <row r="174">
          <cell r="D174">
            <v>2020</v>
          </cell>
          <cell r="E174">
            <v>0.4</v>
          </cell>
          <cell r="F174">
            <v>450</v>
          </cell>
          <cell r="G174">
            <v>15</v>
          </cell>
          <cell r="H174">
            <v>67.2</v>
          </cell>
        </row>
        <row r="175">
          <cell r="D175">
            <v>2020</v>
          </cell>
          <cell r="E175">
            <v>0.4</v>
          </cell>
          <cell r="F175">
            <v>60</v>
          </cell>
          <cell r="G175">
            <v>15</v>
          </cell>
          <cell r="H175">
            <v>41</v>
          </cell>
        </row>
        <row r="176">
          <cell r="D176">
            <v>2020</v>
          </cell>
          <cell r="E176">
            <v>0.4</v>
          </cell>
          <cell r="F176">
            <v>200</v>
          </cell>
          <cell r="G176">
            <v>80</v>
          </cell>
          <cell r="H176">
            <v>46</v>
          </cell>
        </row>
        <row r="177">
          <cell r="D177">
            <v>2020</v>
          </cell>
          <cell r="E177">
            <v>0.4</v>
          </cell>
          <cell r="F177">
            <v>500</v>
          </cell>
          <cell r="G177">
            <v>10</v>
          </cell>
          <cell r="H177">
            <v>140</v>
          </cell>
        </row>
        <row r="178">
          <cell r="D178">
            <v>2020</v>
          </cell>
          <cell r="E178">
            <v>0.4</v>
          </cell>
          <cell r="F178">
            <v>100</v>
          </cell>
          <cell r="G178">
            <v>6</v>
          </cell>
          <cell r="H178">
            <v>55</v>
          </cell>
        </row>
        <row r="179">
          <cell r="D179">
            <v>2020</v>
          </cell>
          <cell r="E179">
            <v>0.4</v>
          </cell>
          <cell r="F179">
            <v>200</v>
          </cell>
          <cell r="G179">
            <v>3</v>
          </cell>
          <cell r="H179">
            <v>117</v>
          </cell>
        </row>
        <row r="180">
          <cell r="D180">
            <v>2020</v>
          </cell>
          <cell r="E180">
            <v>0.4</v>
          </cell>
          <cell r="F180">
            <v>400</v>
          </cell>
          <cell r="G180">
            <v>5</v>
          </cell>
          <cell r="H180">
            <v>87</v>
          </cell>
        </row>
        <row r="181">
          <cell r="D181">
            <v>2020</v>
          </cell>
          <cell r="E181">
            <v>0.4</v>
          </cell>
          <cell r="F181">
            <v>120</v>
          </cell>
          <cell r="G181">
            <v>12</v>
          </cell>
          <cell r="H181">
            <v>42</v>
          </cell>
        </row>
        <row r="182">
          <cell r="D182">
            <v>2020</v>
          </cell>
          <cell r="E182">
            <v>0.4</v>
          </cell>
          <cell r="F182">
            <v>250</v>
          </cell>
          <cell r="G182">
            <v>5</v>
          </cell>
          <cell r="H182">
            <v>54</v>
          </cell>
        </row>
        <row r="183">
          <cell r="D183">
            <v>2020</v>
          </cell>
          <cell r="E183">
            <v>0.4</v>
          </cell>
          <cell r="F183">
            <v>300</v>
          </cell>
          <cell r="G183">
            <v>8</v>
          </cell>
          <cell r="H183">
            <v>135</v>
          </cell>
        </row>
        <row r="184">
          <cell r="D184">
            <v>2020</v>
          </cell>
          <cell r="E184">
            <v>10</v>
          </cell>
          <cell r="F184">
            <v>150</v>
          </cell>
          <cell r="G184">
            <v>10</v>
          </cell>
          <cell r="H184">
            <v>78</v>
          </cell>
        </row>
        <row r="185">
          <cell r="D185">
            <v>2020</v>
          </cell>
          <cell r="E185">
            <v>10</v>
          </cell>
          <cell r="F185">
            <v>550</v>
          </cell>
          <cell r="G185">
            <v>15</v>
          </cell>
          <cell r="H185">
            <v>394</v>
          </cell>
        </row>
        <row r="186">
          <cell r="D186">
            <v>2020</v>
          </cell>
          <cell r="E186">
            <v>0.4</v>
          </cell>
          <cell r="F186">
            <v>60</v>
          </cell>
          <cell r="G186">
            <v>12</v>
          </cell>
          <cell r="H186">
            <v>29</v>
          </cell>
        </row>
        <row r="187">
          <cell r="D187">
            <v>2020</v>
          </cell>
          <cell r="E187">
            <v>0.4</v>
          </cell>
          <cell r="F187">
            <v>200</v>
          </cell>
          <cell r="G187">
            <v>5</v>
          </cell>
          <cell r="H187">
            <v>28</v>
          </cell>
        </row>
        <row r="188">
          <cell r="D188">
            <v>2020</v>
          </cell>
          <cell r="E188">
            <v>0.4</v>
          </cell>
          <cell r="F188">
            <v>200</v>
          </cell>
          <cell r="G188">
            <v>4</v>
          </cell>
          <cell r="H188">
            <v>78.7</v>
          </cell>
        </row>
        <row r="189">
          <cell r="D189">
            <v>2020</v>
          </cell>
          <cell r="E189">
            <v>0.4</v>
          </cell>
          <cell r="F189">
            <v>120</v>
          </cell>
          <cell r="G189">
            <v>3</v>
          </cell>
          <cell r="H189">
            <v>62.3</v>
          </cell>
        </row>
        <row r="190">
          <cell r="D190">
            <v>2020</v>
          </cell>
          <cell r="E190">
            <v>0.4</v>
          </cell>
          <cell r="F190">
            <v>340</v>
          </cell>
          <cell r="G190">
            <v>4</v>
          </cell>
          <cell r="H190">
            <v>80</v>
          </cell>
        </row>
        <row r="191">
          <cell r="D191">
            <v>2020</v>
          </cell>
          <cell r="E191">
            <v>0.4</v>
          </cell>
          <cell r="F191">
            <v>40</v>
          </cell>
          <cell r="G191">
            <v>4</v>
          </cell>
          <cell r="H191">
            <v>14</v>
          </cell>
        </row>
        <row r="192">
          <cell r="D192">
            <v>2020</v>
          </cell>
          <cell r="E192">
            <v>0.4</v>
          </cell>
          <cell r="F192">
            <v>40</v>
          </cell>
          <cell r="G192">
            <v>4</v>
          </cell>
          <cell r="H192">
            <v>16</v>
          </cell>
        </row>
        <row r="193">
          <cell r="D193">
            <v>2020</v>
          </cell>
          <cell r="E193">
            <v>0.4</v>
          </cell>
          <cell r="F193">
            <v>60</v>
          </cell>
          <cell r="G193">
            <v>4</v>
          </cell>
          <cell r="H193">
            <v>22</v>
          </cell>
        </row>
        <row r="194">
          <cell r="D194">
            <v>2020</v>
          </cell>
          <cell r="E194">
            <v>0.4</v>
          </cell>
          <cell r="F194">
            <v>60</v>
          </cell>
          <cell r="G194">
            <v>4</v>
          </cell>
          <cell r="H194">
            <v>31</v>
          </cell>
        </row>
        <row r="195">
          <cell r="D195">
            <v>2020</v>
          </cell>
          <cell r="E195">
            <v>0.4</v>
          </cell>
          <cell r="F195">
            <v>60</v>
          </cell>
          <cell r="G195">
            <v>3</v>
          </cell>
          <cell r="H195">
            <v>29</v>
          </cell>
        </row>
        <row r="196">
          <cell r="D196">
            <v>2020</v>
          </cell>
          <cell r="E196">
            <v>0.4</v>
          </cell>
          <cell r="F196">
            <v>150</v>
          </cell>
          <cell r="G196">
            <v>14</v>
          </cell>
          <cell r="H196">
            <v>81</v>
          </cell>
        </row>
        <row r="197">
          <cell r="D197">
            <v>2020</v>
          </cell>
          <cell r="E197">
            <v>0.4</v>
          </cell>
          <cell r="F197">
            <v>80</v>
          </cell>
          <cell r="G197">
            <v>5</v>
          </cell>
          <cell r="H197">
            <v>71</v>
          </cell>
        </row>
        <row r="198">
          <cell r="D198">
            <v>2020</v>
          </cell>
          <cell r="E198">
            <v>0.4</v>
          </cell>
          <cell r="F198">
            <v>50</v>
          </cell>
          <cell r="G198">
            <v>15</v>
          </cell>
          <cell r="H198">
            <v>10</v>
          </cell>
        </row>
        <row r="199">
          <cell r="D199">
            <v>2020</v>
          </cell>
          <cell r="E199">
            <v>0.4</v>
          </cell>
          <cell r="F199">
            <v>100</v>
          </cell>
          <cell r="G199">
            <v>5</v>
          </cell>
          <cell r="H199">
            <v>65</v>
          </cell>
        </row>
        <row r="200">
          <cell r="D200">
            <v>2020</v>
          </cell>
          <cell r="E200">
            <v>0.4</v>
          </cell>
          <cell r="F200">
            <v>30</v>
          </cell>
          <cell r="G200">
            <v>15</v>
          </cell>
          <cell r="H200">
            <v>5</v>
          </cell>
        </row>
        <row r="201">
          <cell r="D201">
            <v>2020</v>
          </cell>
          <cell r="E201">
            <v>0.4</v>
          </cell>
          <cell r="F201">
            <v>250</v>
          </cell>
          <cell r="G201">
            <v>5</v>
          </cell>
          <cell r="H201">
            <v>42</v>
          </cell>
        </row>
        <row r="202">
          <cell r="D202">
            <v>2020</v>
          </cell>
          <cell r="E202">
            <v>0.4</v>
          </cell>
          <cell r="F202">
            <v>280</v>
          </cell>
          <cell r="G202">
            <v>13</v>
          </cell>
          <cell r="H202">
            <v>114</v>
          </cell>
        </row>
        <row r="203">
          <cell r="D203">
            <v>2020</v>
          </cell>
          <cell r="E203">
            <v>0.4</v>
          </cell>
          <cell r="F203">
            <v>200</v>
          </cell>
          <cell r="G203">
            <v>12</v>
          </cell>
          <cell r="H203">
            <v>17.3</v>
          </cell>
        </row>
        <row r="204">
          <cell r="D204">
            <v>2020</v>
          </cell>
          <cell r="E204">
            <v>0.4</v>
          </cell>
          <cell r="F204">
            <v>200</v>
          </cell>
          <cell r="G204">
            <v>15</v>
          </cell>
          <cell r="H204">
            <v>138</v>
          </cell>
        </row>
        <row r="205">
          <cell r="D205">
            <v>2020</v>
          </cell>
          <cell r="E205">
            <v>0.4</v>
          </cell>
          <cell r="F205">
            <v>300</v>
          </cell>
          <cell r="G205">
            <v>15</v>
          </cell>
          <cell r="H205">
            <v>127</v>
          </cell>
        </row>
        <row r="206">
          <cell r="D206">
            <v>2020</v>
          </cell>
          <cell r="E206">
            <v>0.4</v>
          </cell>
          <cell r="F206">
            <v>150</v>
          </cell>
          <cell r="G206">
            <v>13</v>
          </cell>
          <cell r="H206">
            <v>91</v>
          </cell>
        </row>
        <row r="207">
          <cell r="D207">
            <v>2020</v>
          </cell>
          <cell r="E207">
            <v>0.4</v>
          </cell>
          <cell r="F207">
            <v>60</v>
          </cell>
          <cell r="G207">
            <v>14</v>
          </cell>
          <cell r="H207">
            <v>14</v>
          </cell>
        </row>
        <row r="208">
          <cell r="D208">
            <v>2020</v>
          </cell>
          <cell r="E208">
            <v>0.4</v>
          </cell>
          <cell r="F208">
            <v>100</v>
          </cell>
          <cell r="G208">
            <v>8</v>
          </cell>
          <cell r="H208">
            <v>20.6</v>
          </cell>
        </row>
        <row r="209">
          <cell r="D209">
            <v>2020</v>
          </cell>
          <cell r="E209">
            <v>0.4</v>
          </cell>
          <cell r="F209">
            <v>120</v>
          </cell>
          <cell r="G209">
            <v>10</v>
          </cell>
          <cell r="H209">
            <v>34</v>
          </cell>
        </row>
        <row r="210">
          <cell r="D210">
            <v>2020</v>
          </cell>
          <cell r="E210">
            <v>0.4</v>
          </cell>
          <cell r="F210">
            <v>250</v>
          </cell>
          <cell r="G210">
            <v>7</v>
          </cell>
          <cell r="H210">
            <v>97</v>
          </cell>
        </row>
        <row r="211">
          <cell r="D211">
            <v>2020</v>
          </cell>
          <cell r="E211">
            <v>0.4</v>
          </cell>
          <cell r="F211">
            <v>120</v>
          </cell>
          <cell r="G211">
            <v>14</v>
          </cell>
          <cell r="H211">
            <v>24</v>
          </cell>
        </row>
        <row r="212">
          <cell r="D212">
            <v>2020</v>
          </cell>
          <cell r="E212">
            <v>0.4</v>
          </cell>
          <cell r="F212">
            <v>150</v>
          </cell>
          <cell r="G212">
            <v>10</v>
          </cell>
          <cell r="H212">
            <v>33</v>
          </cell>
        </row>
        <row r="213">
          <cell r="D213">
            <v>2020</v>
          </cell>
          <cell r="E213">
            <v>0.4</v>
          </cell>
          <cell r="F213">
            <v>149</v>
          </cell>
          <cell r="G213">
            <v>5</v>
          </cell>
          <cell r="H213">
            <v>56</v>
          </cell>
        </row>
        <row r="214">
          <cell r="D214">
            <v>2020</v>
          </cell>
          <cell r="E214">
            <v>0.4</v>
          </cell>
          <cell r="F214">
            <v>150</v>
          </cell>
          <cell r="G214">
            <v>5</v>
          </cell>
          <cell r="H214">
            <v>57</v>
          </cell>
        </row>
        <row r="215">
          <cell r="D215">
            <v>2020</v>
          </cell>
          <cell r="E215">
            <v>10</v>
          </cell>
          <cell r="F215">
            <v>60</v>
          </cell>
          <cell r="G215">
            <v>15</v>
          </cell>
          <cell r="H215">
            <v>30</v>
          </cell>
        </row>
        <row r="216">
          <cell r="D216">
            <v>2020</v>
          </cell>
          <cell r="E216">
            <v>0.4</v>
          </cell>
          <cell r="F216">
            <v>250</v>
          </cell>
          <cell r="G216">
            <v>15</v>
          </cell>
          <cell r="H216">
            <v>122</v>
          </cell>
        </row>
        <row r="217">
          <cell r="D217">
            <v>2020</v>
          </cell>
          <cell r="E217">
            <v>10</v>
          </cell>
          <cell r="F217">
            <v>250</v>
          </cell>
          <cell r="G217">
            <v>15</v>
          </cell>
          <cell r="H217">
            <v>146</v>
          </cell>
        </row>
        <row r="218">
          <cell r="D218">
            <v>2020</v>
          </cell>
          <cell r="E218">
            <v>0.4</v>
          </cell>
          <cell r="F218">
            <v>40</v>
          </cell>
          <cell r="G218">
            <v>15</v>
          </cell>
          <cell r="H218">
            <v>26</v>
          </cell>
        </row>
        <row r="219">
          <cell r="D219">
            <v>2020</v>
          </cell>
          <cell r="E219">
            <v>10</v>
          </cell>
          <cell r="F219">
            <v>290</v>
          </cell>
          <cell r="G219">
            <v>15</v>
          </cell>
          <cell r="H219">
            <v>241</v>
          </cell>
        </row>
        <row r="220">
          <cell r="D220">
            <v>2020</v>
          </cell>
          <cell r="E220">
            <v>0.4</v>
          </cell>
          <cell r="F220">
            <v>30</v>
          </cell>
          <cell r="G220">
            <v>15</v>
          </cell>
          <cell r="H220">
            <v>8</v>
          </cell>
        </row>
        <row r="221">
          <cell r="D221">
            <v>2020</v>
          </cell>
          <cell r="E221">
            <v>10</v>
          </cell>
          <cell r="F221">
            <v>60</v>
          </cell>
          <cell r="G221">
            <v>12</v>
          </cell>
          <cell r="H221">
            <v>373</v>
          </cell>
        </row>
        <row r="222">
          <cell r="D222">
            <v>2020</v>
          </cell>
          <cell r="E222">
            <v>0.4</v>
          </cell>
          <cell r="F222">
            <v>100</v>
          </cell>
          <cell r="G222">
            <v>8</v>
          </cell>
          <cell r="H222">
            <v>39.299999999999997</v>
          </cell>
        </row>
        <row r="223">
          <cell r="D223">
            <v>2020</v>
          </cell>
          <cell r="E223">
            <v>10</v>
          </cell>
          <cell r="F223">
            <v>30</v>
          </cell>
          <cell r="G223">
            <v>15</v>
          </cell>
          <cell r="H223">
            <v>63.8</v>
          </cell>
        </row>
        <row r="224">
          <cell r="D224">
            <v>2020</v>
          </cell>
          <cell r="E224">
            <v>0.4</v>
          </cell>
          <cell r="F224">
            <v>800</v>
          </cell>
          <cell r="G224">
            <v>15</v>
          </cell>
          <cell r="H224">
            <v>137.80000000000001</v>
          </cell>
        </row>
        <row r="225">
          <cell r="D225">
            <v>2020</v>
          </cell>
          <cell r="E225">
            <v>0.4</v>
          </cell>
          <cell r="F225">
            <v>200</v>
          </cell>
          <cell r="G225">
            <v>30</v>
          </cell>
          <cell r="H225">
            <v>89</v>
          </cell>
        </row>
        <row r="226">
          <cell r="D226">
            <v>2020</v>
          </cell>
          <cell r="E226">
            <v>0.4</v>
          </cell>
          <cell r="F226">
            <v>1300</v>
          </cell>
          <cell r="G226">
            <v>60</v>
          </cell>
          <cell r="H226">
            <v>380</v>
          </cell>
        </row>
        <row r="227">
          <cell r="D227">
            <v>2020</v>
          </cell>
          <cell r="E227">
            <v>0.4</v>
          </cell>
          <cell r="F227">
            <v>750</v>
          </cell>
          <cell r="G227">
            <v>20</v>
          </cell>
          <cell r="H227">
            <v>109.7</v>
          </cell>
        </row>
        <row r="228">
          <cell r="D228">
            <v>2020</v>
          </cell>
          <cell r="E228">
            <v>10</v>
          </cell>
          <cell r="F228">
            <v>1500</v>
          </cell>
          <cell r="G228">
            <v>30</v>
          </cell>
          <cell r="H228">
            <v>294</v>
          </cell>
        </row>
        <row r="229">
          <cell r="D229">
            <v>2020</v>
          </cell>
          <cell r="E229">
            <v>10</v>
          </cell>
          <cell r="F229">
            <v>8900</v>
          </cell>
          <cell r="G229">
            <v>30</v>
          </cell>
          <cell r="H229">
            <v>21952</v>
          </cell>
        </row>
        <row r="230">
          <cell r="D230">
            <v>2020</v>
          </cell>
          <cell r="E230">
            <v>0.4</v>
          </cell>
          <cell r="F230">
            <v>290</v>
          </cell>
          <cell r="G230">
            <v>36</v>
          </cell>
          <cell r="H230">
            <v>168</v>
          </cell>
        </row>
        <row r="231">
          <cell r="D231">
            <v>2020</v>
          </cell>
          <cell r="E231">
            <v>10</v>
          </cell>
          <cell r="F231">
            <v>200</v>
          </cell>
          <cell r="G231">
            <v>36</v>
          </cell>
          <cell r="H231">
            <v>146</v>
          </cell>
        </row>
        <row r="232">
          <cell r="D232">
            <v>2020</v>
          </cell>
          <cell r="E232">
            <v>0.4</v>
          </cell>
          <cell r="F232">
            <v>620</v>
          </cell>
          <cell r="G232">
            <v>50</v>
          </cell>
          <cell r="H232">
            <v>176</v>
          </cell>
        </row>
        <row r="233">
          <cell r="D233">
            <v>2020</v>
          </cell>
          <cell r="E233">
            <v>10</v>
          </cell>
          <cell r="F233">
            <v>1450</v>
          </cell>
          <cell r="G233">
            <v>20</v>
          </cell>
          <cell r="H233">
            <v>2279</v>
          </cell>
        </row>
        <row r="234">
          <cell r="D234">
            <v>2020</v>
          </cell>
          <cell r="E234">
            <v>0.4</v>
          </cell>
          <cell r="F234">
            <v>100</v>
          </cell>
          <cell r="G234">
            <v>21.1</v>
          </cell>
          <cell r="H234">
            <v>46</v>
          </cell>
        </row>
        <row r="235">
          <cell r="D235">
            <v>2020</v>
          </cell>
          <cell r="E235">
            <v>0.4</v>
          </cell>
          <cell r="F235">
            <v>480</v>
          </cell>
          <cell r="G235">
            <v>21.1</v>
          </cell>
          <cell r="H235">
            <v>178</v>
          </cell>
        </row>
        <row r="236">
          <cell r="D236">
            <v>2020</v>
          </cell>
          <cell r="E236">
            <v>0.4</v>
          </cell>
          <cell r="F236">
            <v>490</v>
          </cell>
          <cell r="G236">
            <v>21.1</v>
          </cell>
          <cell r="H236">
            <v>129</v>
          </cell>
        </row>
        <row r="237">
          <cell r="D237">
            <v>2020</v>
          </cell>
          <cell r="E237">
            <v>10</v>
          </cell>
          <cell r="F237">
            <v>750</v>
          </cell>
          <cell r="G237">
            <v>120</v>
          </cell>
          <cell r="H237">
            <v>402</v>
          </cell>
        </row>
        <row r="245">
          <cell r="D245">
            <v>2019</v>
          </cell>
          <cell r="E245">
            <v>0.4</v>
          </cell>
          <cell r="F245">
            <v>430</v>
          </cell>
          <cell r="G245">
            <v>5</v>
          </cell>
          <cell r="H245">
            <v>149.28441000000001</v>
          </cell>
        </row>
        <row r="246">
          <cell r="D246">
            <v>2019</v>
          </cell>
          <cell r="E246">
            <v>0.4</v>
          </cell>
          <cell r="F246">
            <v>60</v>
          </cell>
          <cell r="G246">
            <v>3</v>
          </cell>
          <cell r="H246">
            <v>19.930439999999997</v>
          </cell>
        </row>
        <row r="247">
          <cell r="D247">
            <v>2019</v>
          </cell>
          <cell r="E247">
            <v>0.4</v>
          </cell>
          <cell r="F247">
            <v>200</v>
          </cell>
          <cell r="G247">
            <v>3</v>
          </cell>
          <cell r="H247">
            <v>96.128259999999997</v>
          </cell>
        </row>
        <row r="248">
          <cell r="D248">
            <v>2019</v>
          </cell>
          <cell r="E248">
            <v>0.4</v>
          </cell>
          <cell r="F248">
            <v>200</v>
          </cell>
          <cell r="G248">
            <v>3</v>
          </cell>
          <cell r="H248">
            <v>54.266820000000003</v>
          </cell>
        </row>
        <row r="249">
          <cell r="D249">
            <v>2019</v>
          </cell>
          <cell r="E249">
            <v>0.4</v>
          </cell>
          <cell r="F249">
            <v>300</v>
          </cell>
          <cell r="G249">
            <v>5</v>
          </cell>
          <cell r="H249">
            <v>124.81280000000001</v>
          </cell>
        </row>
        <row r="250">
          <cell r="D250">
            <v>2019</v>
          </cell>
          <cell r="E250">
            <v>0.4</v>
          </cell>
          <cell r="F250">
            <v>130</v>
          </cell>
          <cell r="G250">
            <v>5</v>
          </cell>
          <cell r="H250">
            <v>67.212430000000012</v>
          </cell>
        </row>
        <row r="251">
          <cell r="D251">
            <v>2019</v>
          </cell>
          <cell r="E251">
            <v>0.4</v>
          </cell>
          <cell r="F251">
            <v>60</v>
          </cell>
          <cell r="G251">
            <v>4</v>
          </cell>
          <cell r="H251">
            <v>21.479790000000001</v>
          </cell>
        </row>
        <row r="252">
          <cell r="D252">
            <v>2019</v>
          </cell>
          <cell r="E252">
            <v>0.4</v>
          </cell>
          <cell r="F252">
            <v>200</v>
          </cell>
          <cell r="G252">
            <v>5</v>
          </cell>
          <cell r="H252">
            <v>111.28098</v>
          </cell>
        </row>
        <row r="253">
          <cell r="D253">
            <v>2019</v>
          </cell>
          <cell r="E253">
            <v>0.4</v>
          </cell>
          <cell r="F253">
            <v>70</v>
          </cell>
          <cell r="G253">
            <v>5</v>
          </cell>
          <cell r="H253">
            <v>55.236870000000003</v>
          </cell>
        </row>
        <row r="254">
          <cell r="D254">
            <v>2019</v>
          </cell>
          <cell r="E254">
            <v>0.4</v>
          </cell>
          <cell r="F254">
            <v>320</v>
          </cell>
          <cell r="G254">
            <v>5</v>
          </cell>
          <cell r="H254">
            <v>154.41267999999999</v>
          </cell>
        </row>
        <row r="255">
          <cell r="D255">
            <v>2019</v>
          </cell>
          <cell r="E255">
            <v>0.4</v>
          </cell>
          <cell r="F255">
            <v>80</v>
          </cell>
          <cell r="G255">
            <v>5</v>
          </cell>
          <cell r="H255">
            <v>61.910550000000001</v>
          </cell>
        </row>
        <row r="256">
          <cell r="D256">
            <v>2019</v>
          </cell>
          <cell r="E256">
            <v>0.4</v>
          </cell>
          <cell r="F256">
            <v>200</v>
          </cell>
          <cell r="G256">
            <v>7</v>
          </cell>
          <cell r="H256">
            <v>100.86333999999999</v>
          </cell>
        </row>
        <row r="257">
          <cell r="D257">
            <v>2019</v>
          </cell>
          <cell r="E257">
            <v>0.4</v>
          </cell>
          <cell r="F257">
            <v>400</v>
          </cell>
          <cell r="G257">
            <v>5</v>
          </cell>
          <cell r="H257">
            <v>174.89529000000002</v>
          </cell>
        </row>
        <row r="258">
          <cell r="D258">
            <v>2019</v>
          </cell>
          <cell r="E258">
            <v>0.4</v>
          </cell>
          <cell r="F258">
            <v>60</v>
          </cell>
          <cell r="G258">
            <v>8</v>
          </cell>
          <cell r="H258">
            <v>31.36487</v>
          </cell>
        </row>
        <row r="259">
          <cell r="D259">
            <v>2019</v>
          </cell>
          <cell r="E259">
            <v>0.4</v>
          </cell>
          <cell r="F259">
            <v>200</v>
          </cell>
          <cell r="G259">
            <v>5</v>
          </cell>
          <cell r="H259">
            <v>120.14267</v>
          </cell>
        </row>
        <row r="260">
          <cell r="D260">
            <v>2019</v>
          </cell>
          <cell r="E260">
            <v>0.4</v>
          </cell>
          <cell r="F260">
            <v>200</v>
          </cell>
          <cell r="G260">
            <v>14</v>
          </cell>
          <cell r="H260">
            <v>143.95939999999999</v>
          </cell>
        </row>
        <row r="261">
          <cell r="D261">
            <v>2019</v>
          </cell>
          <cell r="E261">
            <v>0.4</v>
          </cell>
          <cell r="F261">
            <v>400</v>
          </cell>
          <cell r="G261">
            <v>5</v>
          </cell>
          <cell r="H261">
            <v>170.99736999999999</v>
          </cell>
        </row>
        <row r="262">
          <cell r="D262">
            <v>2019</v>
          </cell>
          <cell r="E262">
            <v>0.4</v>
          </cell>
          <cell r="F262">
            <v>100</v>
          </cell>
          <cell r="G262">
            <v>5</v>
          </cell>
          <cell r="H262">
            <v>46.115069999999996</v>
          </cell>
        </row>
        <row r="263">
          <cell r="D263">
            <v>2019</v>
          </cell>
          <cell r="E263">
            <v>0.4</v>
          </cell>
          <cell r="F263">
            <v>150</v>
          </cell>
          <cell r="G263">
            <v>5</v>
          </cell>
          <cell r="H263">
            <v>89.198920000000015</v>
          </cell>
        </row>
        <row r="264">
          <cell r="D264">
            <v>2019</v>
          </cell>
          <cell r="E264">
            <v>0.4</v>
          </cell>
          <cell r="F264">
            <v>150</v>
          </cell>
          <cell r="G264">
            <v>5</v>
          </cell>
          <cell r="H264">
            <v>77.611829999999998</v>
          </cell>
        </row>
        <row r="265">
          <cell r="D265">
            <v>2019</v>
          </cell>
          <cell r="E265">
            <v>0.4</v>
          </cell>
          <cell r="F265">
            <v>410</v>
          </cell>
          <cell r="G265">
            <v>5</v>
          </cell>
          <cell r="H265">
            <v>94.793329999999997</v>
          </cell>
        </row>
        <row r="266">
          <cell r="D266">
            <v>2019</v>
          </cell>
          <cell r="E266">
            <v>0.4</v>
          </cell>
          <cell r="F266">
            <v>210</v>
          </cell>
          <cell r="G266">
            <v>10</v>
          </cell>
          <cell r="H266">
            <v>127.68930999999999</v>
          </cell>
        </row>
        <row r="267">
          <cell r="D267">
            <v>2019</v>
          </cell>
          <cell r="E267">
            <v>0.4</v>
          </cell>
          <cell r="F267">
            <v>480</v>
          </cell>
          <cell r="G267">
            <v>15</v>
          </cell>
          <cell r="H267">
            <v>125.86614999999999</v>
          </cell>
        </row>
        <row r="268">
          <cell r="D268">
            <v>2019</v>
          </cell>
          <cell r="E268">
            <v>0.4</v>
          </cell>
          <cell r="F268">
            <v>120</v>
          </cell>
          <cell r="G268">
            <v>2</v>
          </cell>
          <cell r="H268">
            <v>46.49953</v>
          </cell>
        </row>
        <row r="269">
          <cell r="D269">
            <v>2019</v>
          </cell>
          <cell r="E269">
            <v>0.4</v>
          </cell>
          <cell r="F269">
            <v>220</v>
          </cell>
          <cell r="G269">
            <v>2</v>
          </cell>
          <cell r="H269">
            <v>105.48239</v>
          </cell>
        </row>
        <row r="270">
          <cell r="D270">
            <v>2019</v>
          </cell>
          <cell r="E270">
            <v>0.4</v>
          </cell>
          <cell r="F270">
            <v>260</v>
          </cell>
          <cell r="G270">
            <v>5</v>
          </cell>
          <cell r="H270">
            <v>87.363889999999998</v>
          </cell>
        </row>
        <row r="271">
          <cell r="D271">
            <v>2019</v>
          </cell>
          <cell r="E271">
            <v>0.4</v>
          </cell>
          <cell r="F271">
            <v>450</v>
          </cell>
          <cell r="G271">
            <v>5</v>
          </cell>
          <cell r="H271">
            <v>231.17500000000001</v>
          </cell>
        </row>
        <row r="272">
          <cell r="D272">
            <v>2019</v>
          </cell>
          <cell r="E272">
            <v>0.4</v>
          </cell>
          <cell r="F272">
            <v>300</v>
          </cell>
          <cell r="G272">
            <v>5</v>
          </cell>
          <cell r="H272">
            <v>172.31904</v>
          </cell>
        </row>
        <row r="273">
          <cell r="D273">
            <v>2019</v>
          </cell>
          <cell r="E273">
            <v>0.4</v>
          </cell>
          <cell r="F273">
            <v>180</v>
          </cell>
          <cell r="G273">
            <v>5</v>
          </cell>
          <cell r="H273">
            <v>85.859409999999997</v>
          </cell>
        </row>
        <row r="274">
          <cell r="D274">
            <v>2019</v>
          </cell>
          <cell r="E274">
            <v>0.4</v>
          </cell>
          <cell r="F274">
            <v>430</v>
          </cell>
          <cell r="G274">
            <v>10</v>
          </cell>
          <cell r="H274">
            <v>203.12141</v>
          </cell>
        </row>
        <row r="275">
          <cell r="D275">
            <v>2019</v>
          </cell>
          <cell r="E275">
            <v>0.4</v>
          </cell>
          <cell r="F275">
            <v>180</v>
          </cell>
          <cell r="G275">
            <v>7</v>
          </cell>
          <cell r="H275">
            <v>60.271230000000003</v>
          </cell>
        </row>
        <row r="276">
          <cell r="D276">
            <v>2019</v>
          </cell>
          <cell r="E276">
            <v>0.4</v>
          </cell>
          <cell r="F276">
            <v>450</v>
          </cell>
          <cell r="G276">
            <v>10</v>
          </cell>
          <cell r="H276">
            <v>131.07122999999999</v>
          </cell>
        </row>
        <row r="277">
          <cell r="D277">
            <v>2019</v>
          </cell>
          <cell r="E277">
            <v>0.4</v>
          </cell>
          <cell r="F277">
            <v>150</v>
          </cell>
          <cell r="G277">
            <v>5</v>
          </cell>
          <cell r="H277">
            <v>103.90255000000001</v>
          </cell>
        </row>
        <row r="278">
          <cell r="D278">
            <v>2019</v>
          </cell>
          <cell r="E278">
            <v>0.4</v>
          </cell>
          <cell r="F278">
            <v>490</v>
          </cell>
          <cell r="G278">
            <v>12</v>
          </cell>
          <cell r="H278">
            <v>258.47817000000003</v>
          </cell>
        </row>
        <row r="279">
          <cell r="D279">
            <v>2019</v>
          </cell>
          <cell r="E279">
            <v>0.4</v>
          </cell>
          <cell r="F279">
            <v>230</v>
          </cell>
          <cell r="G279">
            <v>10</v>
          </cell>
          <cell r="H279">
            <v>163.58735000000001</v>
          </cell>
        </row>
        <row r="280">
          <cell r="D280">
            <v>2019</v>
          </cell>
          <cell r="E280">
            <v>0.4</v>
          </cell>
          <cell r="F280">
            <v>800</v>
          </cell>
          <cell r="G280">
            <v>16</v>
          </cell>
          <cell r="H280">
            <v>111.07035</v>
          </cell>
        </row>
        <row r="281">
          <cell r="D281">
            <v>2019</v>
          </cell>
          <cell r="E281">
            <v>10</v>
          </cell>
          <cell r="F281">
            <v>470</v>
          </cell>
          <cell r="G281">
            <v>14.9</v>
          </cell>
          <cell r="H281">
            <v>444.79084</v>
          </cell>
        </row>
        <row r="282">
          <cell r="D282">
            <v>2019</v>
          </cell>
          <cell r="E282">
            <v>10</v>
          </cell>
          <cell r="F282">
            <v>15</v>
          </cell>
          <cell r="G282">
            <v>15</v>
          </cell>
          <cell r="H282">
            <v>29.070419999999999</v>
          </cell>
        </row>
        <row r="283">
          <cell r="D283">
            <v>2019</v>
          </cell>
          <cell r="E283">
            <v>10</v>
          </cell>
          <cell r="F283">
            <v>170</v>
          </cell>
          <cell r="G283">
            <v>15</v>
          </cell>
          <cell r="H283">
            <v>124.53166999999999</v>
          </cell>
        </row>
        <row r="284">
          <cell r="D284">
            <v>2019</v>
          </cell>
          <cell r="E284">
            <v>10</v>
          </cell>
          <cell r="F284">
            <v>30</v>
          </cell>
          <cell r="G284">
            <v>15</v>
          </cell>
          <cell r="H284">
            <v>23.322400000000002</v>
          </cell>
        </row>
        <row r="285">
          <cell r="D285">
            <v>2019</v>
          </cell>
          <cell r="E285">
            <v>10</v>
          </cell>
          <cell r="F285">
            <v>350</v>
          </cell>
          <cell r="G285">
            <v>15</v>
          </cell>
          <cell r="H285">
            <v>290.10867999999999</v>
          </cell>
        </row>
        <row r="286">
          <cell r="D286">
            <v>2019</v>
          </cell>
          <cell r="E286">
            <v>10</v>
          </cell>
          <cell r="F286">
            <v>700</v>
          </cell>
          <cell r="G286">
            <v>15</v>
          </cell>
          <cell r="H286">
            <v>508.74777</v>
          </cell>
        </row>
        <row r="287">
          <cell r="D287">
            <v>2019</v>
          </cell>
          <cell r="E287">
            <v>10</v>
          </cell>
          <cell r="F287">
            <v>200</v>
          </cell>
          <cell r="G287">
            <v>30</v>
          </cell>
          <cell r="H287">
            <v>157.75658999999999</v>
          </cell>
        </row>
        <row r="288">
          <cell r="D288">
            <v>2019</v>
          </cell>
          <cell r="E288">
            <v>10</v>
          </cell>
          <cell r="F288">
            <v>350</v>
          </cell>
          <cell r="G288">
            <v>100</v>
          </cell>
          <cell r="H288">
            <v>303.10831999999999</v>
          </cell>
        </row>
        <row r="289">
          <cell r="D289">
            <v>2019</v>
          </cell>
          <cell r="E289">
            <v>10</v>
          </cell>
          <cell r="F289">
            <v>500</v>
          </cell>
          <cell r="G289">
            <v>20</v>
          </cell>
          <cell r="H289">
            <v>154.71289000000002</v>
          </cell>
        </row>
        <row r="290">
          <cell r="D290">
            <v>2019</v>
          </cell>
          <cell r="E290">
            <v>10</v>
          </cell>
          <cell r="F290">
            <v>300</v>
          </cell>
          <cell r="G290">
            <v>100</v>
          </cell>
          <cell r="H290">
            <v>165.86382999999998</v>
          </cell>
        </row>
        <row r="291">
          <cell r="D291">
            <v>2019</v>
          </cell>
          <cell r="E291">
            <v>10</v>
          </cell>
          <cell r="F291">
            <v>20</v>
          </cell>
          <cell r="G291">
            <v>50</v>
          </cell>
          <cell r="H291">
            <v>37.822099999999999</v>
          </cell>
        </row>
        <row r="292">
          <cell r="D292">
            <v>2019</v>
          </cell>
          <cell r="E292">
            <v>10</v>
          </cell>
          <cell r="F292">
            <v>30</v>
          </cell>
          <cell r="G292">
            <v>60</v>
          </cell>
          <cell r="H292">
            <v>29.143509999999999</v>
          </cell>
        </row>
        <row r="293">
          <cell r="D293">
            <v>2019</v>
          </cell>
          <cell r="E293">
            <v>10</v>
          </cell>
          <cell r="F293">
            <v>500</v>
          </cell>
          <cell r="G293">
            <v>140</v>
          </cell>
          <cell r="H293">
            <v>253.12341999999998</v>
          </cell>
        </row>
        <row r="294">
          <cell r="D294">
            <v>2019</v>
          </cell>
          <cell r="E294">
            <v>10</v>
          </cell>
          <cell r="F294">
            <v>110</v>
          </cell>
          <cell r="G294">
            <v>30</v>
          </cell>
          <cell r="H294">
            <v>100.00864999999999</v>
          </cell>
        </row>
        <row r="295">
          <cell r="D295">
            <v>2019</v>
          </cell>
          <cell r="E295">
            <v>10</v>
          </cell>
          <cell r="F295">
            <v>100</v>
          </cell>
          <cell r="G295">
            <v>90</v>
          </cell>
          <cell r="H295">
            <v>61.363410000000002</v>
          </cell>
        </row>
        <row r="296">
          <cell r="D296">
            <v>2019</v>
          </cell>
          <cell r="E296">
            <v>10</v>
          </cell>
          <cell r="F296">
            <v>200</v>
          </cell>
          <cell r="G296">
            <v>70</v>
          </cell>
          <cell r="H296">
            <v>91.913850000000011</v>
          </cell>
        </row>
        <row r="297">
          <cell r="D297">
            <v>2019</v>
          </cell>
          <cell r="E297">
            <v>10</v>
          </cell>
          <cell r="F297">
            <v>80</v>
          </cell>
          <cell r="G297">
            <v>80</v>
          </cell>
          <cell r="H297">
            <v>81.95438</v>
          </cell>
        </row>
        <row r="298">
          <cell r="C298" t="str">
            <v>Сечение провода от 50 мм2 до 100 мм2 включительно</v>
          </cell>
        </row>
        <row r="299">
          <cell r="D299">
            <v>2019</v>
          </cell>
          <cell r="E299">
            <v>0.4</v>
          </cell>
          <cell r="F299">
            <v>600</v>
          </cell>
          <cell r="G299">
            <v>80</v>
          </cell>
          <cell r="H299">
            <v>181.19248999999999</v>
          </cell>
        </row>
        <row r="356">
          <cell r="D356">
            <v>2018</v>
          </cell>
          <cell r="E356">
            <v>10</v>
          </cell>
          <cell r="F356">
            <v>200</v>
          </cell>
          <cell r="G356">
            <v>494</v>
          </cell>
          <cell r="H356">
            <v>337.53886</v>
          </cell>
        </row>
        <row r="358">
          <cell r="D358">
            <v>2019</v>
          </cell>
          <cell r="E358">
            <v>10</v>
          </cell>
          <cell r="F358">
            <v>1310</v>
          </cell>
          <cell r="G358">
            <v>70</v>
          </cell>
          <cell r="H358">
            <v>1073.55683</v>
          </cell>
        </row>
        <row r="359">
          <cell r="D359">
            <v>2020</v>
          </cell>
          <cell r="E359">
            <v>10</v>
          </cell>
          <cell r="F359">
            <v>200</v>
          </cell>
          <cell r="G359">
            <v>110</v>
          </cell>
          <cell r="H359">
            <v>188.5</v>
          </cell>
        </row>
        <row r="522">
          <cell r="D522">
            <v>2018</v>
          </cell>
          <cell r="E522">
            <v>10</v>
          </cell>
          <cell r="G522">
            <v>8</v>
          </cell>
          <cell r="H522">
            <v>98.402519999999996</v>
          </cell>
        </row>
        <row r="525">
          <cell r="D525">
            <v>2018</v>
          </cell>
          <cell r="E525">
            <v>10</v>
          </cell>
          <cell r="G525">
            <v>50</v>
          </cell>
          <cell r="H525">
            <v>426.60958999999997</v>
          </cell>
        </row>
        <row r="526">
          <cell r="D526">
            <v>2018</v>
          </cell>
          <cell r="E526">
            <v>10</v>
          </cell>
          <cell r="G526">
            <v>15</v>
          </cell>
          <cell r="H526">
            <v>419.93067000000002</v>
          </cell>
        </row>
        <row r="527">
          <cell r="D527">
            <v>2019</v>
          </cell>
          <cell r="E527">
            <v>10</v>
          </cell>
          <cell r="G527">
            <v>14.9</v>
          </cell>
          <cell r="H527">
            <v>403.36809999999997</v>
          </cell>
        </row>
        <row r="528">
          <cell r="D528">
            <v>2019</v>
          </cell>
          <cell r="E528">
            <v>10</v>
          </cell>
          <cell r="G528">
            <v>15</v>
          </cell>
          <cell r="H528">
            <v>175.76776999999998</v>
          </cell>
        </row>
        <row r="529">
          <cell r="D529">
            <v>2019</v>
          </cell>
          <cell r="E529">
            <v>10</v>
          </cell>
          <cell r="G529">
            <v>10</v>
          </cell>
          <cell r="H529">
            <v>528.94272999999998</v>
          </cell>
        </row>
        <row r="530">
          <cell r="D530">
            <v>2019</v>
          </cell>
          <cell r="E530">
            <v>10</v>
          </cell>
          <cell r="G530">
            <v>100</v>
          </cell>
          <cell r="H530">
            <v>503.81567000000001</v>
          </cell>
        </row>
        <row r="531">
          <cell r="D531">
            <v>2019</v>
          </cell>
          <cell r="E531">
            <v>10</v>
          </cell>
          <cell r="G531">
            <v>70</v>
          </cell>
          <cell r="H531">
            <v>515.78329999999994</v>
          </cell>
        </row>
        <row r="532">
          <cell r="D532">
            <v>2019</v>
          </cell>
          <cell r="E532">
            <v>10</v>
          </cell>
          <cell r="G532">
            <v>80</v>
          </cell>
          <cell r="H532">
            <v>634.53448000000003</v>
          </cell>
        </row>
        <row r="533">
          <cell r="D533">
            <v>2020</v>
          </cell>
          <cell r="E533">
            <v>10</v>
          </cell>
          <cell r="G533">
            <v>15</v>
          </cell>
          <cell r="H533">
            <v>525</v>
          </cell>
        </row>
        <row r="534">
          <cell r="D534">
            <v>2020</v>
          </cell>
          <cell r="E534">
            <v>10</v>
          </cell>
          <cell r="G534">
            <v>10</v>
          </cell>
          <cell r="H534">
            <v>515</v>
          </cell>
        </row>
        <row r="535">
          <cell r="D535">
            <v>2020</v>
          </cell>
          <cell r="E535">
            <v>10</v>
          </cell>
          <cell r="G535">
            <v>15</v>
          </cell>
          <cell r="H535">
            <v>512</v>
          </cell>
        </row>
        <row r="536">
          <cell r="D536">
            <v>2020</v>
          </cell>
          <cell r="E536">
            <v>10</v>
          </cell>
          <cell r="G536">
            <v>15</v>
          </cell>
          <cell r="H536">
            <v>180.6</v>
          </cell>
        </row>
        <row r="537">
          <cell r="D537">
            <v>2020</v>
          </cell>
          <cell r="E537">
            <v>10</v>
          </cell>
          <cell r="G537">
            <v>30</v>
          </cell>
          <cell r="H537">
            <v>704</v>
          </cell>
        </row>
        <row r="540">
          <cell r="D540">
            <v>2018</v>
          </cell>
          <cell r="E540">
            <v>10</v>
          </cell>
          <cell r="G540">
            <v>55</v>
          </cell>
          <cell r="H540">
            <v>188.33081999999999</v>
          </cell>
        </row>
        <row r="541">
          <cell r="D541">
            <v>2018</v>
          </cell>
          <cell r="E541">
            <v>10</v>
          </cell>
          <cell r="G541">
            <v>120</v>
          </cell>
          <cell r="H541">
            <v>306.64175</v>
          </cell>
        </row>
        <row r="542">
          <cell r="D542">
            <v>2018</v>
          </cell>
          <cell r="E542">
            <v>10</v>
          </cell>
          <cell r="G542">
            <v>5</v>
          </cell>
          <cell r="H542">
            <v>196.46333000000001</v>
          </cell>
        </row>
        <row r="543">
          <cell r="D543">
            <v>2019</v>
          </cell>
          <cell r="E543">
            <v>10</v>
          </cell>
          <cell r="G543">
            <v>15</v>
          </cell>
          <cell r="H543">
            <v>687.95461999999998</v>
          </cell>
        </row>
        <row r="544">
          <cell r="D544">
            <v>2019</v>
          </cell>
          <cell r="E544">
            <v>10</v>
          </cell>
          <cell r="G544">
            <v>15</v>
          </cell>
          <cell r="H544">
            <v>348.95443999999998</v>
          </cell>
        </row>
        <row r="545">
          <cell r="D545">
            <v>2019</v>
          </cell>
          <cell r="E545">
            <v>10</v>
          </cell>
          <cell r="G545">
            <v>5</v>
          </cell>
          <cell r="H545">
            <v>537.14317000000005</v>
          </cell>
        </row>
        <row r="546">
          <cell r="D546">
            <v>2019</v>
          </cell>
          <cell r="E546">
            <v>10</v>
          </cell>
          <cell r="G546">
            <v>15</v>
          </cell>
          <cell r="H546">
            <v>551.0367</v>
          </cell>
        </row>
        <row r="547">
          <cell r="D547">
            <v>2019</v>
          </cell>
          <cell r="E547">
            <v>10</v>
          </cell>
          <cell r="G547">
            <v>50</v>
          </cell>
          <cell r="H547">
            <v>151.50320000000002</v>
          </cell>
        </row>
        <row r="548">
          <cell r="D548">
            <v>2019</v>
          </cell>
          <cell r="E548">
            <v>10</v>
          </cell>
          <cell r="G548">
            <v>60</v>
          </cell>
          <cell r="H548">
            <v>362.10515000000004</v>
          </cell>
        </row>
        <row r="549">
          <cell r="D549">
            <v>2019</v>
          </cell>
          <cell r="E549">
            <v>10</v>
          </cell>
          <cell r="G549">
            <v>30</v>
          </cell>
          <cell r="H549">
            <v>168.07646</v>
          </cell>
        </row>
        <row r="550">
          <cell r="D550">
            <v>2019</v>
          </cell>
          <cell r="E550">
            <v>10</v>
          </cell>
          <cell r="G550">
            <v>90</v>
          </cell>
          <cell r="H550">
            <v>551.02213000000006</v>
          </cell>
        </row>
        <row r="551">
          <cell r="D551">
            <v>2020</v>
          </cell>
          <cell r="E551">
            <v>10</v>
          </cell>
          <cell r="G551">
            <v>80</v>
          </cell>
          <cell r="H551">
            <v>555</v>
          </cell>
        </row>
        <row r="552">
          <cell r="D552">
            <v>2020</v>
          </cell>
          <cell r="E552">
            <v>10</v>
          </cell>
          <cell r="G552">
            <v>15</v>
          </cell>
          <cell r="H552">
            <v>672</v>
          </cell>
        </row>
        <row r="553">
          <cell r="D553">
            <v>2020</v>
          </cell>
          <cell r="E553">
            <v>10</v>
          </cell>
          <cell r="G553">
            <v>15</v>
          </cell>
          <cell r="H553">
            <v>574</v>
          </cell>
        </row>
        <row r="554">
          <cell r="D554">
            <v>2020</v>
          </cell>
          <cell r="E554">
            <v>10</v>
          </cell>
          <cell r="G554">
            <v>15</v>
          </cell>
          <cell r="H554">
            <v>589</v>
          </cell>
        </row>
        <row r="555">
          <cell r="D555">
            <v>2020</v>
          </cell>
          <cell r="E555">
            <v>10</v>
          </cell>
          <cell r="G555">
            <v>30</v>
          </cell>
          <cell r="H555">
            <v>643</v>
          </cell>
        </row>
        <row r="556">
          <cell r="D556">
            <v>2020</v>
          </cell>
          <cell r="E556">
            <v>10</v>
          </cell>
          <cell r="G556">
            <v>36</v>
          </cell>
          <cell r="H556">
            <v>663</v>
          </cell>
        </row>
        <row r="557">
          <cell r="D557">
            <v>2020</v>
          </cell>
          <cell r="E557">
            <v>10</v>
          </cell>
          <cell r="G557">
            <v>50</v>
          </cell>
          <cell r="H557">
            <v>716</v>
          </cell>
        </row>
        <row r="558">
          <cell r="D558">
            <v>2020</v>
          </cell>
          <cell r="E558">
            <v>10</v>
          </cell>
          <cell r="G558">
            <v>110</v>
          </cell>
          <cell r="H558">
            <v>547.6</v>
          </cell>
        </row>
        <row r="559">
          <cell r="D559">
            <v>2020</v>
          </cell>
          <cell r="E559">
            <v>10</v>
          </cell>
          <cell r="G559">
            <v>55</v>
          </cell>
          <cell r="H559">
            <v>576.70000000000005</v>
          </cell>
        </row>
        <row r="561">
          <cell r="D561">
            <v>2018</v>
          </cell>
          <cell r="E561">
            <v>10</v>
          </cell>
          <cell r="G561">
            <v>50</v>
          </cell>
          <cell r="H561">
            <v>378.53152999999998</v>
          </cell>
        </row>
        <row r="562">
          <cell r="D562">
            <v>2018</v>
          </cell>
          <cell r="E562">
            <v>10</v>
          </cell>
          <cell r="G562">
            <v>10</v>
          </cell>
          <cell r="H562">
            <v>470.04034000000001</v>
          </cell>
        </row>
        <row r="563">
          <cell r="D563">
            <v>2019</v>
          </cell>
          <cell r="E563">
            <v>10</v>
          </cell>
          <cell r="G563">
            <v>15</v>
          </cell>
          <cell r="H563">
            <v>766.99609999999996</v>
          </cell>
        </row>
        <row r="564">
          <cell r="D564">
            <v>2019</v>
          </cell>
          <cell r="E564">
            <v>10</v>
          </cell>
          <cell r="G564">
            <v>80</v>
          </cell>
          <cell r="H564">
            <v>352.35433</v>
          </cell>
        </row>
        <row r="565">
          <cell r="D565">
            <v>2019</v>
          </cell>
          <cell r="E565">
            <v>10</v>
          </cell>
          <cell r="G565">
            <v>140</v>
          </cell>
          <cell r="H565">
            <v>508.86779999999999</v>
          </cell>
        </row>
        <row r="566">
          <cell r="D566">
            <v>2019</v>
          </cell>
          <cell r="E566">
            <v>10</v>
          </cell>
          <cell r="G566">
            <v>60</v>
          </cell>
          <cell r="H566">
            <v>781.27983999999992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готов"/>
      <sheetName val="28а) ВЛ город готов"/>
      <sheetName val="28а) ВЛ не город готов"/>
      <sheetName val="factsrednie_dannie_dline_VL_гот"/>
      <sheetName val="28а) КЛ город готов"/>
      <sheetName val="28а) КЛ не город готов"/>
      <sheetName val="28а) ПС город готов"/>
      <sheetName val="28а) ПС не город готов"/>
      <sheetName val="28а) ТП до 35 город готов"/>
      <sheetName val="28а) ТП до 35 не город готов"/>
      <sheetName val="28а) РТП ДО 35 город готов"/>
      <sheetName val="28а) РТП ДО 35 не город готов"/>
      <sheetName val="28а) ПС 35 и выше город готов"/>
      <sheetName val="28а) ПС 35 и выше негород готов"/>
      <sheetName val="28а) РТУ ПР2 готов"/>
      <sheetName val="28 б) reshenie_tarif_2020 готов"/>
      <sheetName val="fact_srednie_dannie_fact_mosh г"/>
      <sheetName val="info_TP_2020 готов"/>
      <sheetName val="info_zayavki_TP_2020 готов"/>
    </sheetNames>
    <sheetDataSet>
      <sheetData sheetId="0" refreshError="1"/>
      <sheetData sheetId="1" refreshError="1">
        <row r="150">
          <cell r="B150" t="str">
            <v>Реконструкция ВЛ-0,4 кВ с увелич. протяж. (L- 160 м) от ТП 5/279 (5 кВт)
Биджиева Ш.Х. (Дог. №988 от 11.06.2019; ТУ №988 от 03.06.2019)</v>
          </cell>
          <cell r="C150">
            <v>2019</v>
          </cell>
          <cell r="D150">
            <v>0.4</v>
          </cell>
          <cell r="E150">
            <v>0.16</v>
          </cell>
          <cell r="F150">
            <v>5</v>
          </cell>
          <cell r="G150">
            <v>53.473289999999999</v>
          </cell>
        </row>
      </sheetData>
      <sheetData sheetId="2" refreshError="1">
        <row r="143">
          <cell r="B143" t="str">
            <v>Строительство ВЛ-0,4 кВ  (L-350 м) от ТП 158/344 ПС, и устан КТП 400 кВА  (50 кВт)
Тохаева Т.И. ТУ  №978-10-17 от 30.10.2017 Дог №978 от 01.11.2017</v>
          </cell>
        </row>
        <row r="162">
          <cell r="B162" t="str">
            <v>Строительство ВЛ-0,4 кВ  (L- 250 м) от ТП-34/379 ПС 110/35/10 кВ "Курджиново" (35 кВт)
Чомаев М.А. ТУ  №480-05-18 от 28.05.2018 Дог №480 от 05.06.2018</v>
          </cell>
          <cell r="C162">
            <v>2018</v>
          </cell>
          <cell r="D162">
            <v>0.4</v>
          </cell>
          <cell r="E162">
            <v>0.25</v>
          </cell>
          <cell r="F162">
            <v>35</v>
          </cell>
          <cell r="G162">
            <v>43.154820000000001</v>
          </cell>
        </row>
        <row r="163">
          <cell r="B163" t="str">
            <v>Строительство ВЛ-0,4 кВ (L- 200 м) от ТП-7/692 ПС 110/35/6 кВ "Преградная" (30 кВт)
Боташева С.А. ТУ  №23/2018 от 17.07.2029 Дог №23/2018 от 03.08.2018</v>
          </cell>
          <cell r="C163">
            <v>2018</v>
          </cell>
          <cell r="D163">
            <v>0.4</v>
          </cell>
          <cell r="E163">
            <v>0.2</v>
          </cell>
          <cell r="F163">
            <v>30</v>
          </cell>
          <cell r="G163">
            <v>83.295380000000009</v>
          </cell>
        </row>
        <row r="164">
          <cell r="B164" t="str">
            <v>Строительство ВЛ-0,4 кВ (L- 300 м) от ТП-163/345, 
строительство ТП-163/345 160 кВА, тр-р ТМГ11-160/10/0,4 ( У/Zн-11) на КТП-163/345 (120 кВт)
Лепшокова Л.Д. ТУ  №216-03-16 от 22.03.2016 Дог №216 от 25.03.2016</v>
          </cell>
          <cell r="C164">
            <v>2018</v>
          </cell>
          <cell r="D164">
            <v>0.4</v>
          </cell>
          <cell r="E164">
            <v>0.3</v>
          </cell>
          <cell r="F164">
            <v>120</v>
          </cell>
          <cell r="G164">
            <v>100.50861</v>
          </cell>
        </row>
        <row r="165">
          <cell r="B165" t="str">
            <v>Строительство ВЛ-0,4 кВ (L- 200 м) от ТП-170/310, 
строительство  ТП-170/310 100 кВА, тр-р ТМГ11-100/10/0,4 ( У/Zн-11) на КТП-170/310 (50 кВт)
Ижаева Ф.Х. ТУ  №187 от 24.09.2018 Дог №187/2018/КЧф/ЗЭС от 25.09.2018</v>
          </cell>
          <cell r="C165">
            <v>2018</v>
          </cell>
          <cell r="D165">
            <v>0.4</v>
          </cell>
          <cell r="E165">
            <v>0.2</v>
          </cell>
          <cell r="F165">
            <v>50</v>
          </cell>
          <cell r="G165">
            <v>106.34117000000001</v>
          </cell>
        </row>
        <row r="166">
          <cell r="B166" t="str">
            <v>Реконструкция с увелич. протяженности ВЛ-0,4 кВ (L- 400 м) 
от ТП-71/347 ПС 35/10 кВ "Архыз" (15 кВт)
Бедраева Д.М. ТУ  №1127-12-17 от 13.02.2017 Дог №1127 от 09.01.2018</v>
          </cell>
          <cell r="C166">
            <v>2018</v>
          </cell>
          <cell r="D166">
            <v>0.4</v>
          </cell>
          <cell r="E166">
            <v>0.4</v>
          </cell>
          <cell r="F166">
            <v>15</v>
          </cell>
          <cell r="G166">
            <v>364.61971</v>
          </cell>
        </row>
        <row r="167">
          <cell r="B167" t="str">
            <v>Реконструкция с увелич. протяженности ВЛ-0,4 кВ (L- 100 м) 
от ТП-33/859 ПС 110/10 кВ "Заречная" (5 кВт)
Дохтова Ю.И. ТУ  №1072-11-17 от 27.11.2017 Дог №1072 от 04.12.2017</v>
          </cell>
          <cell r="C167">
            <v>2018</v>
          </cell>
          <cell r="D167">
            <v>0.4</v>
          </cell>
          <cell r="E167">
            <v>0.1</v>
          </cell>
          <cell r="F167">
            <v>5</v>
          </cell>
          <cell r="G167">
            <v>78.899990000000003</v>
          </cell>
        </row>
        <row r="168">
          <cell r="B168" t="str">
            <v>Реконструкция  с увелич. протяженности ВЛ-0,4 кВ (L- 500 м) 
от ТП-33/859 ПС 110/10 "Заречная" (7 кВт)
Хакиров А.А. ТУ  №797-09-17 от 18.09.2017 Дог №797 от 26.09.2017</v>
          </cell>
          <cell r="C168">
            <v>2018</v>
          </cell>
          <cell r="D168">
            <v>0.4</v>
          </cell>
          <cell r="E168">
            <v>0.5</v>
          </cell>
          <cell r="F168">
            <v>7</v>
          </cell>
          <cell r="G168">
            <v>207.13378</v>
          </cell>
        </row>
        <row r="169">
          <cell r="B169" t="str">
            <v>Реконструкция с увелич. протяженности ВЛ-0,4 кВ (L- 200 м)
от ТП-119/859 ПС 110/10 кВ "Заречная" (5 кВт)
Гербекова А.С-А. ТУ  №893-10-17 от 09.10.2017 Дог №893 от 23.10.2017</v>
          </cell>
          <cell r="C169">
            <v>2018</v>
          </cell>
          <cell r="D169">
            <v>0.4</v>
          </cell>
          <cell r="E169">
            <v>0.2</v>
          </cell>
          <cell r="F169">
            <v>5</v>
          </cell>
          <cell r="G169">
            <v>81.382130000000004</v>
          </cell>
        </row>
        <row r="170">
          <cell r="B170" t="str">
            <v>Реконструкция с увелич. протяженности ВЛ-0,4 кВ  (L- 250 м)
Ф-2 от ТП-22/207 ПС 110/10 кВ "Заречная" (5 кВт)
Дотдуева А.С. ТУ  №375-05-17 от 16.05.2017 Дог №375 от 22.05.2017</v>
          </cell>
          <cell r="C170">
            <v>2018</v>
          </cell>
          <cell r="D170">
            <v>0.4</v>
          </cell>
          <cell r="E170">
            <v>0.25</v>
          </cell>
          <cell r="F170">
            <v>5</v>
          </cell>
          <cell r="G170">
            <v>84.445499999999996</v>
          </cell>
        </row>
        <row r="171">
          <cell r="B171" t="str">
            <v>Реконструкция с увелич. протяженности ВЛ-0,4 кВ  (L- 115 м)
 от ТП 290/504 ПС 110/10 кВ "Хабез" (3 кВт)
Жужуев Р.М. ТУ  №1163-12-17 от 28.12.2017 Дог №1163 от 17.01.2018</v>
          </cell>
          <cell r="C171">
            <v>2018</v>
          </cell>
          <cell r="D171">
            <v>0.4</v>
          </cell>
          <cell r="E171">
            <v>0.115</v>
          </cell>
          <cell r="F171">
            <v>3</v>
          </cell>
          <cell r="G171">
            <v>70.518000000000001</v>
          </cell>
        </row>
        <row r="172">
          <cell r="B172" t="str">
            <v>Реконструкция с увелич. протяженности ВЛ-0,4 кВ  (L- 200 м)
от ТП-150/514 ПС 35/10 кВ "Псаучье Дахе" (7 кВт)
Шхагошев О.Р. ТУ  №159-02-18 от 28.02.2018 Дог №159 от 05.03.2018</v>
          </cell>
          <cell r="C172">
            <v>2018</v>
          </cell>
          <cell r="D172">
            <v>0.4</v>
          </cell>
          <cell r="E172">
            <v>0.2</v>
          </cell>
          <cell r="F172">
            <v>7</v>
          </cell>
          <cell r="G172">
            <v>74.427660000000003</v>
          </cell>
        </row>
        <row r="173">
          <cell r="B173" t="str">
            <v>Реконструкция с увелич. протяженности ВЛ-0,4 кВ (L- 300 м)
от ТП-3/409 ПС 110/35/10/6 кВ "Эркен-Шахар" (3 кВт)
Администрация Адыге-хабльского СП ТУ  №441-05-18 от 21.05.2018 Дог №441от 31.05.2018</v>
          </cell>
          <cell r="C173">
            <v>2018</v>
          </cell>
          <cell r="D173">
            <v>0.4</v>
          </cell>
          <cell r="E173">
            <v>0.3</v>
          </cell>
          <cell r="F173">
            <v>3</v>
          </cell>
          <cell r="G173">
            <v>21.059170000000002</v>
          </cell>
        </row>
        <row r="174">
          <cell r="B174" t="str">
            <v>Реконструкция  без  увеличения протяженности ВЛ-0,4 кВ
от ТП-17/410 ПС 110/35/10/6 кВ "Эркен-Шахар" (3 кВт)
Дюрменов Р.А.ТУ  №548-06-18 от 14.06.2018 Дог №548 от 18.06.2018</v>
          </cell>
          <cell r="C174">
            <v>2018</v>
          </cell>
          <cell r="D174">
            <v>0.4</v>
          </cell>
          <cell r="E174">
            <v>0.26</v>
          </cell>
          <cell r="F174">
            <v>3</v>
          </cell>
          <cell r="G174">
            <v>73.934010000000001</v>
          </cell>
        </row>
        <row r="175">
          <cell r="B175" t="str">
            <v>Реконструкция с увелич. протяженности ВЛ-0,4 кВ (L- 300 м) 
от ТП-29/379 ПС 110/35/10 кВ "Курджиново" (12 кВт)
Сухомлин М.Г. ТУ  №272-04-18 от 10.04.2018 Дог №272 от 18.04.2018</v>
          </cell>
          <cell r="C175">
            <v>2018</v>
          </cell>
          <cell r="D175">
            <v>0.4</v>
          </cell>
          <cell r="E175">
            <v>0.3</v>
          </cell>
          <cell r="F175">
            <v>12</v>
          </cell>
          <cell r="G175">
            <v>53.360970000000002</v>
          </cell>
        </row>
        <row r="176">
          <cell r="B176" t="str">
            <v>Реконструкция с увелич. протяженности ВЛ-0,4 кВ (L- 300 м)
от ТП-28/379 ПС 110/35/10 кВ "Курджиново" (6 кВт)
Аппаков М.Б. ТУ  №501-06-18 от 05.06.2018 Дог №501 от 19.06.2018</v>
          </cell>
          <cell r="C176">
            <v>2018</v>
          </cell>
          <cell r="D176">
            <v>0.4</v>
          </cell>
          <cell r="E176">
            <v>0.06</v>
          </cell>
          <cell r="F176">
            <v>6</v>
          </cell>
          <cell r="G176">
            <v>26.66845</v>
          </cell>
        </row>
        <row r="177">
          <cell r="B177" t="str">
            <v>Реконструкция с увелич. протяженности ВЛ-0,4 кВ (L- 350 м)
от ТП 13/291 ПС "Токи Москвы" (5кВт) 
Гербекова М.М. ТУ  №145/2018 от 10.09.2018 Дог №145/2018/КЧР/УДРЭС от 25.09.2018</v>
          </cell>
          <cell r="C177">
            <v>2018</v>
          </cell>
          <cell r="D177">
            <v>0.4</v>
          </cell>
          <cell r="E177">
            <v>0.35</v>
          </cell>
          <cell r="F177">
            <v>5</v>
          </cell>
          <cell r="G177">
            <v>147.39897999999999</v>
          </cell>
        </row>
        <row r="178">
          <cell r="B178" t="str">
            <v>Реконструкция с увелич. протяженности ВЛ-0,4 кВ (L- 250 м)
от ТП 22/291 ПС "Токи Москвы" (5 кВт)
Батчаев Х.Х. ТУ  №208/2018 от 26.09.2018 Дог №208/2018/КЧР/УДРЭС от 02.10.2018</v>
          </cell>
          <cell r="C178">
            <v>2018</v>
          </cell>
          <cell r="D178">
            <v>0.4</v>
          </cell>
          <cell r="E178">
            <v>0.25</v>
          </cell>
          <cell r="F178">
            <v>5</v>
          </cell>
          <cell r="G178">
            <v>97.927909999999997</v>
          </cell>
        </row>
        <row r="179">
          <cell r="B179" t="str">
            <v>Строительство  ВЛ-0,4 кВ (L- 300 м) от ТП-11/857 Ф-4 ПС 110/10 кВ "Заречная" (7 кВт)
Бытдаев Э.М. ТУ  №477-05-18 от 27.05.2018 Дог №477 от 06.06.2018</v>
          </cell>
          <cell r="C179">
            <v>2018</v>
          </cell>
          <cell r="D179">
            <v>0.4</v>
          </cell>
          <cell r="E179">
            <v>0.3</v>
          </cell>
          <cell r="F179">
            <v>7</v>
          </cell>
          <cell r="G179">
            <v>116.55457</v>
          </cell>
        </row>
        <row r="180">
          <cell r="B180" t="str">
            <v>Строительство  ВЛ-0,4 кВ  (L- 100 м) от ТП-8/859 Ф-1 ПС 110/10 кВ "Заречеая" (5 кВт)
Лепшокова О.Б. ТУ  №406-05-18  от 17.05.2018 Дог №406  от 25.05.2018</v>
          </cell>
          <cell r="C180">
            <v>2018</v>
          </cell>
          <cell r="D180">
            <v>0.4</v>
          </cell>
          <cell r="E180">
            <v>0.1</v>
          </cell>
          <cell r="F180">
            <v>5</v>
          </cell>
          <cell r="G180">
            <v>44.782890000000002</v>
          </cell>
        </row>
        <row r="181">
          <cell r="B181" t="str">
            <v>Строительство ВЛ-0,4 кВ (L- 150 м) строительство КТП 10/0,4 кВ № 160/344,  
тр-р силовой ТМГ-400/10-У1 мощ-тью 400 кВА на КТП-160/344  (10 кВт)
Магометов Р.Р. ТУ  №497-05-18 от 31.05.2018 Дог №497 от 13.06.2018</v>
          </cell>
          <cell r="C181">
            <v>2018</v>
          </cell>
          <cell r="D181">
            <v>0.4</v>
          </cell>
          <cell r="E181">
            <v>0.15</v>
          </cell>
          <cell r="F181">
            <v>10</v>
          </cell>
          <cell r="G181">
            <v>41.912100000000002</v>
          </cell>
        </row>
        <row r="182">
          <cell r="B182" t="str">
            <v>Реконструкция с увелич. протяженности  ВЛ-10 кВ (L- 120 м)
Ф-379 от проект ТП к ПС 110/35/10 кВ "Курджиново" (55 кВт)
Урусов А.М. ТУ  №427-05-18 от 17.05.2018 Дог №427 от 05.06.2018</v>
          </cell>
          <cell r="C182">
            <v>2018</v>
          </cell>
          <cell r="D182">
            <v>10</v>
          </cell>
          <cell r="E182">
            <v>0.12</v>
          </cell>
          <cell r="F182">
            <v>55</v>
          </cell>
          <cell r="G182">
            <v>108.51248</v>
          </cell>
        </row>
        <row r="183">
          <cell r="B183" t="str">
            <v>Реконструкция с увелич. протяженности ВЛ-10 кВ (L- 120 м)
Ф-377 к ПС 110/35/10 кВ "Курджиново" (100 кВт)
Кубанов К.М. ТУ  №22/2018 от 17.07.2018 Дог №22/2018 от 03.08.2018</v>
          </cell>
          <cell r="C183">
            <v>2018</v>
          </cell>
          <cell r="D183">
            <v>10</v>
          </cell>
          <cell r="E183">
            <v>0.12</v>
          </cell>
          <cell r="F183">
            <v>100</v>
          </cell>
          <cell r="G183">
            <v>114.28955000000001</v>
          </cell>
        </row>
        <row r="184">
          <cell r="B184" t="str">
            <v>Реконструкция с увелич. протяженности ВЛ-10 кВ (L- 015 м) 
Ф-824 от ПС "Ратан" и установка ТП-10/0,4кВ -160 кВА, (15 кВт)
Мордасова Е.В. ТУ  №80-02-18 от 13.02.2018 Дог №80 от 19.02.2018</v>
          </cell>
          <cell r="C184">
            <v>2018</v>
          </cell>
          <cell r="D184">
            <v>10</v>
          </cell>
          <cell r="E184">
            <v>1.4999999999999999E-2</v>
          </cell>
          <cell r="F184">
            <v>15</v>
          </cell>
          <cell r="G184">
            <v>31.702000000000002</v>
          </cell>
        </row>
        <row r="185">
          <cell r="B185" t="str">
            <v>Реконструкция с увелич. протяженности ВЛ-10 кВ (L- 530 м)
 Ф-859 ПС 110/10 кВ "Заречная" (5 кВт)
Хачуков М.Х. ТУ  №116-02-18 от 20.02.2018 Дог №116 от 22.02.2018</v>
          </cell>
          <cell r="C185">
            <v>2018</v>
          </cell>
          <cell r="D185">
            <v>10</v>
          </cell>
          <cell r="E185">
            <v>0.53</v>
          </cell>
          <cell r="F185">
            <v>5</v>
          </cell>
          <cell r="G185">
            <v>517.68790999999999</v>
          </cell>
        </row>
        <row r="186">
          <cell r="B186" t="str">
            <v>Реконструкция с увелич. протяженности ВЛ-10 кВ (L- 300 м)
 Ф-559 от ПС 35/10 кВ "Конзавод", строительство ТП-307/559
100 кВА, тр-р 10 кВ ТМГ11-100/10-У1 на  КТП-307/559 (15 кВт)
Тамбиева А.А. ТУ  №461-05-18 от 24.05.2018 Дог №461 от 04.06.2018</v>
          </cell>
          <cell r="C186">
            <v>2018</v>
          </cell>
          <cell r="D186">
            <v>10</v>
          </cell>
          <cell r="E186">
            <v>0.3</v>
          </cell>
          <cell r="F186">
            <v>15</v>
          </cell>
          <cell r="G186">
            <v>245.62392</v>
          </cell>
        </row>
        <row r="187">
          <cell r="B187" t="str">
            <v>Реконструкция с увелич. протяженности ВЛ-10 кВ (L- 66 м) Ф-142 ПС 110/10 кВ "Кавказская" (494 кВт)
МВД по КЧР ТУ  №402-05-16 от 16.05.2016 Дог №186/2017 от 10.04.2017</v>
          </cell>
          <cell r="C187">
            <v>2018</v>
          </cell>
          <cell r="D187">
            <v>10</v>
          </cell>
          <cell r="E187">
            <v>0.2</v>
          </cell>
          <cell r="F187">
            <v>494</v>
          </cell>
          <cell r="G187">
            <v>112.11854</v>
          </cell>
        </row>
        <row r="195">
          <cell r="B195" t="str">
            <v xml:space="preserve">Реконструкция ВЛ-0,4 кВ с увелич. протяж. (L- 430 м)  от ТП-1/511 (5 кВт)
Тлисов А.Х.   (Дог. №189 от 17.07.2018; ТУ№189-03-18 от 16.03.2018)  </v>
          </cell>
          <cell r="C195">
            <v>2019</v>
          </cell>
          <cell r="D195">
            <v>0.4</v>
          </cell>
          <cell r="E195">
            <v>0.43</v>
          </cell>
          <cell r="F195">
            <v>5</v>
          </cell>
          <cell r="G195">
            <v>149.28441000000001</v>
          </cell>
        </row>
        <row r="196">
          <cell r="B196" t="str">
            <v xml:space="preserve">Реконструкция ВЛ-0,4 кВ с увелич. протяж. (L- 60 м) от ТП-176/526 (3 кВт)
Гуков Р.И. (Дог. №193 от 25.09.2018; ТУ №193 от 24.09.2018) </v>
          </cell>
          <cell r="C196">
            <v>2019</v>
          </cell>
          <cell r="D196">
            <v>0.4</v>
          </cell>
          <cell r="E196">
            <v>0.06</v>
          </cell>
          <cell r="F196">
            <v>3</v>
          </cell>
          <cell r="G196">
            <v>19.930439999999997</v>
          </cell>
        </row>
        <row r="197">
          <cell r="B197" t="str">
            <v xml:space="preserve">Реконструкция ВЛ-0,4 кВ  с увелич протяж. (L- 200 м) от ТП-61/530 (3 кВт)
Кенчешаов З.И. (Дог. № 250 от 11.04.2018; ТУ №250 от 05.04.2018) </v>
          </cell>
          <cell r="C197">
            <v>2019</v>
          </cell>
          <cell r="D197">
            <v>0.4</v>
          </cell>
          <cell r="E197">
            <v>0.2</v>
          </cell>
          <cell r="F197">
            <v>3</v>
          </cell>
          <cell r="G197">
            <v>96.128259999999997</v>
          </cell>
        </row>
        <row r="198">
          <cell r="B198" t="str">
            <v xml:space="preserve">Реконструкция  ВЛ-0,4 кВ с увелич протяж. (L- 200 м) от ТП-73/502 (3 кВт)
Даурова А.Ф. (Дог. № 16 16.07.2018; ТУ №16 11.07.2018-3 кВт) </v>
          </cell>
          <cell r="C198">
            <v>2019</v>
          </cell>
          <cell r="D198">
            <v>0.4</v>
          </cell>
          <cell r="E198">
            <v>0.2</v>
          </cell>
          <cell r="F198">
            <v>3</v>
          </cell>
          <cell r="G198">
            <v>54.266820000000003</v>
          </cell>
        </row>
        <row r="199">
          <cell r="B199" t="str">
            <v>Реконструкция ВЛ-0,4 кВ  с увелич. протяж. (L- 300 м) от ТП 339/502 (5 кВт)
Хапсироков Б.А. (Дог. №899 от 16.05.2019; ТУ №899 от 08.05.2019)</v>
          </cell>
          <cell r="C199">
            <v>2019</v>
          </cell>
          <cell r="D199">
            <v>0.4</v>
          </cell>
          <cell r="E199">
            <v>0.3</v>
          </cell>
          <cell r="F199">
            <v>5</v>
          </cell>
          <cell r="G199">
            <v>124.81280000000001</v>
          </cell>
        </row>
        <row r="200">
          <cell r="B200" t="str">
            <v>Реконструкция ВЛ-0,4 кВ с увелич. протяж. (L- 130 м) от ТП 290/504 ф-2 (5 кВт)
Шуков Р.Р. (Дог. №816 от 13.05.2019; ТУ №816 от 24.04.2019)</v>
          </cell>
          <cell r="C200">
            <v>2019</v>
          </cell>
          <cell r="D200">
            <v>0.4</v>
          </cell>
          <cell r="E200">
            <v>0.13</v>
          </cell>
          <cell r="F200">
            <v>5</v>
          </cell>
          <cell r="G200">
            <v>67.212430000000012</v>
          </cell>
        </row>
        <row r="201">
          <cell r="B201" t="str">
            <v xml:space="preserve">Реконструкция ВЛ-0,4 кВ с увелич. протяж. (L- 60 м) от ТП 196/502 ф-2 ПС Хабез (4 кВт)
Хапсироков Д.М. (Дог. №760 от 27.03.2019; ТУ №760 от 25.03.2019)                                                      </v>
          </cell>
          <cell r="C201">
            <v>2019</v>
          </cell>
          <cell r="D201">
            <v>0.4</v>
          </cell>
          <cell r="E201">
            <v>0.06</v>
          </cell>
          <cell r="F201">
            <v>4</v>
          </cell>
          <cell r="G201">
            <v>21.479790000000001</v>
          </cell>
        </row>
        <row r="202">
          <cell r="B202" t="str">
            <v xml:space="preserve">Реконструкция ВЛ-0.4 кВ с увелич. протяж. (L- 200 м) от ТП 33/859 (5 кВт) 
Шовгенов А.Д. (Дог. №206 27.09.2018; ТУ№ 206 25.09.2018)                            </v>
          </cell>
          <cell r="C202">
            <v>2019</v>
          </cell>
          <cell r="D202">
            <v>0.4</v>
          </cell>
          <cell r="E202">
            <v>0.2</v>
          </cell>
          <cell r="F202">
            <v>5</v>
          </cell>
          <cell r="G202">
            <v>111.28098</v>
          </cell>
        </row>
        <row r="203">
          <cell r="B203" t="str">
            <v xml:space="preserve">Реконструкция ВЛ-0.4 кВ с увелич. протяж. (L- 70 м) от ТП 35/859 (5 кВт)
Калмыков А.Р. (Дог. №102 от 23.08.2018; ТУ №102 от 16.08.2018)  </v>
          </cell>
          <cell r="C203">
            <v>2019</v>
          </cell>
          <cell r="D203">
            <v>0.4</v>
          </cell>
          <cell r="E203">
            <v>7.0000000000000007E-2</v>
          </cell>
          <cell r="F203">
            <v>5</v>
          </cell>
          <cell r="G203">
            <v>55.236870000000003</v>
          </cell>
        </row>
        <row r="204">
          <cell r="B204" t="str">
            <v xml:space="preserve">Реконструкция ВЛ-0,4 кВ с увелич. протяж. (L- 320 м) от ТП-57/859 (5 кВт)
Ламков Р.А. (Дог. №958 от 30.10.2017; ТУ №958 от 24.10.2017)             </v>
          </cell>
          <cell r="C204">
            <v>2019</v>
          </cell>
          <cell r="D204">
            <v>0.4</v>
          </cell>
          <cell r="E204">
            <v>0.32</v>
          </cell>
          <cell r="F204">
            <v>5</v>
          </cell>
          <cell r="G204">
            <v>154.41267999999999</v>
          </cell>
        </row>
        <row r="205">
          <cell r="B205" t="str">
            <v xml:space="preserve">Реконструкция ВЛ-0,4 кв с увелич. протяж. (L- 80 м) от ТП-119/859 (5 кВт)
Иуан А.А. (Дог. №11/2018 от 06.08.2018; ТУ №11/2018 от 11.07.2018)  </v>
          </cell>
          <cell r="C205">
            <v>2019</v>
          </cell>
          <cell r="D205">
            <v>0.4</v>
          </cell>
          <cell r="E205">
            <v>0.08</v>
          </cell>
          <cell r="F205">
            <v>5</v>
          </cell>
          <cell r="G205">
            <v>61.910550000000001</v>
          </cell>
        </row>
        <row r="206">
          <cell r="B206" t="str">
    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    </cell>
          <cell r="C206">
            <v>2019</v>
          </cell>
          <cell r="D206">
            <v>10</v>
          </cell>
          <cell r="E206">
            <v>0.47</v>
          </cell>
          <cell r="F206">
            <v>14.9</v>
          </cell>
          <cell r="G206">
            <v>444.79084</v>
          </cell>
        </row>
        <row r="207">
          <cell r="B207" t="str">
            <v xml:space="preserve">Реконструкция ВЛ-0,4 кВ с увелич. протяж. (L- 200 м)  от ТП 11/857 Ф-1 (7 кВт)
Батдыев А.С. (Дог. №724 от 26.03.2019; ТУ №724 от 13.03.2019)          </v>
          </cell>
          <cell r="C207">
            <v>2019</v>
          </cell>
          <cell r="D207">
            <v>0.4</v>
          </cell>
          <cell r="E207">
            <v>0.2</v>
          </cell>
          <cell r="F207">
            <v>7</v>
          </cell>
          <cell r="G207">
            <v>100.86333999999999</v>
          </cell>
        </row>
        <row r="208">
          <cell r="B208" t="str">
            <v xml:space="preserve">Реконструкция ВЛ-0,4 кВ с увелич. протяж. (L- 400 м) от  ТП 8/857 (5 кВт) 
Эдиев Р.Х-А. (Дог. №614 от 15.03.2019; ТУ №614 от 08.02.2019)     </v>
          </cell>
          <cell r="C208">
            <v>2019</v>
          </cell>
          <cell r="D208">
            <v>0.4</v>
          </cell>
          <cell r="E208">
            <v>0.4</v>
          </cell>
          <cell r="F208">
            <v>5</v>
          </cell>
          <cell r="G208">
            <v>174.89529000000002</v>
          </cell>
        </row>
        <row r="209">
          <cell r="B209" t="str">
            <v xml:space="preserve">Реконструкция ВЛ-0,4 кВ с увелич. протяж. (L- 60 м) от ТП 77/859  ф-2 (8 кВт)
Меремкулова З.Г. (Дог. №219 от 01.10.2018; ТУ №219 от 01.10.2018)                                                                 </v>
          </cell>
          <cell r="C209">
            <v>2019</v>
          </cell>
          <cell r="D209">
            <v>0.4</v>
          </cell>
          <cell r="E209">
            <v>0.06</v>
          </cell>
          <cell r="F209">
            <v>8</v>
          </cell>
          <cell r="G209">
            <v>31.36487</v>
          </cell>
        </row>
        <row r="210">
          <cell r="B210" t="str">
            <v xml:space="preserve">Реконструкция  ВЛ-0,4 кВ с увелич. протяж. (L- 200 м) от ТП 77/859 ф-1 (5 кВт)
Физикова И.П. (Дог. №668 от 08.03.2019; ТУ №668 от 25.02.2019)                                                                             </v>
          </cell>
          <cell r="C210">
            <v>2019</v>
          </cell>
          <cell r="D210">
            <v>0.4</v>
          </cell>
          <cell r="E210">
            <v>0.2</v>
          </cell>
          <cell r="F210">
            <v>5</v>
          </cell>
          <cell r="G210">
            <v>120.14267</v>
          </cell>
        </row>
        <row r="211">
          <cell r="B211" t="str">
            <v xml:space="preserve">Реконструкция ВЛ-0,4 кВ с увелич. протяж. (L- 200 м) от ТП 77/859 Ф-2 (14 кВт) 
Ешерова Д.Ш. (Дог. №26 от 08.08.2018; ТУ №26 от 10.07.2018)   </v>
          </cell>
          <cell r="C211">
            <v>2019</v>
          </cell>
          <cell r="D211">
            <v>0.4</v>
          </cell>
          <cell r="E211">
            <v>0.2</v>
          </cell>
          <cell r="F211">
            <v>14</v>
          </cell>
          <cell r="G211">
            <v>143.95939999999999</v>
          </cell>
        </row>
        <row r="212">
          <cell r="B212" t="str">
            <v>Реконструкция ВЛ-0,4 кВ с увелич. протяж. (L- 400 м) от ТП 21/859 (5 кВт)
Чикатуев А.П. (Дог. №459 от 14.12.2018; ТУ №459 от 07.12.2018)</v>
          </cell>
          <cell r="C212">
            <v>2019</v>
          </cell>
          <cell r="D212">
            <v>0.4</v>
          </cell>
          <cell r="E212">
            <v>0.4</v>
          </cell>
          <cell r="F212">
            <v>5</v>
          </cell>
          <cell r="G212">
            <v>170.99736999999999</v>
          </cell>
        </row>
        <row r="213">
          <cell r="B213" t="str">
            <v xml:space="preserve">Реконструкция ВЛ-0,4 кВ с увелич. протяж. (L- 100 м) от ТП 8/859 Ф-2 (5 кВт)
Аджиева Ф. М-Г. (Дог. №849 от 23.04.2019; ТУ №849 от 18.04.2019)  </v>
          </cell>
          <cell r="C213">
            <v>2019</v>
          </cell>
          <cell r="D213">
            <v>0.4</v>
          </cell>
          <cell r="E213">
            <v>0.1</v>
          </cell>
          <cell r="F213">
            <v>5</v>
          </cell>
          <cell r="G213">
            <v>46.115069999999996</v>
          </cell>
        </row>
        <row r="214">
          <cell r="B214" t="str">
            <v xml:space="preserve">Реконструкция ВЛ-0,4 кВ  с увелич. протяж.  (L- 150 м) от ТП 8/857 (5 кВт)
Тохчуков Ш.М-А. (Дог. №879  от 29.04.2019; ТУ №879 от 25.04.2019)                                                            </v>
          </cell>
          <cell r="C214">
            <v>2019</v>
          </cell>
          <cell r="D214">
            <v>0.4</v>
          </cell>
          <cell r="E214">
            <v>0.15</v>
          </cell>
          <cell r="F214">
            <v>5</v>
          </cell>
          <cell r="G214">
            <v>89.198920000000015</v>
          </cell>
        </row>
        <row r="215">
          <cell r="B215" t="str">
            <v xml:space="preserve">Реконструкция ВЛ-0,4 кВ с увелич. протяж. (L- 150 м) от ТП 124/859 (5 кВт)
Шидакова С.М. (Дог. №1055 от 25.06.2019; ТУ №1055 от 18.06.2019)  </v>
          </cell>
          <cell r="C215">
            <v>2019</v>
          </cell>
          <cell r="D215">
            <v>0.4</v>
          </cell>
          <cell r="E215">
            <v>0.15</v>
          </cell>
          <cell r="F215">
            <v>5</v>
          </cell>
          <cell r="G215">
            <v>77.611829999999998</v>
          </cell>
        </row>
        <row r="216">
          <cell r="B216" t="str">
            <v>Реконструкция ВЛ-0,4 кВ с увелич. протяж. (L- 410 м) от ТП 124/859 (5 кВт) 
Каракетова Ф.Х. (Дог. №922 от 05.07.2019; ТУ №922 от 14.05.2019)</v>
          </cell>
          <cell r="C216">
            <v>2019</v>
          </cell>
          <cell r="D216">
            <v>0.4</v>
          </cell>
          <cell r="E216">
            <v>0.41</v>
          </cell>
          <cell r="F216">
            <v>5</v>
          </cell>
          <cell r="G216">
            <v>94.793329999999997</v>
          </cell>
        </row>
        <row r="217">
          <cell r="B217" t="str">
            <v xml:space="preserve">Реконструкция ВЛ-0.4 кВ с увелич. протяж.  (L- 210 м) от ТП 15/322 ПС Сторожевая (10 кВт)
Гуськов И.Б. (Дог. №391 от 16.11.2018; ТУ №391 от 13.11.2018) </v>
          </cell>
          <cell r="C217">
            <v>2019</v>
          </cell>
          <cell r="D217">
            <v>0.4</v>
          </cell>
          <cell r="E217">
            <v>0.21</v>
          </cell>
          <cell r="F217">
            <v>10</v>
          </cell>
          <cell r="G217">
            <v>127.68930999999999</v>
          </cell>
        </row>
        <row r="218">
          <cell r="B218" t="str">
    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</v>
          </cell>
          <cell r="C218">
            <v>2019</v>
          </cell>
          <cell r="D218">
            <v>10</v>
          </cell>
          <cell r="E218">
            <v>1.4999999999999999E-2</v>
          </cell>
          <cell r="F218">
            <v>15</v>
          </cell>
          <cell r="G218">
            <v>29.070419999999999</v>
          </cell>
        </row>
        <row r="219">
          <cell r="B219" t="str">
    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                             </v>
          </cell>
          <cell r="C219">
            <v>2019</v>
          </cell>
          <cell r="D219">
            <v>10</v>
          </cell>
          <cell r="E219">
            <v>0.17</v>
          </cell>
          <cell r="F219">
            <v>15</v>
          </cell>
          <cell r="G219">
            <v>124.53166999999999</v>
          </cell>
        </row>
        <row r="220">
          <cell r="B220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    </cell>
          <cell r="C220">
            <v>2019</v>
          </cell>
          <cell r="D220">
            <v>10</v>
          </cell>
          <cell r="E220">
            <v>0.03</v>
          </cell>
          <cell r="F220">
            <v>15</v>
          </cell>
          <cell r="G220">
            <v>23.322400000000002</v>
          </cell>
        </row>
        <row r="221">
          <cell r="B221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    </cell>
          <cell r="C221">
            <v>2019</v>
          </cell>
          <cell r="D221">
            <v>0.4</v>
          </cell>
          <cell r="E221">
            <v>0.48</v>
          </cell>
          <cell r="F221">
            <v>15</v>
          </cell>
          <cell r="G221">
            <v>125.86614999999999</v>
          </cell>
        </row>
        <row r="222">
          <cell r="B222" t="str">
    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  </v>
          </cell>
          <cell r="C222">
            <v>2019</v>
          </cell>
          <cell r="D222">
            <v>10</v>
          </cell>
          <cell r="E222">
            <v>0.35</v>
          </cell>
          <cell r="F222">
            <v>15</v>
          </cell>
          <cell r="G222">
            <v>290.10867999999999</v>
          </cell>
        </row>
        <row r="223">
          <cell r="B223" t="str">
            <v>Строительство ВЛ-0.4 кВ протяж. (L- 120 м) от ТП 283/530 ПС Кош-Хабль (2 кВт)
Братова З.А. (Дог. №182 от 02.04.2018; ТУ №182 от 15.03.2018)</v>
          </cell>
          <cell r="C223">
            <v>2019</v>
          </cell>
          <cell r="D223">
            <v>0.4</v>
          </cell>
          <cell r="E223">
            <v>0.12</v>
          </cell>
          <cell r="F223">
            <v>2</v>
          </cell>
          <cell r="G223">
            <v>46.49953</v>
          </cell>
        </row>
        <row r="224">
          <cell r="B224" t="str">
            <v>Строительство ВЛ-0.4 кВ протяж. (L- 220 м) от ТП-19/511 (2 кВт)
Накохов Х.И. (Дог.№ 586 от 24.07.2017; ТУ №586 от 14.07.2017)</v>
          </cell>
          <cell r="C224">
            <v>2019</v>
          </cell>
          <cell r="D224">
            <v>0.4</v>
          </cell>
          <cell r="E224">
            <v>0.22</v>
          </cell>
          <cell r="F224">
            <v>2</v>
          </cell>
          <cell r="G224">
            <v>105.48239</v>
          </cell>
        </row>
        <row r="225">
          <cell r="B225" t="str">
            <v xml:space="preserve">Строительство ВЛ-0,4 кВ протяж. (L- 260 м) от ТП 200/502 (5 кВт) 
Асланов Н.Г. (Дог. №925 от 27.05.2019; ТУ №925 от 20.05.2019) </v>
          </cell>
          <cell r="C225">
            <v>2019</v>
          </cell>
          <cell r="D225">
            <v>0.4</v>
          </cell>
          <cell r="E225">
            <v>0.26</v>
          </cell>
          <cell r="F225">
            <v>5</v>
          </cell>
          <cell r="G225">
            <v>87.363889999999998</v>
          </cell>
        </row>
        <row r="226">
          <cell r="B226" t="str">
            <v xml:space="preserve">Строительство ВЛ-0,4 кВ протяж. (L- 450 м) от КТП-283/530 (5 кВт)  
Братов А.Р. (Дог. №632 от 15.03.2019; ТУ №632 от 18.02.2019)    </v>
          </cell>
          <cell r="C226">
            <v>2019</v>
          </cell>
          <cell r="D226">
            <v>0.4</v>
          </cell>
          <cell r="E226">
            <v>0.45</v>
          </cell>
          <cell r="F226">
            <v>5</v>
          </cell>
          <cell r="G226">
            <v>231.17500000000001</v>
          </cell>
        </row>
        <row r="227">
          <cell r="B227" t="str">
            <v xml:space="preserve">Строительство ВЛ-0,4 кВ протяж. (L- 300 м) от ТП 298/505 и стр-во ТП 298/505-160 кВА (5 кВт)
Тлябишев З.М. (Дог.№739 от 15.01.2018; ТУ №739 от 29.08.2017)       </v>
          </cell>
          <cell r="C227">
            <v>2019</v>
          </cell>
          <cell r="D227">
            <v>0.4</v>
          </cell>
          <cell r="E227">
            <v>0.3</v>
          </cell>
          <cell r="F227">
            <v>5</v>
          </cell>
          <cell r="G227">
            <v>172.31904</v>
          </cell>
        </row>
        <row r="228">
          <cell r="B228" t="str">
            <v xml:space="preserve">Строительство ВЛ-0,4 кВ протяж. (L- 180 м) от ТП-21/859 (5 кВт) 
Шаев Р.М. (Дог. №194 от 27.09.2018; ТУ № 194 от 24.09.2018         </v>
          </cell>
          <cell r="C228">
            <v>2019</v>
          </cell>
          <cell r="D228">
            <v>0.4</v>
          </cell>
          <cell r="E228">
            <v>0.18</v>
          </cell>
          <cell r="F228">
            <v>5</v>
          </cell>
          <cell r="G228">
            <v>85.859409999999997</v>
          </cell>
        </row>
        <row r="229">
          <cell r="B229" t="str">
            <v xml:space="preserve">Строительство ВЛ-0,4 кВ протяж. (L- 430 м) от ТП-77/859 Ф-1 (10 кВт)  
Дадашев Г.А. (Дог.№572 от 28.06.2018; ТУ №572 от 26.06.2018)                         </v>
          </cell>
          <cell r="C229">
            <v>2019</v>
          </cell>
          <cell r="D229">
            <v>0.4</v>
          </cell>
          <cell r="E229">
            <v>0.43</v>
          </cell>
          <cell r="F229">
            <v>10</v>
          </cell>
          <cell r="G229">
            <v>203.12141</v>
          </cell>
        </row>
        <row r="230">
          <cell r="B230" t="str">
            <v xml:space="preserve">Строительство ВЛ-0,4 кВ протяж. (L- 180 м) от ТП-77/859 Ф-2 (7 кВт) 
Симхов М.Д. (Дог. №446 от 31.05.2018; ТУ №446 от 22.05.2018)     </v>
          </cell>
          <cell r="C230">
            <v>2019</v>
          </cell>
          <cell r="D230">
            <v>0.4</v>
          </cell>
          <cell r="E230">
            <v>0.18</v>
          </cell>
          <cell r="F230">
            <v>7</v>
          </cell>
          <cell r="G230">
            <v>60.271230000000003</v>
          </cell>
        </row>
        <row r="231">
          <cell r="B231" t="str">
            <v xml:space="preserve">Строительство ВЛ-0.4 кВ протяж. (L- 450 м) от ТП-11/857, Ф-5 (10 кВт) 
Эзиева З.И. (Дог. №261 от 17.10.2018; ТУ №261 от 09.10.2018)         </v>
          </cell>
          <cell r="C231">
            <v>2019</v>
          </cell>
          <cell r="D231">
            <v>0.4</v>
          </cell>
          <cell r="E231">
            <v>0.45</v>
          </cell>
          <cell r="F231">
            <v>10</v>
          </cell>
          <cell r="G231">
            <v>131.07122999999999</v>
          </cell>
        </row>
        <row r="232">
          <cell r="B232" t="str">
            <v xml:space="preserve">Строительство ВЛ-0,4 кВ протяж. (L- 150 м) от ТП 21/859 Ф-3 (5 кВт)
Кячева И.Х. (Дог.№259 от 24.10.2018; ТУ №259 от 08.10.2018)     </v>
          </cell>
          <cell r="C232">
            <v>2019</v>
          </cell>
          <cell r="D232">
            <v>0.4</v>
          </cell>
          <cell r="E232">
            <v>0.15</v>
          </cell>
          <cell r="F232">
            <v>5</v>
          </cell>
          <cell r="G232">
            <v>103.90255000000001</v>
          </cell>
        </row>
        <row r="233">
          <cell r="B233" t="str">
            <v xml:space="preserve">Строительство ВЛ-0,4 кВ протяж. (L- 490 м) от ТП 39/379 (12 кВт) 
Закурдаев А.А. (Дог. №727 от 22.03.2019; ТУ №727 от 14.03.2019)       </v>
          </cell>
          <cell r="C233">
            <v>2019</v>
          </cell>
          <cell r="D233">
            <v>0.4</v>
          </cell>
          <cell r="E233">
            <v>0.49</v>
          </cell>
          <cell r="F233">
            <v>12</v>
          </cell>
          <cell r="G233">
            <v>258.47817000000003</v>
          </cell>
        </row>
        <row r="234">
          <cell r="B234" t="str">
    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                                          </v>
          </cell>
          <cell r="C234">
            <v>2019</v>
          </cell>
          <cell r="D234">
            <v>10</v>
          </cell>
          <cell r="E234">
            <v>0.7</v>
          </cell>
          <cell r="F234">
            <v>15</v>
          </cell>
          <cell r="G234">
            <v>508.74777</v>
          </cell>
        </row>
        <row r="235">
          <cell r="B235" t="str">
            <v xml:space="preserve">Строительство ВЛ-0,4 кВ протяж. (L- 230 м) от ТП 3/803 и стр-во КТП 3/803-100 кВА (10 кВт)
Найманов А.А. (Дог. №528 от 04.02.2019; ТУ №528 от 23.01.2019)                       </v>
          </cell>
          <cell r="C235">
            <v>2019</v>
          </cell>
          <cell r="D235">
            <v>0.4</v>
          </cell>
          <cell r="E235">
            <v>0.23</v>
          </cell>
          <cell r="F235">
            <v>10</v>
          </cell>
          <cell r="G235">
            <v>163.58735000000001</v>
          </cell>
        </row>
        <row r="236">
          <cell r="B236" t="str">
            <v xml:space="preserve">Реконструкция ВЛ-10 кВ с увелич. протяж. (L- 200 м) Ф-511 от ПС Хабез (30 кВт) 
ИП Цекова Н.К. (Дог.№334 от 26.11.2018; ТУ №334 от 26.10.2018)                          </v>
          </cell>
          <cell r="C236">
            <v>2019</v>
          </cell>
          <cell r="D236">
            <v>10</v>
          </cell>
          <cell r="E236">
            <v>0.2</v>
          </cell>
          <cell r="F236">
            <v>30</v>
          </cell>
          <cell r="G236">
            <v>157.75658999999999</v>
          </cell>
        </row>
        <row r="237">
          <cell r="B237" t="str">
            <v xml:space="preserve">Реконструкция ВЛ-10 кВ с увелич. протяж. (L- 350 м) от ПС Заречная (100 кВт) 
Агов Р.М. (Дог.№573 от 05.02.2019; ТУ №573 от 28.01.2019)          </v>
          </cell>
          <cell r="C237">
            <v>2019</v>
          </cell>
          <cell r="D237">
            <v>10</v>
          </cell>
          <cell r="E237">
            <v>0.35</v>
          </cell>
          <cell r="F237">
            <v>100</v>
          </cell>
          <cell r="G237">
            <v>303.10831999999999</v>
          </cell>
        </row>
        <row r="238">
          <cell r="B238" t="str">
            <v>Реконструкция ВЛ-10 кВ с увелич. протяж. (L- 500 м) Ф-291 ПС Ток Москвы (20 кВт)
Кииков К.Н. (Дог. №329 от 30.01.2019; ТУ №329 от 07.11.2018)</v>
          </cell>
          <cell r="C238">
            <v>2019</v>
          </cell>
          <cell r="D238">
            <v>10</v>
          </cell>
          <cell r="E238">
            <v>0.5</v>
          </cell>
          <cell r="F238">
            <v>20</v>
          </cell>
          <cell r="G238">
            <v>154.71289000000002</v>
          </cell>
        </row>
        <row r="239">
          <cell r="B239" t="str">
            <v xml:space="preserve">Реконструкция ВЛ-10 кВ с увелич. протяж. (L- 300 м) Ф-344 от ПС Архыз (100 кВт)  
Эльканов С.А. (Дог. №1317 от 25.09.2019; ТУ №1317 от 12.09.2019)                                              </v>
          </cell>
          <cell r="C239">
            <v>2019</v>
          </cell>
          <cell r="D239">
            <v>10</v>
          </cell>
          <cell r="E239">
            <v>0.3</v>
          </cell>
          <cell r="F239">
            <v>100</v>
          </cell>
          <cell r="G239">
            <v>165.86382999999998</v>
          </cell>
        </row>
        <row r="240">
          <cell r="B240" t="str">
            <v>Реконструкция ВЛ-10 кВ с увелич. протяж. (L- 20 м) Ф-347 ПС Архыз и 
стр-вом КТП-169/347-160 кВА (50 кВт)
Зурнаджян К.Ц. (Дог. №583 от 07.02.2019; ТУ №583 от 31.01.2019)</v>
          </cell>
          <cell r="C240">
            <v>2019</v>
          </cell>
          <cell r="D240">
            <v>10</v>
          </cell>
          <cell r="E240">
            <v>0.02</v>
          </cell>
          <cell r="F240">
            <v>50</v>
          </cell>
          <cell r="G240">
            <v>37.822099999999999</v>
          </cell>
        </row>
        <row r="241">
          <cell r="B241" t="str">
    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</v>
          </cell>
          <cell r="C241">
            <v>2019</v>
          </cell>
          <cell r="D241">
            <v>10</v>
          </cell>
          <cell r="E241">
            <v>0.03</v>
          </cell>
          <cell r="F241">
            <v>60</v>
          </cell>
          <cell r="G241">
            <v>29.143509999999999</v>
          </cell>
        </row>
        <row r="242">
          <cell r="B242" t="str">
    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                                                                            </v>
          </cell>
          <cell r="C242">
            <v>2019</v>
          </cell>
          <cell r="D242">
            <v>10</v>
          </cell>
          <cell r="E242">
            <v>0.5</v>
          </cell>
          <cell r="F242">
            <v>140</v>
          </cell>
          <cell r="G242">
            <v>253.12341999999998</v>
          </cell>
        </row>
        <row r="243">
          <cell r="B243" t="str">
    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                                             </v>
          </cell>
          <cell r="C243">
            <v>2019</v>
          </cell>
          <cell r="D243">
            <v>10</v>
          </cell>
          <cell r="E243">
            <v>0.11</v>
          </cell>
          <cell r="F243">
            <v>30</v>
          </cell>
          <cell r="G243">
            <v>100.00864999999999</v>
          </cell>
        </row>
        <row r="244">
          <cell r="B244" t="str">
    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 </v>
          </cell>
          <cell r="C244">
            <v>2019</v>
          </cell>
          <cell r="D244">
            <v>10</v>
          </cell>
          <cell r="E244">
            <v>0.1</v>
          </cell>
          <cell r="F244">
            <v>90</v>
          </cell>
          <cell r="G244">
            <v>61.363410000000002</v>
          </cell>
        </row>
        <row r="245">
          <cell r="B245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    </cell>
          <cell r="C245">
            <v>2019</v>
          </cell>
          <cell r="D245">
            <v>10</v>
          </cell>
          <cell r="E245">
            <v>0.2</v>
          </cell>
          <cell r="F245">
            <v>70</v>
          </cell>
          <cell r="G245">
            <v>91.913850000000011</v>
          </cell>
        </row>
        <row r="246">
          <cell r="B246" t="str">
    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</v>
          </cell>
          <cell r="C246">
            <v>2019</v>
          </cell>
          <cell r="D246">
            <v>10</v>
          </cell>
          <cell r="E246">
            <v>0.08</v>
          </cell>
          <cell r="F246">
            <v>80</v>
          </cell>
          <cell r="G246">
            <v>81.95438</v>
          </cell>
        </row>
        <row r="247">
          <cell r="B247" t="str">
            <v xml:space="preserve">Строительство ВЛ-0,4 кВ протяж. (L- 800 м) от ТП-172/345 (16 кВт) 
Терещенко В.М. (Дог. №446 от 31.05.2018; ТУ №446 от 22.05.2018)                                  </v>
          </cell>
          <cell r="C247">
            <v>2019</v>
          </cell>
          <cell r="D247">
            <v>0.4</v>
          </cell>
          <cell r="E247">
            <v>0.8</v>
          </cell>
          <cell r="F247">
            <v>16</v>
          </cell>
          <cell r="G247">
            <v>111.07035</v>
          </cell>
        </row>
        <row r="249">
          <cell r="B249" t="str">
    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    </cell>
          <cell r="C249">
            <v>2019</v>
          </cell>
          <cell r="D249">
            <v>0.4</v>
          </cell>
          <cell r="E249">
            <v>0.6</v>
          </cell>
          <cell r="F249">
            <v>80</v>
          </cell>
          <cell r="G249">
            <v>181.19248999999999</v>
          </cell>
        </row>
      </sheetData>
      <sheetData sheetId="3" refreshError="1"/>
      <sheetData sheetId="4" refreshError="1"/>
      <sheetData sheetId="5" refreshError="1">
        <row r="33">
          <cell r="B33" t="str">
            <v>Строительство отпайки ВЛ-10 кВ (L- 200 м)
 Ф-143 ПС 110/10кВ "Кавказская" (494 кВт)
МВД по КЧР ТУ  №402-05-16 от 16.05.2016 Дог №78 от 01.12.2018</v>
          </cell>
          <cell r="C33">
            <v>2018</v>
          </cell>
          <cell r="D33">
            <v>10</v>
          </cell>
          <cell r="E33">
            <v>0.2</v>
          </cell>
          <cell r="F33">
            <v>494</v>
          </cell>
          <cell r="G33">
            <v>337.53886</v>
          </cell>
        </row>
        <row r="35">
          <cell r="B35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    </cell>
          <cell r="C35">
            <v>2019</v>
          </cell>
          <cell r="D35">
            <v>10</v>
          </cell>
          <cell r="E35">
            <v>1.31</v>
          </cell>
          <cell r="F35">
            <v>70</v>
          </cell>
          <cell r="G35">
            <v>1073.55683</v>
          </cell>
        </row>
      </sheetData>
      <sheetData sheetId="6" refreshError="1"/>
      <sheetData sheetId="7" refreshError="1"/>
      <sheetData sheetId="8" refreshError="1">
        <row r="17">
          <cell r="B17" t="str">
            <v xml:space="preserve">Реконструкция ВЛ-6 кВ без увелич. протяж.от Ф-646 и стр-во КТП-7/646-400 кВА (150 кВт) 
ЖСК "СитиСтрой КЧР" (Дог. №998 от 05.06.2019; ТУ №998 от 03.06.2019)          </v>
          </cell>
          <cell r="C17">
            <v>2019</v>
          </cell>
          <cell r="D17">
            <v>6</v>
          </cell>
          <cell r="F17">
            <v>150</v>
          </cell>
          <cell r="G17">
            <v>362.36743999999999</v>
          </cell>
        </row>
      </sheetData>
      <sheetData sheetId="9" refreshError="1">
        <row r="15">
          <cell r="B15" t="str">
            <v>Строительство ТП-278/594 от ПС 35/10 кВ "Терезе" -
тр-р ОМП 10/10 УХЛ1 10/0,23кВ 1/1-0) на КТП-278/594 (8 кВт)
Богатырев М-А.А. ТУ  №1113-12-17 от 07.12.2017 Дог №1113 от 18.01.2018</v>
          </cell>
          <cell r="C15">
            <v>2018</v>
          </cell>
          <cell r="D15">
            <v>10</v>
          </cell>
          <cell r="F15">
            <v>8</v>
          </cell>
          <cell r="G15">
            <v>98.402519999999996</v>
          </cell>
        </row>
        <row r="19">
          <cell r="B19" t="str">
            <v>Строительство ВЛ-0,4 кВ (L- 200 м)
от ТП-170/310, строительство ТП-170/310 100 кВА, 
тр-р ТМГ11-100/10/0,4 ( У/Zн-11) на КТП-170/310 (50 кВт)
Ижаева Ф.Х. ТУ  №187 от 24.09.2018 Дог №187/2018/КЧф/ЗЭС от 25.09.2018</v>
          </cell>
          <cell r="C19">
            <v>2018</v>
          </cell>
          <cell r="D19">
            <v>10</v>
          </cell>
          <cell r="F19">
            <v>50</v>
          </cell>
          <cell r="G19">
            <v>426.60958999999997</v>
          </cell>
        </row>
        <row r="21">
          <cell r="B21" t="str">
            <v>Реконструкция с увелич. протяженности ВЛ-10 кВ (L- 300 м)
 Ф-559 от ПС 35/10 кВ "Конзавод", строительство ТП-307/559 100 кВА, 
тр-р 10 кВ ТМГ11-100/10-У1 на  КТП-307/559 (15 кВт)
Тамбиева А.А. ТУ  №461-05-18 от 24.05.2018 Дог №461 от 04.06.2018</v>
          </cell>
          <cell r="C21">
            <v>2018</v>
          </cell>
          <cell r="D21">
            <v>10</v>
          </cell>
          <cell r="F21">
            <v>15</v>
          </cell>
          <cell r="G21">
            <v>419.93067000000002</v>
          </cell>
        </row>
        <row r="22">
          <cell r="B22" t="str">
    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    </cell>
          <cell r="C22">
            <v>2019</v>
          </cell>
          <cell r="D22">
            <v>10</v>
          </cell>
          <cell r="F22">
            <v>14.9</v>
          </cell>
          <cell r="G22">
            <v>403.36809999999997</v>
          </cell>
        </row>
        <row r="23">
          <cell r="B23" t="str">
    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</v>
          </cell>
          <cell r="C23">
            <v>2019</v>
          </cell>
          <cell r="D23">
            <v>10</v>
          </cell>
          <cell r="F23">
            <v>15</v>
          </cell>
          <cell r="G23">
            <v>175.76776999999998</v>
          </cell>
        </row>
        <row r="24">
          <cell r="B24" t="str">
            <v xml:space="preserve">Строительство ВЛ-0,4 кВ протяж. (L- 230 м) от ТП 3/803 и стр-во КТП 3/803-100 кВА (10 кВт)
Найманов А.А. (Дог. №528 от 04.02.2019; ТУ №528 от 23.01.2019) </v>
          </cell>
          <cell r="C24">
            <v>2019</v>
          </cell>
          <cell r="D24">
            <v>10</v>
          </cell>
          <cell r="F24">
            <v>10</v>
          </cell>
          <cell r="G24">
            <v>528.94272999999998</v>
          </cell>
        </row>
        <row r="25">
          <cell r="B25" t="str">
            <v>Реконструкция КТП 251/511 от ПС Хабез-100 кВА (100 кВт)
ООО "Земля" (Дог.№1095 от 08.08.2019; ТУ №1095 от 01.07.2019)     
Дог №148/2019  от 24.06.2019"</v>
          </cell>
          <cell r="C25">
            <v>2019</v>
          </cell>
          <cell r="D25">
            <v>10</v>
          </cell>
          <cell r="F25">
            <v>100</v>
          </cell>
          <cell r="G25">
            <v>503.81567000000001</v>
          </cell>
        </row>
        <row r="26">
          <cell r="B26" t="str">
    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
</v>
          </cell>
          <cell r="C26">
            <v>2019</v>
          </cell>
          <cell r="D26">
            <v>10</v>
          </cell>
          <cell r="F26">
            <v>70</v>
          </cell>
          <cell r="G26">
            <v>515.78329999999994</v>
          </cell>
        </row>
        <row r="27">
          <cell r="B27" t="str">
    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                     
</v>
          </cell>
          <cell r="C27">
            <v>2019</v>
          </cell>
          <cell r="D27">
            <v>10</v>
          </cell>
          <cell r="F27">
            <v>80</v>
          </cell>
          <cell r="G27">
            <v>634.53448000000003</v>
          </cell>
        </row>
        <row r="30">
          <cell r="B30" t="str">
            <v>Реконструкция ВЛ-10 кВ  Ф-379 от ПС Курджиново с увелич. протяж. (L-120 м), 
строительство ТП-67/379  
Трансформатор ТМГ11-160/10/0,4 на КТП - 67/379 (55 кВт)
Урусов А.М. ТУ  №427-05-18 от 17.05.2018 Дог №427 от 05.06.2018</v>
          </cell>
          <cell r="C30">
            <v>2018</v>
          </cell>
          <cell r="F30">
            <v>55</v>
          </cell>
          <cell r="G30">
            <v>188.33081999999999</v>
          </cell>
        </row>
        <row r="32">
          <cell r="B32" t="str">
            <v>Строительство  ВЛ-0,4 кВ  (L- 300 м) от ТП-163/345, 
строительство ТП-163/345 160 кВА, 
тр-р ТМГ11-160/10/0,4 ( У/Zн-11) на   КТП-163/345 (120 кВт)
Лепшокова Л.Д. ТУ  №216-03-16 от 22.03.2016 Дог №216 от 25.03.2016</v>
          </cell>
          <cell r="C32">
            <v>2018</v>
          </cell>
          <cell r="D32">
            <v>10</v>
          </cell>
          <cell r="F32">
            <v>120</v>
          </cell>
          <cell r="G32">
            <v>306.64175</v>
          </cell>
        </row>
        <row r="33">
          <cell r="B33" t="str">
            <v>Строительство  ТП 21/859 160 кВА 
трансформатор ТМГ 11-160/10/0.4 на ТП 21/859 (5 кВт)
Хачуков М.Х. ТУ  №116-02-18 от 20.02.2018 Дог №116 от 22.02.2018</v>
          </cell>
          <cell r="C33">
            <v>2018</v>
          </cell>
          <cell r="D33">
            <v>10</v>
          </cell>
          <cell r="F33">
            <v>5</v>
          </cell>
          <cell r="G33">
            <v>196.46333000000001</v>
          </cell>
        </row>
        <row r="34">
          <cell r="B34" t="str">
    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</v>
          </cell>
          <cell r="C34">
            <v>2019</v>
          </cell>
          <cell r="D34">
            <v>10</v>
          </cell>
          <cell r="F34">
            <v>15</v>
          </cell>
          <cell r="G34">
            <v>687.95461999999998</v>
          </cell>
        </row>
        <row r="35">
          <cell r="B35" t="str">
    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</v>
          </cell>
          <cell r="C35">
            <v>2019</v>
          </cell>
          <cell r="D35">
            <v>10</v>
          </cell>
          <cell r="F35">
            <v>15</v>
          </cell>
          <cell r="G35">
            <v>348.95443999999998</v>
          </cell>
        </row>
        <row r="36">
          <cell r="B36" t="str">
            <v xml:space="preserve">Строительство ВЛ-0,4 кВ протяж. (L- 300 м) от ТП 298/505 и стр-во ТП 298/505-160 кВА (5 кВт)
Тлябишев З.М. (Дог.№739 от 15.01.2018; ТУ №739 от 29.08.2017)              </v>
          </cell>
          <cell r="C36">
            <v>2019</v>
          </cell>
          <cell r="D36">
            <v>10</v>
          </cell>
          <cell r="F36">
            <v>5</v>
          </cell>
          <cell r="G36">
            <v>537.14317000000005</v>
          </cell>
        </row>
        <row r="37">
          <cell r="B37" t="str">
    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</v>
          </cell>
          <cell r="C37">
            <v>2019</v>
          </cell>
          <cell r="D37">
            <v>10</v>
          </cell>
          <cell r="F37">
            <v>15</v>
          </cell>
          <cell r="G37">
            <v>551.0367</v>
          </cell>
        </row>
        <row r="38">
          <cell r="B38" t="str">
            <v>Реконструкция ВЛ-10 кВ с увелич. протяж. (L- 20 м) Ф-347 ПС Архыз и 
стр-вом КТП-169/347-160 кВА (50 кВт)
Зурнаджян К.Ц. (Дог. №583 от 07.02.2019; ТУ №583 от 31.01.2019)</v>
          </cell>
          <cell r="C38">
            <v>2019</v>
          </cell>
          <cell r="D38">
            <v>10</v>
          </cell>
          <cell r="F38">
            <v>50</v>
          </cell>
          <cell r="G38">
            <v>151.50320000000002</v>
          </cell>
        </row>
        <row r="39">
          <cell r="B39" t="str">
    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    
</v>
          </cell>
          <cell r="C39">
            <v>2019</v>
          </cell>
          <cell r="D39">
            <v>10</v>
          </cell>
          <cell r="F39">
            <v>60</v>
          </cell>
          <cell r="G39">
            <v>362.10515000000004</v>
          </cell>
        </row>
        <row r="40">
          <cell r="B40" t="str">
    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
</v>
          </cell>
          <cell r="C40">
            <v>2019</v>
          </cell>
          <cell r="D40">
            <v>10</v>
          </cell>
          <cell r="F40">
            <v>30</v>
          </cell>
          <cell r="G40">
            <v>168.07646</v>
          </cell>
        </row>
        <row r="41">
          <cell r="B41" t="str">
    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
</v>
          </cell>
          <cell r="C41">
            <v>2019</v>
          </cell>
          <cell r="D41">
            <v>10</v>
          </cell>
          <cell r="F41">
            <v>90</v>
          </cell>
          <cell r="G41">
            <v>551.02213000000006</v>
          </cell>
        </row>
        <row r="43">
          <cell r="C43">
            <v>2018</v>
          </cell>
          <cell r="D43">
            <v>10</v>
          </cell>
          <cell r="F43">
            <v>50</v>
          </cell>
          <cell r="G43">
            <v>378.53152999999998</v>
          </cell>
        </row>
        <row r="45">
          <cell r="B45" t="str">
            <v>Строительство ВЛ-0,4 кВ (L- 150 м) 
строительство КТП 10/0,4 кВ № 160/344,  
тр-р силовой ТМГ-400/10-У1 мощ-тью 400 кВА на КТП-160/344  (10 кВт)
Магометов Р.Р. ТУ  №497-05-18 от 31.05.2019 Дог №497 от 13.06.2018</v>
          </cell>
          <cell r="C45">
            <v>2018</v>
          </cell>
          <cell r="D45">
            <v>10</v>
          </cell>
          <cell r="F45">
            <v>10</v>
          </cell>
          <cell r="G45">
            <v>470.04034000000001</v>
          </cell>
        </row>
        <row r="46">
          <cell r="B46" t="str">
    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  </v>
          </cell>
          <cell r="C46">
            <v>2019</v>
          </cell>
          <cell r="D46">
            <v>10</v>
          </cell>
          <cell r="F46">
            <v>15</v>
          </cell>
          <cell r="G46">
            <v>766.99609999999996</v>
          </cell>
        </row>
        <row r="47">
          <cell r="B47" t="str">
    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    </cell>
          <cell r="C47">
            <v>2019</v>
          </cell>
          <cell r="D47">
            <v>10</v>
          </cell>
          <cell r="F47">
            <v>80</v>
          </cell>
          <cell r="G47">
            <v>352.35433</v>
          </cell>
        </row>
        <row r="48">
          <cell r="B48" t="str">
    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</v>
          </cell>
          <cell r="C48">
            <v>2019</v>
          </cell>
          <cell r="D48">
            <v>10</v>
          </cell>
          <cell r="F48">
            <v>140</v>
          </cell>
          <cell r="G48">
            <v>508.86779999999999</v>
          </cell>
        </row>
        <row r="49">
          <cell r="B49" t="str">
            <v xml:space="preserve">Строительство КТП 167/344 -400 кВА от ПС Архыз (60 кВт)
Игитханова Г.Н. (Дог.№1257 от 02.09.2019; ТУ №1257 от 19.08.2019)  </v>
          </cell>
          <cell r="C49">
            <v>2019</v>
          </cell>
          <cell r="D49">
            <v>10</v>
          </cell>
          <cell r="F49">
            <v>60</v>
          </cell>
          <cell r="G49">
            <v>781.27983999999992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город 2807"/>
      <sheetName val="Приложение 1 село 2807"/>
      <sheetName val="рабочий материал исходный файл"/>
      <sheetName val="рабочиПриложение 1 город до 150"/>
      <sheetName val="рабочийПриложение 1 село до 150"/>
      <sheetName val="рабочий до 15 кВт"/>
      <sheetName val="рабочий 15-150 кВт"/>
    </sheetNames>
    <sheetDataSet>
      <sheetData sheetId="0"/>
      <sheetData sheetId="1">
        <row r="682">
          <cell r="E682">
            <v>2020</v>
          </cell>
          <cell r="G682">
            <v>750</v>
          </cell>
          <cell r="M682">
            <v>201.2</v>
          </cell>
        </row>
        <row r="683">
          <cell r="E683">
            <v>2020</v>
          </cell>
          <cell r="G683">
            <v>400</v>
          </cell>
          <cell r="M683">
            <v>196.5</v>
          </cell>
        </row>
        <row r="684">
          <cell r="E684">
            <v>2020</v>
          </cell>
          <cell r="G684">
            <v>450</v>
          </cell>
          <cell r="M684">
            <v>67.2</v>
          </cell>
        </row>
        <row r="685">
          <cell r="E685">
            <v>2020</v>
          </cell>
          <cell r="G685">
            <v>60</v>
          </cell>
          <cell r="M685">
            <v>41</v>
          </cell>
        </row>
        <row r="686">
          <cell r="E686">
            <v>2020</v>
          </cell>
          <cell r="G686">
            <v>200</v>
          </cell>
          <cell r="M686">
            <v>46</v>
          </cell>
        </row>
        <row r="687">
          <cell r="E687">
            <v>2020</v>
          </cell>
          <cell r="G687">
            <v>500</v>
          </cell>
          <cell r="M687">
            <v>140</v>
          </cell>
        </row>
        <row r="688">
          <cell r="E688">
            <v>2020</v>
          </cell>
          <cell r="G688">
            <v>100</v>
          </cell>
          <cell r="M688">
            <v>55</v>
          </cell>
        </row>
        <row r="689">
          <cell r="E689">
            <v>2020</v>
          </cell>
          <cell r="G689">
            <v>200</v>
          </cell>
          <cell r="M689">
            <v>117</v>
          </cell>
        </row>
        <row r="690">
          <cell r="E690">
            <v>2020</v>
          </cell>
          <cell r="G690">
            <v>400</v>
          </cell>
          <cell r="M690">
            <v>87</v>
          </cell>
        </row>
        <row r="691">
          <cell r="E691">
            <v>2020</v>
          </cell>
          <cell r="G691">
            <v>120</v>
          </cell>
          <cell r="M691">
            <v>42</v>
          </cell>
        </row>
        <row r="692">
          <cell r="E692">
            <v>2020</v>
          </cell>
          <cell r="G692">
            <v>250</v>
          </cell>
          <cell r="M692">
            <v>54</v>
          </cell>
        </row>
        <row r="693">
          <cell r="E693">
            <v>2020</v>
          </cell>
          <cell r="M693">
            <v>135</v>
          </cell>
        </row>
        <row r="694">
          <cell r="E694">
            <v>2020</v>
          </cell>
          <cell r="M694">
            <v>78</v>
          </cell>
        </row>
        <row r="695">
          <cell r="E695">
            <v>2020</v>
          </cell>
          <cell r="M695">
            <v>394</v>
          </cell>
        </row>
        <row r="696">
          <cell r="E696">
            <v>2020</v>
          </cell>
          <cell r="M696">
            <v>29</v>
          </cell>
        </row>
        <row r="697">
          <cell r="E697">
            <v>2020</v>
          </cell>
          <cell r="M697">
            <v>28</v>
          </cell>
        </row>
        <row r="698">
          <cell r="E698">
            <v>2020</v>
          </cell>
          <cell r="M698">
            <v>78.7</v>
          </cell>
        </row>
        <row r="699">
          <cell r="E699">
            <v>2020</v>
          </cell>
          <cell r="M699">
            <v>62.3</v>
          </cell>
        </row>
        <row r="700">
          <cell r="E700">
            <v>2020</v>
          </cell>
          <cell r="M700">
            <v>80</v>
          </cell>
        </row>
        <row r="701">
          <cell r="E701">
            <v>2020</v>
          </cell>
          <cell r="M701">
            <v>14</v>
          </cell>
        </row>
        <row r="702">
          <cell r="E702">
            <v>2020</v>
          </cell>
          <cell r="M702">
            <v>16</v>
          </cell>
        </row>
        <row r="703">
          <cell r="E703">
            <v>2020</v>
          </cell>
          <cell r="M703">
            <v>22</v>
          </cell>
        </row>
        <row r="704">
          <cell r="E704">
            <v>2020</v>
          </cell>
          <cell r="M704">
            <v>31</v>
          </cell>
        </row>
        <row r="705">
          <cell r="E705">
            <v>2020</v>
          </cell>
          <cell r="M705">
            <v>29</v>
          </cell>
        </row>
        <row r="706">
          <cell r="E706">
            <v>2020</v>
          </cell>
          <cell r="M706">
            <v>81</v>
          </cell>
        </row>
        <row r="707">
          <cell r="E707">
            <v>2020</v>
          </cell>
          <cell r="M707">
            <v>71</v>
          </cell>
        </row>
        <row r="708">
          <cell r="E708">
            <v>2020</v>
          </cell>
          <cell r="M708">
            <v>10</v>
          </cell>
        </row>
        <row r="709">
          <cell r="E709">
            <v>2020</v>
          </cell>
          <cell r="M709">
            <v>65</v>
          </cell>
        </row>
        <row r="710">
          <cell r="E710">
            <v>2020</v>
          </cell>
          <cell r="M710">
            <v>5</v>
          </cell>
        </row>
        <row r="711">
          <cell r="E711">
            <v>2020</v>
          </cell>
          <cell r="M711">
            <v>42</v>
          </cell>
        </row>
        <row r="712">
          <cell r="E712">
            <v>2020</v>
          </cell>
          <cell r="M712">
            <v>114</v>
          </cell>
        </row>
        <row r="713">
          <cell r="E713">
            <v>2020</v>
          </cell>
          <cell r="M713">
            <v>17.3</v>
          </cell>
        </row>
        <row r="714">
          <cell r="E714">
            <v>2020</v>
          </cell>
          <cell r="M714">
            <v>138</v>
          </cell>
        </row>
        <row r="715">
          <cell r="E715">
            <v>2020</v>
          </cell>
          <cell r="M715">
            <v>127</v>
          </cell>
        </row>
        <row r="716">
          <cell r="E716">
            <v>2020</v>
          </cell>
          <cell r="M716">
            <v>91</v>
          </cell>
        </row>
        <row r="717">
          <cell r="E717">
            <v>2020</v>
          </cell>
          <cell r="M717">
            <v>14</v>
          </cell>
        </row>
        <row r="718">
          <cell r="E718">
            <v>2020</v>
          </cell>
          <cell r="M718">
            <v>20.6</v>
          </cell>
        </row>
        <row r="719">
          <cell r="E719">
            <v>2020</v>
          </cell>
          <cell r="M719">
            <v>34</v>
          </cell>
        </row>
        <row r="720">
          <cell r="E720">
            <v>2020</v>
          </cell>
          <cell r="M720">
            <v>97</v>
          </cell>
        </row>
        <row r="721">
          <cell r="E721">
            <v>2020</v>
          </cell>
          <cell r="M721">
            <v>24</v>
          </cell>
        </row>
        <row r="722">
          <cell r="E722">
            <v>2020</v>
          </cell>
          <cell r="M722">
            <v>33</v>
          </cell>
        </row>
        <row r="723">
          <cell r="E723">
            <v>2020</v>
          </cell>
          <cell r="M723">
            <v>56</v>
          </cell>
        </row>
        <row r="724">
          <cell r="E724">
            <v>2020</v>
          </cell>
          <cell r="M724">
            <v>57</v>
          </cell>
        </row>
        <row r="725">
          <cell r="E725">
            <v>2020</v>
          </cell>
          <cell r="M725">
            <v>30</v>
          </cell>
        </row>
        <row r="726">
          <cell r="E726">
            <v>2020</v>
          </cell>
          <cell r="M726">
            <v>122</v>
          </cell>
        </row>
        <row r="727">
          <cell r="E727">
            <v>2020</v>
          </cell>
          <cell r="M727">
            <v>146</v>
          </cell>
        </row>
        <row r="728">
          <cell r="E728">
            <v>2020</v>
          </cell>
          <cell r="M728">
            <v>26</v>
          </cell>
        </row>
        <row r="729">
          <cell r="E729">
            <v>2020</v>
          </cell>
          <cell r="M729">
            <v>241</v>
          </cell>
        </row>
        <row r="730">
          <cell r="E730">
            <v>2020</v>
          </cell>
          <cell r="M730">
            <v>8</v>
          </cell>
        </row>
        <row r="731">
          <cell r="E731">
            <v>2020</v>
          </cell>
          <cell r="M731">
            <v>373</v>
          </cell>
        </row>
        <row r="732">
          <cell r="E732">
            <v>2020</v>
          </cell>
          <cell r="M732">
            <v>39.299999999999997</v>
          </cell>
        </row>
        <row r="733">
          <cell r="E733">
            <v>2020</v>
          </cell>
          <cell r="M733">
            <v>63.8</v>
          </cell>
        </row>
        <row r="734">
          <cell r="E734">
            <v>2020</v>
          </cell>
          <cell r="M734">
            <v>137.80000000000001</v>
          </cell>
        </row>
        <row r="735">
          <cell r="E735">
            <v>2020</v>
          </cell>
          <cell r="M735">
            <v>89</v>
          </cell>
        </row>
        <row r="736">
          <cell r="E736">
            <v>2020</v>
          </cell>
          <cell r="M736">
            <v>380</v>
          </cell>
        </row>
        <row r="737">
          <cell r="E737">
            <v>2020</v>
          </cell>
          <cell r="M737">
            <v>109.7</v>
          </cell>
        </row>
        <row r="738">
          <cell r="E738">
            <v>2020</v>
          </cell>
          <cell r="M738">
            <v>294</v>
          </cell>
        </row>
        <row r="739">
          <cell r="E739">
            <v>2020</v>
          </cell>
          <cell r="M739">
            <v>21952</v>
          </cell>
        </row>
        <row r="740">
          <cell r="E740">
            <v>2020</v>
          </cell>
          <cell r="M740">
            <v>168</v>
          </cell>
        </row>
        <row r="741">
          <cell r="E741">
            <v>2020</v>
          </cell>
          <cell r="M741">
            <v>146</v>
          </cell>
        </row>
        <row r="742">
          <cell r="E742">
            <v>2020</v>
          </cell>
          <cell r="M742">
            <v>176</v>
          </cell>
        </row>
        <row r="743">
          <cell r="E743">
            <v>2020</v>
          </cell>
          <cell r="M743">
            <v>2279</v>
          </cell>
        </row>
        <row r="744">
          <cell r="E744">
            <v>2020</v>
          </cell>
          <cell r="M744">
            <v>46</v>
          </cell>
        </row>
        <row r="745">
          <cell r="E745">
            <v>2020</v>
          </cell>
          <cell r="M745">
            <v>178</v>
          </cell>
        </row>
        <row r="746">
          <cell r="E746">
            <v>2020</v>
          </cell>
          <cell r="M746">
            <v>129</v>
          </cell>
        </row>
        <row r="747">
          <cell r="E747">
            <v>2020</v>
          </cell>
          <cell r="M747">
            <v>402</v>
          </cell>
        </row>
        <row r="2329">
          <cell r="M2329">
            <v>525</v>
          </cell>
        </row>
        <row r="2330">
          <cell r="M2330">
            <v>515</v>
          </cell>
        </row>
        <row r="2331">
          <cell r="M2331">
            <v>512</v>
          </cell>
        </row>
        <row r="2332">
          <cell r="M2332">
            <v>180.6</v>
          </cell>
        </row>
        <row r="2333">
          <cell r="M2333">
            <v>704</v>
          </cell>
        </row>
        <row r="2348">
          <cell r="H2348">
            <v>80</v>
          </cell>
          <cell r="M2348">
            <v>555</v>
          </cell>
        </row>
        <row r="2349">
          <cell r="H2349">
            <v>15</v>
          </cell>
          <cell r="M2349">
            <v>672</v>
          </cell>
        </row>
        <row r="2350">
          <cell r="H2350">
            <v>15</v>
          </cell>
          <cell r="M2350">
            <v>574</v>
          </cell>
        </row>
        <row r="2351">
          <cell r="H2351">
            <v>15</v>
          </cell>
          <cell r="M2351">
            <v>589</v>
          </cell>
        </row>
        <row r="2352">
          <cell r="H2352">
            <v>30</v>
          </cell>
          <cell r="M2352">
            <v>643</v>
          </cell>
        </row>
        <row r="2353">
          <cell r="H2353">
            <v>36</v>
          </cell>
          <cell r="M2353">
            <v>663</v>
          </cell>
        </row>
        <row r="2354">
          <cell r="H2354">
            <v>50</v>
          </cell>
          <cell r="M2354">
            <v>716</v>
          </cell>
        </row>
        <row r="2355">
          <cell r="H2355">
            <v>110</v>
          </cell>
          <cell r="M2355">
            <v>547.6</v>
          </cell>
        </row>
        <row r="2356">
          <cell r="H2356">
            <v>55</v>
          </cell>
          <cell r="M2356">
            <v>576.70000000000005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95">
          <cell r="O395">
            <v>1613226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95">
          <cell r="O395">
            <v>1640595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28 а) город"/>
      <sheetName val="28 а) село"/>
      <sheetName val="28а) РТУ ПР2 "/>
      <sheetName val="28 б) reshenie_tarif_2021 готов"/>
      <sheetName val="28 в) srednie_dannie_fact_mosh"/>
      <sheetName val="28 г) srednie_dannie_dline_VL"/>
      <sheetName val="28 д) info_TP_2021 готов"/>
      <sheetName val="28 е)info_zayavki_TP_2021 готов"/>
    </sheetNames>
    <sheetDataSet>
      <sheetData sheetId="0"/>
      <sheetData sheetId="1">
        <row r="153">
          <cell r="D153">
            <v>2019</v>
          </cell>
          <cell r="E153">
            <v>0.4</v>
          </cell>
          <cell r="F153">
            <v>160</v>
          </cell>
          <cell r="G153">
            <v>5</v>
          </cell>
          <cell r="H153">
            <v>53.473289999999999</v>
          </cell>
        </row>
        <row r="376">
          <cell r="D376">
            <v>2019</v>
          </cell>
          <cell r="E376">
            <v>6</v>
          </cell>
          <cell r="F376">
            <v>0</v>
          </cell>
          <cell r="G376">
            <v>150</v>
          </cell>
          <cell r="H376">
            <v>362.36743999999999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2">
          <cell r="O172">
            <v>5688104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9">
          <cell r="O179">
            <v>702419.00000000012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2">
          <cell r="O172">
            <v>2557921.0000000005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C5" sqref="C5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6" style="1" bestFit="1" customWidth="1"/>
    <col min="4" max="16384" width="9.140625" style="1"/>
  </cols>
  <sheetData>
    <row r="2" spans="2:3" x14ac:dyDescent="0.3">
      <c r="B2" s="409" t="s">
        <v>58</v>
      </c>
      <c r="C2" s="409"/>
    </row>
    <row r="3" spans="2:3" x14ac:dyDescent="0.3">
      <c r="B3" s="6"/>
      <c r="C3" s="6"/>
    </row>
    <row r="4" spans="2:3" ht="31.5" x14ac:dyDescent="0.3">
      <c r="B4" s="7" t="s">
        <v>59</v>
      </c>
      <c r="C4" s="8" t="s">
        <v>251</v>
      </c>
    </row>
    <row r="5" spans="2:3" x14ac:dyDescent="0.3">
      <c r="B5" s="7" t="s">
        <v>60</v>
      </c>
      <c r="C5" s="7" t="s">
        <v>252</v>
      </c>
    </row>
    <row r="6" spans="2:3" x14ac:dyDescent="0.3">
      <c r="B6" s="7" t="s">
        <v>61</v>
      </c>
      <c r="C6" s="7" t="s">
        <v>253</v>
      </c>
    </row>
    <row r="7" spans="2:3" x14ac:dyDescent="0.3">
      <c r="B7" s="7" t="s">
        <v>62</v>
      </c>
      <c r="C7" s="7" t="s">
        <v>253</v>
      </c>
    </row>
    <row r="8" spans="2:3" x14ac:dyDescent="0.3">
      <c r="B8" s="7" t="s">
        <v>63</v>
      </c>
      <c r="C8" s="7" t="s">
        <v>254</v>
      </c>
    </row>
    <row r="9" spans="2:3" x14ac:dyDescent="0.3">
      <c r="B9" s="7" t="s">
        <v>64</v>
      </c>
      <c r="C9" s="7" t="s">
        <v>255</v>
      </c>
    </row>
    <row r="10" spans="2:3" x14ac:dyDescent="0.3">
      <c r="B10" s="7" t="s">
        <v>65</v>
      </c>
      <c r="C10" s="7" t="s">
        <v>256</v>
      </c>
    </row>
    <row r="11" spans="2:3" x14ac:dyDescent="0.3">
      <c r="B11" s="7" t="s">
        <v>66</v>
      </c>
      <c r="C11" s="9" t="s">
        <v>257</v>
      </c>
    </row>
    <row r="12" spans="2:3" x14ac:dyDescent="0.3">
      <c r="B12" s="7" t="s">
        <v>67</v>
      </c>
      <c r="C12" s="7" t="s">
        <v>258</v>
      </c>
    </row>
    <row r="13" spans="2:3" x14ac:dyDescent="0.3">
      <c r="B13" s="7" t="s">
        <v>68</v>
      </c>
      <c r="C13" s="7" t="s">
        <v>259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view="pageBreakPreview" zoomScale="90" zoomScaleNormal="100" zoomScaleSheetLayoutView="90" workbookViewId="0">
      <selection activeCell="I17" sqref="I17"/>
    </sheetView>
  </sheetViews>
  <sheetFormatPr defaultRowHeight="16.5" x14ac:dyDescent="0.3"/>
  <cols>
    <col min="1" max="1" width="4.570312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2" width="9.140625" style="1"/>
    <col min="13" max="15" width="4.5703125" style="1" customWidth="1"/>
    <col min="16" max="16384" width="9.140625" style="1"/>
  </cols>
  <sheetData>
    <row r="1" spans="2:15" x14ac:dyDescent="0.3">
      <c r="B1" s="82"/>
      <c r="C1" s="83"/>
      <c r="D1" s="83"/>
      <c r="E1" s="83"/>
      <c r="F1" s="83"/>
      <c r="G1" s="83"/>
      <c r="H1" s="83"/>
      <c r="I1" s="83"/>
      <c r="J1" s="441" t="s">
        <v>39</v>
      </c>
      <c r="K1" s="441"/>
      <c r="L1" s="441"/>
      <c r="M1" s="83"/>
      <c r="N1" s="83"/>
      <c r="O1" s="83"/>
    </row>
    <row r="2" spans="2:15" ht="81.75" customHeight="1" x14ac:dyDescent="0.3">
      <c r="B2" s="82"/>
      <c r="C2" s="83"/>
      <c r="D2" s="83"/>
      <c r="E2" s="83"/>
      <c r="F2" s="83"/>
      <c r="G2" s="83"/>
      <c r="H2" s="83"/>
      <c r="I2" s="83"/>
      <c r="J2" s="443" t="s">
        <v>26</v>
      </c>
      <c r="K2" s="443"/>
      <c r="L2" s="443"/>
      <c r="M2" s="83"/>
      <c r="N2" s="83"/>
      <c r="O2" s="83"/>
    </row>
    <row r="3" spans="2:15" x14ac:dyDescent="0.3">
      <c r="B3" s="82"/>
      <c r="C3" s="83"/>
      <c r="D3" s="83"/>
      <c r="E3" s="83"/>
      <c r="F3" s="83"/>
      <c r="G3" s="83"/>
      <c r="H3" s="83"/>
      <c r="I3" s="83"/>
      <c r="J3" s="86"/>
      <c r="K3" s="86"/>
      <c r="L3" s="86"/>
      <c r="M3" s="83"/>
      <c r="N3" s="83"/>
      <c r="O3" s="83"/>
    </row>
    <row r="4" spans="2:15" x14ac:dyDescent="0.3">
      <c r="B4" s="82"/>
      <c r="C4" s="422" t="s">
        <v>25</v>
      </c>
      <c r="D4" s="422"/>
      <c r="E4" s="422"/>
      <c r="F4" s="422"/>
      <c r="G4" s="422"/>
      <c r="H4" s="422"/>
      <c r="I4" s="422"/>
      <c r="J4" s="422"/>
      <c r="K4" s="422"/>
      <c r="L4" s="422"/>
      <c r="M4" s="83"/>
      <c r="N4" s="83"/>
      <c r="O4" s="83"/>
    </row>
    <row r="5" spans="2:15" x14ac:dyDescent="0.3">
      <c r="B5" s="82"/>
      <c r="C5" s="422" t="s">
        <v>40</v>
      </c>
      <c r="D5" s="422"/>
      <c r="E5" s="422"/>
      <c r="F5" s="422"/>
      <c r="G5" s="422"/>
      <c r="H5" s="422"/>
      <c r="I5" s="422"/>
      <c r="J5" s="422"/>
      <c r="K5" s="422"/>
      <c r="L5" s="422"/>
      <c r="M5" s="83"/>
      <c r="N5" s="83"/>
      <c r="O5" s="83"/>
    </row>
    <row r="6" spans="2:15" ht="31.5" customHeight="1" x14ac:dyDescent="0.3">
      <c r="B6" s="82"/>
      <c r="C6" s="440" t="s">
        <v>3395</v>
      </c>
      <c r="D6" s="422"/>
      <c r="E6" s="422"/>
      <c r="F6" s="422"/>
      <c r="G6" s="422"/>
      <c r="H6" s="422"/>
      <c r="I6" s="422"/>
      <c r="J6" s="422"/>
      <c r="K6" s="422"/>
      <c r="L6" s="422"/>
      <c r="M6" s="83"/>
      <c r="N6" s="83"/>
      <c r="O6" s="83"/>
    </row>
    <row r="7" spans="2:15" x14ac:dyDescent="0.3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2:15" s="4" customFormat="1" ht="32.25" customHeight="1" x14ac:dyDescent="0.25">
      <c r="B8" s="444" t="s">
        <v>41</v>
      </c>
      <c r="C8" s="444"/>
      <c r="D8" s="445" t="s">
        <v>367</v>
      </c>
      <c r="E8" s="445"/>
      <c r="F8" s="445"/>
      <c r="G8" s="445" t="s">
        <v>366</v>
      </c>
      <c r="H8" s="445"/>
      <c r="I8" s="445"/>
      <c r="J8" s="445" t="s">
        <v>365</v>
      </c>
      <c r="K8" s="445"/>
      <c r="L8" s="445"/>
      <c r="M8" s="87"/>
      <c r="N8" s="87"/>
      <c r="O8" s="87"/>
    </row>
    <row r="9" spans="2:15" ht="30" x14ac:dyDescent="0.3">
      <c r="B9" s="444"/>
      <c r="C9" s="444"/>
      <c r="D9" s="97" t="s">
        <v>35</v>
      </c>
      <c r="E9" s="97" t="s">
        <v>36</v>
      </c>
      <c r="F9" s="99" t="s">
        <v>43</v>
      </c>
      <c r="G9" s="97" t="s">
        <v>35</v>
      </c>
      <c r="H9" s="97" t="s">
        <v>36</v>
      </c>
      <c r="I9" s="99" t="s">
        <v>43</v>
      </c>
      <c r="J9" s="97" t="s">
        <v>35</v>
      </c>
      <c r="K9" s="97" t="s">
        <v>36</v>
      </c>
      <c r="L9" s="99" t="s">
        <v>43</v>
      </c>
      <c r="M9" s="83"/>
      <c r="N9" s="83"/>
      <c r="O9" s="83"/>
    </row>
    <row r="10" spans="2:15" x14ac:dyDescent="0.3">
      <c r="B10" s="444" t="s">
        <v>13</v>
      </c>
      <c r="C10" s="98" t="s">
        <v>44</v>
      </c>
      <c r="D10" s="84">
        <v>1014</v>
      </c>
      <c r="E10" s="84">
        <v>16</v>
      </c>
      <c r="F10" s="84">
        <v>0</v>
      </c>
      <c r="G10" s="84">
        <v>8262</v>
      </c>
      <c r="H10" s="84">
        <v>205</v>
      </c>
      <c r="I10" s="84">
        <v>0</v>
      </c>
      <c r="J10" s="84">
        <v>464.75</v>
      </c>
      <c r="K10" s="84">
        <v>7.33</v>
      </c>
      <c r="L10" s="84">
        <v>0</v>
      </c>
      <c r="M10" s="83"/>
      <c r="N10" s="83"/>
      <c r="O10" s="83"/>
    </row>
    <row r="11" spans="2:15" x14ac:dyDescent="0.3">
      <c r="B11" s="444"/>
      <c r="C11" s="98" t="s">
        <v>45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3"/>
      <c r="N11" s="83"/>
      <c r="O11" s="83"/>
    </row>
    <row r="12" spans="2:15" x14ac:dyDescent="0.3">
      <c r="B12" s="444" t="s">
        <v>15</v>
      </c>
      <c r="C12" s="98" t="s">
        <v>46</v>
      </c>
      <c r="D12" s="84">
        <v>56</v>
      </c>
      <c r="E12" s="84">
        <v>22</v>
      </c>
      <c r="F12" s="84">
        <v>1</v>
      </c>
      <c r="G12" s="84">
        <v>2544</v>
      </c>
      <c r="H12" s="84">
        <v>2420</v>
      </c>
      <c r="I12" s="84">
        <v>135</v>
      </c>
      <c r="J12" s="84">
        <v>1460.5</v>
      </c>
      <c r="K12" s="84">
        <v>2465.3000000000002</v>
      </c>
      <c r="L12" s="84">
        <v>6.4470000000000001</v>
      </c>
      <c r="M12" s="83"/>
      <c r="N12" s="83"/>
      <c r="O12" s="83"/>
    </row>
    <row r="13" spans="2:15" x14ac:dyDescent="0.3">
      <c r="B13" s="444"/>
      <c r="C13" s="98" t="s">
        <v>47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3"/>
      <c r="N13" s="83"/>
      <c r="O13" s="83"/>
    </row>
    <row r="14" spans="2:15" x14ac:dyDescent="0.3">
      <c r="B14" s="444" t="s">
        <v>18</v>
      </c>
      <c r="C14" s="98" t="s">
        <v>48</v>
      </c>
      <c r="D14" s="84">
        <v>1</v>
      </c>
      <c r="E14" s="84">
        <v>21</v>
      </c>
      <c r="F14" s="84">
        <v>0</v>
      </c>
      <c r="G14" s="84">
        <v>220</v>
      </c>
      <c r="H14" s="84">
        <v>7866</v>
      </c>
      <c r="I14" s="84">
        <v>0</v>
      </c>
      <c r="J14" s="84">
        <v>6.4470000000000001</v>
      </c>
      <c r="K14" s="84">
        <v>3504.02</v>
      </c>
      <c r="L14" s="84">
        <v>0</v>
      </c>
      <c r="M14" s="83"/>
      <c r="N14" s="83"/>
      <c r="O14" s="83"/>
    </row>
    <row r="15" spans="2:15" x14ac:dyDescent="0.3">
      <c r="B15" s="444"/>
      <c r="C15" s="98" t="s">
        <v>49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3"/>
      <c r="N15" s="83"/>
      <c r="O15" s="83"/>
    </row>
    <row r="16" spans="2:15" x14ac:dyDescent="0.3">
      <c r="B16" s="444" t="s">
        <v>50</v>
      </c>
      <c r="C16" s="98" t="s">
        <v>72</v>
      </c>
      <c r="D16" s="84">
        <v>1</v>
      </c>
      <c r="E16" s="84">
        <v>2</v>
      </c>
      <c r="F16" s="84">
        <v>0</v>
      </c>
      <c r="G16" s="84">
        <v>780</v>
      </c>
      <c r="H16" s="84">
        <v>1376</v>
      </c>
      <c r="I16" s="84">
        <v>0</v>
      </c>
      <c r="J16" s="84">
        <v>6375.8</v>
      </c>
      <c r="K16" s="84">
        <v>12.894</v>
      </c>
      <c r="L16" s="84">
        <v>0</v>
      </c>
      <c r="M16" s="83"/>
      <c r="N16" s="83"/>
      <c r="O16" s="83"/>
    </row>
    <row r="17" spans="2:15" x14ac:dyDescent="0.3">
      <c r="B17" s="444"/>
      <c r="C17" s="98" t="s">
        <v>49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3"/>
      <c r="N17" s="83"/>
      <c r="O17" s="83"/>
    </row>
    <row r="18" spans="2:15" x14ac:dyDescent="0.3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2:15" x14ac:dyDescent="0.3">
      <c r="B19" s="88" t="s">
        <v>51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2:15" x14ac:dyDescent="0.3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2:15" ht="91.5" customHeight="1" x14ac:dyDescent="0.3">
      <c r="B21" s="442" t="s">
        <v>52</v>
      </c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83"/>
      <c r="N21" s="83"/>
      <c r="O21" s="83"/>
    </row>
    <row r="22" spans="2:15" x14ac:dyDescent="0.3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view="pageBreakPreview" zoomScale="90" zoomScaleNormal="100" zoomScaleSheetLayoutView="90" workbookViewId="0">
      <selection activeCell="G10" sqref="G10"/>
    </sheetView>
  </sheetViews>
  <sheetFormatPr defaultRowHeight="16.5" x14ac:dyDescent="0.3"/>
  <cols>
    <col min="1" max="1" width="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0" width="3.85546875" style="1" customWidth="1"/>
    <col min="11" max="16384" width="9.140625" style="1"/>
  </cols>
  <sheetData>
    <row r="1" spans="2:13" x14ac:dyDescent="0.3">
      <c r="B1" s="82"/>
      <c r="C1" s="83"/>
      <c r="D1" s="83"/>
      <c r="E1" s="83"/>
      <c r="F1" s="83"/>
      <c r="G1" s="441" t="s">
        <v>55</v>
      </c>
      <c r="H1" s="441"/>
      <c r="I1" s="441"/>
    </row>
    <row r="2" spans="2:13" ht="68.25" customHeight="1" x14ac:dyDescent="0.3">
      <c r="B2" s="82"/>
      <c r="C2" s="83"/>
      <c r="D2" s="83"/>
      <c r="E2" s="83"/>
      <c r="F2" s="83"/>
      <c r="G2" s="446" t="s">
        <v>26</v>
      </c>
      <c r="H2" s="446"/>
      <c r="I2" s="446"/>
    </row>
    <row r="3" spans="2:13" x14ac:dyDescent="0.3">
      <c r="B3" s="82"/>
      <c r="C3" s="83"/>
      <c r="D3" s="83"/>
      <c r="E3" s="83"/>
      <c r="F3" s="83"/>
      <c r="G3" s="83"/>
      <c r="H3" s="83"/>
      <c r="I3" s="83"/>
    </row>
    <row r="4" spans="2:13" x14ac:dyDescent="0.3">
      <c r="B4" s="82"/>
      <c r="C4" s="422" t="s">
        <v>25</v>
      </c>
      <c r="D4" s="422"/>
      <c r="E4" s="422"/>
      <c r="F4" s="422"/>
      <c r="G4" s="422"/>
      <c r="H4" s="422"/>
      <c r="I4" s="422"/>
    </row>
    <row r="5" spans="2:13" x14ac:dyDescent="0.3">
      <c r="B5" s="82"/>
      <c r="C5" s="440" t="s">
        <v>54</v>
      </c>
      <c r="D5" s="422"/>
      <c r="E5" s="422"/>
      <c r="F5" s="422"/>
      <c r="G5" s="422"/>
      <c r="H5" s="422"/>
      <c r="I5" s="422"/>
    </row>
    <row r="6" spans="2:13" ht="28.5" customHeight="1" x14ac:dyDescent="0.3">
      <c r="B6" s="82"/>
      <c r="C6" s="440" t="s">
        <v>3396</v>
      </c>
      <c r="D6" s="422"/>
      <c r="E6" s="422"/>
      <c r="F6" s="422"/>
      <c r="G6" s="422"/>
      <c r="H6" s="422"/>
      <c r="I6" s="422"/>
    </row>
    <row r="7" spans="2:13" x14ac:dyDescent="0.3">
      <c r="B7" s="82"/>
      <c r="C7" s="83"/>
      <c r="D7" s="83"/>
      <c r="E7" s="83"/>
      <c r="F7" s="83"/>
      <c r="G7" s="83"/>
      <c r="H7" s="83"/>
      <c r="I7" s="83"/>
    </row>
    <row r="8" spans="2:13" s="4" customFormat="1" ht="32.25" customHeight="1" x14ac:dyDescent="0.25">
      <c r="B8" s="444" t="s">
        <v>41</v>
      </c>
      <c r="C8" s="444"/>
      <c r="D8" s="445" t="s">
        <v>53</v>
      </c>
      <c r="E8" s="445"/>
      <c r="F8" s="445"/>
      <c r="G8" s="445" t="s">
        <v>42</v>
      </c>
      <c r="H8" s="445"/>
      <c r="I8" s="445"/>
      <c r="K8" s="85"/>
      <c r="L8" s="85"/>
      <c r="M8" s="85"/>
    </row>
    <row r="9" spans="2:13" ht="30" x14ac:dyDescent="0.3">
      <c r="B9" s="444"/>
      <c r="C9" s="444"/>
      <c r="D9" s="97" t="s">
        <v>35</v>
      </c>
      <c r="E9" s="97" t="s">
        <v>36</v>
      </c>
      <c r="F9" s="99" t="s">
        <v>43</v>
      </c>
      <c r="G9" s="97" t="s">
        <v>35</v>
      </c>
      <c r="H9" s="97" t="s">
        <v>36</v>
      </c>
      <c r="I9" s="99" t="s">
        <v>43</v>
      </c>
      <c r="K9" s="23"/>
      <c r="L9" s="23"/>
      <c r="M9" s="23"/>
    </row>
    <row r="10" spans="2:13" x14ac:dyDescent="0.3">
      <c r="B10" s="444" t="s">
        <v>13</v>
      </c>
      <c r="C10" s="98" t="s">
        <v>44</v>
      </c>
      <c r="D10" s="407">
        <v>1034</v>
      </c>
      <c r="E10" s="407">
        <v>19</v>
      </c>
      <c r="F10" s="407">
        <v>0</v>
      </c>
      <c r="G10" s="84">
        <v>8582</v>
      </c>
      <c r="H10" s="84">
        <v>231</v>
      </c>
      <c r="I10" s="84">
        <v>0</v>
      </c>
      <c r="K10" s="23"/>
      <c r="L10" s="23"/>
      <c r="M10" s="23"/>
    </row>
    <row r="11" spans="2:13" x14ac:dyDescent="0.3">
      <c r="B11" s="444"/>
      <c r="C11" s="98" t="s">
        <v>45</v>
      </c>
      <c r="D11" s="407">
        <v>0</v>
      </c>
      <c r="E11" s="407">
        <v>0</v>
      </c>
      <c r="F11" s="407">
        <v>0</v>
      </c>
      <c r="G11" s="84">
        <v>0</v>
      </c>
      <c r="H11" s="84">
        <v>0</v>
      </c>
      <c r="I11" s="84">
        <v>0</v>
      </c>
      <c r="K11" s="23"/>
      <c r="L11" s="23"/>
      <c r="M11" s="23"/>
    </row>
    <row r="12" spans="2:13" x14ac:dyDescent="0.3">
      <c r="B12" s="444" t="s">
        <v>15</v>
      </c>
      <c r="C12" s="98" t="s">
        <v>46</v>
      </c>
      <c r="D12" s="407">
        <v>60</v>
      </c>
      <c r="E12" s="407">
        <v>27</v>
      </c>
      <c r="F12" s="407">
        <v>3</v>
      </c>
      <c r="G12" s="84">
        <v>2985</v>
      </c>
      <c r="H12" s="84">
        <v>2636</v>
      </c>
      <c r="I12" s="84">
        <v>235</v>
      </c>
      <c r="K12" s="23"/>
      <c r="L12" s="23"/>
      <c r="M12" s="23"/>
    </row>
    <row r="13" spans="2:13" x14ac:dyDescent="0.3">
      <c r="B13" s="444"/>
      <c r="C13" s="98" t="s">
        <v>47</v>
      </c>
      <c r="D13" s="407">
        <v>0</v>
      </c>
      <c r="E13" s="407">
        <v>0</v>
      </c>
      <c r="F13" s="407">
        <v>0</v>
      </c>
      <c r="G13" s="84">
        <v>0</v>
      </c>
      <c r="H13" s="84">
        <v>0</v>
      </c>
      <c r="I13" s="84">
        <v>0</v>
      </c>
      <c r="K13" s="23"/>
      <c r="L13" s="23"/>
      <c r="M13" s="23"/>
    </row>
    <row r="14" spans="2:13" x14ac:dyDescent="0.3">
      <c r="B14" s="444" t="s">
        <v>18</v>
      </c>
      <c r="C14" s="98" t="s">
        <v>48</v>
      </c>
      <c r="D14" s="408">
        <v>2</v>
      </c>
      <c r="E14" s="408">
        <v>30</v>
      </c>
      <c r="F14" s="408">
        <v>0</v>
      </c>
      <c r="G14" s="152">
        <v>290</v>
      </c>
      <c r="H14" s="152">
        <v>10087</v>
      </c>
      <c r="I14" s="152">
        <v>0</v>
      </c>
      <c r="J14" s="5"/>
      <c r="K14" s="23"/>
      <c r="L14" s="23"/>
      <c r="M14" s="23"/>
    </row>
    <row r="15" spans="2:13" x14ac:dyDescent="0.3">
      <c r="B15" s="444"/>
      <c r="C15" s="98" t="s">
        <v>49</v>
      </c>
      <c r="D15" s="407">
        <v>0</v>
      </c>
      <c r="E15" s="407">
        <v>0</v>
      </c>
      <c r="F15" s="407">
        <v>0</v>
      </c>
      <c r="G15" s="84">
        <v>0</v>
      </c>
      <c r="H15" s="84">
        <v>0</v>
      </c>
      <c r="I15" s="84">
        <v>0</v>
      </c>
      <c r="K15" s="23"/>
      <c r="L15" s="23"/>
      <c r="M15" s="23"/>
    </row>
    <row r="16" spans="2:13" x14ac:dyDescent="0.3">
      <c r="B16" s="444" t="s">
        <v>50</v>
      </c>
      <c r="C16" s="98" t="s">
        <v>72</v>
      </c>
      <c r="D16" s="407">
        <v>1</v>
      </c>
      <c r="E16" s="407">
        <v>7</v>
      </c>
      <c r="F16" s="407">
        <v>0</v>
      </c>
      <c r="G16" s="84">
        <v>780</v>
      </c>
      <c r="H16" s="84">
        <v>9476</v>
      </c>
      <c r="I16" s="84">
        <v>0</v>
      </c>
      <c r="K16" s="23"/>
      <c r="L16" s="23"/>
      <c r="M16" s="23"/>
    </row>
    <row r="17" spans="2:13" x14ac:dyDescent="0.3">
      <c r="B17" s="444"/>
      <c r="C17" s="98" t="s">
        <v>49</v>
      </c>
      <c r="D17" s="407">
        <v>0</v>
      </c>
      <c r="E17" s="407">
        <v>0</v>
      </c>
      <c r="F17" s="407">
        <v>0</v>
      </c>
      <c r="G17" s="84">
        <v>0</v>
      </c>
      <c r="H17" s="84">
        <v>0</v>
      </c>
      <c r="I17" s="84">
        <v>0</v>
      </c>
      <c r="K17" s="23"/>
      <c r="L17" s="23"/>
      <c r="M17" s="23"/>
    </row>
    <row r="18" spans="2:13" x14ac:dyDescent="0.3">
      <c r="B18" s="82"/>
      <c r="C18" s="83"/>
      <c r="D18" s="83"/>
      <c r="E18" s="83"/>
      <c r="F18" s="83"/>
      <c r="G18" s="83"/>
      <c r="H18" s="83"/>
      <c r="I18" s="83"/>
      <c r="K18" s="23"/>
      <c r="L18" s="23"/>
      <c r="M18" s="23"/>
    </row>
    <row r="19" spans="2:13" ht="33" customHeight="1" x14ac:dyDescent="0.3">
      <c r="B19" s="442" t="s">
        <v>51</v>
      </c>
      <c r="C19" s="442"/>
      <c r="D19" s="442"/>
      <c r="E19" s="442"/>
      <c r="F19" s="442"/>
      <c r="G19" s="442"/>
      <c r="H19" s="442"/>
      <c r="I19" s="442"/>
      <c r="K19" s="23"/>
      <c r="L19" s="23"/>
      <c r="M19" s="23"/>
    </row>
    <row r="20" spans="2:13" x14ac:dyDescent="0.3">
      <c r="B20" s="82"/>
      <c r="C20" s="83"/>
      <c r="D20" s="83"/>
      <c r="E20" s="83"/>
      <c r="F20" s="83"/>
      <c r="G20" s="83"/>
      <c r="H20" s="83"/>
      <c r="I20" s="83"/>
    </row>
    <row r="21" spans="2:13" ht="115.5" customHeight="1" x14ac:dyDescent="0.3">
      <c r="B21" s="442" t="s">
        <v>52</v>
      </c>
      <c r="C21" s="442"/>
      <c r="D21" s="442"/>
      <c r="E21" s="442"/>
      <c r="F21" s="442"/>
      <c r="G21" s="442"/>
      <c r="H21" s="442"/>
      <c r="I21" s="442"/>
    </row>
    <row r="22" spans="2:13" x14ac:dyDescent="0.3">
      <c r="B22" s="82"/>
      <c r="C22" s="83"/>
      <c r="D22" s="83"/>
      <c r="E22" s="83"/>
      <c r="F22" s="83"/>
      <c r="G22" s="83"/>
      <c r="H22" s="83"/>
      <c r="I22" s="83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view="pageBreakPreview" zoomScale="80" zoomScaleNormal="100" zoomScaleSheetLayoutView="8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A356" sqref="A356:XFD356"/>
    </sheetView>
  </sheetViews>
  <sheetFormatPr defaultRowHeight="16.5" outlineLevelRow="1" x14ac:dyDescent="0.3"/>
  <cols>
    <col min="1" max="1" width="5.140625" style="1" customWidth="1"/>
    <col min="2" max="2" width="11.7109375" style="1" customWidth="1"/>
    <col min="3" max="3" width="108.7109375" style="1" bestFit="1" customWidth="1"/>
    <col min="4" max="4" width="1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22.140625" style="1" customWidth="1"/>
    <col min="9" max="9" width="3.5703125" style="1" customWidth="1"/>
    <col min="10" max="16384" width="9.140625" style="1"/>
  </cols>
  <sheetData>
    <row r="1" spans="2:8" x14ac:dyDescent="0.3">
      <c r="G1" s="421" t="s">
        <v>73</v>
      </c>
      <c r="H1" s="421"/>
    </row>
    <row r="2" spans="2:8" x14ac:dyDescent="0.3">
      <c r="G2" s="421" t="s">
        <v>74</v>
      </c>
      <c r="H2" s="421"/>
    </row>
    <row r="3" spans="2:8" x14ac:dyDescent="0.3">
      <c r="G3" s="421" t="s">
        <v>75</v>
      </c>
      <c r="H3" s="421"/>
    </row>
    <row r="4" spans="2:8" x14ac:dyDescent="0.3">
      <c r="G4" s="421" t="s">
        <v>76</v>
      </c>
      <c r="H4" s="421"/>
    </row>
    <row r="5" spans="2:8" x14ac:dyDescent="0.3">
      <c r="G5" s="421" t="s">
        <v>77</v>
      </c>
      <c r="H5" s="421"/>
    </row>
    <row r="8" spans="2:8" x14ac:dyDescent="0.3">
      <c r="B8" s="419" t="s">
        <v>78</v>
      </c>
      <c r="C8" s="419"/>
      <c r="D8" s="419"/>
      <c r="E8" s="419"/>
      <c r="F8" s="419"/>
      <c r="G8" s="419"/>
      <c r="H8" s="419"/>
    </row>
    <row r="9" spans="2:8" x14ac:dyDescent="0.3">
      <c r="B9" s="419" t="s">
        <v>79</v>
      </c>
      <c r="C9" s="419"/>
      <c r="D9" s="419"/>
      <c r="E9" s="419"/>
      <c r="F9" s="419"/>
      <c r="G9" s="419"/>
      <c r="H9" s="419"/>
    </row>
    <row r="10" spans="2:8" x14ac:dyDescent="0.3">
      <c r="B10" s="419" t="s">
        <v>80</v>
      </c>
      <c r="C10" s="419"/>
      <c r="D10" s="419"/>
      <c r="E10" s="419"/>
      <c r="F10" s="419"/>
      <c r="G10" s="419"/>
      <c r="H10" s="419"/>
    </row>
    <row r="11" spans="2:8" x14ac:dyDescent="0.3">
      <c r="B11" s="419" t="s">
        <v>81</v>
      </c>
      <c r="C11" s="419"/>
      <c r="D11" s="419"/>
      <c r="E11" s="419"/>
      <c r="F11" s="419"/>
      <c r="G11" s="419"/>
      <c r="H11" s="419"/>
    </row>
    <row r="12" spans="2:8" x14ac:dyDescent="0.3">
      <c r="B12" s="87"/>
      <c r="C12" s="87"/>
      <c r="D12" s="87"/>
      <c r="E12" s="87"/>
      <c r="F12" s="87"/>
      <c r="G12" s="87"/>
      <c r="H12" s="87"/>
    </row>
    <row r="13" spans="2:8" x14ac:dyDescent="0.3">
      <c r="B13" s="420" t="s">
        <v>56</v>
      </c>
      <c r="C13" s="420"/>
      <c r="D13" s="420"/>
      <c r="E13" s="420"/>
      <c r="F13" s="420"/>
      <c r="G13" s="420"/>
      <c r="H13" s="420"/>
    </row>
    <row r="14" spans="2:8" x14ac:dyDescent="0.3">
      <c r="B14" s="87"/>
      <c r="C14" s="87"/>
      <c r="D14" s="87"/>
      <c r="E14" s="87"/>
      <c r="F14" s="87"/>
      <c r="G14" s="87"/>
      <c r="H14" s="87"/>
    </row>
    <row r="15" spans="2:8" ht="120" x14ac:dyDescent="0.3">
      <c r="B15" s="99" t="s">
        <v>82</v>
      </c>
      <c r="C15" s="99" t="s">
        <v>270</v>
      </c>
      <c r="D15" s="99" t="s">
        <v>10</v>
      </c>
      <c r="E15" s="99" t="s">
        <v>11</v>
      </c>
      <c r="F15" s="99" t="s">
        <v>84</v>
      </c>
      <c r="G15" s="99" t="s">
        <v>85</v>
      </c>
      <c r="H15" s="99" t="s">
        <v>86</v>
      </c>
    </row>
    <row r="16" spans="2:8" x14ac:dyDescent="0.3">
      <c r="B16" s="99">
        <v>1</v>
      </c>
      <c r="C16" s="99">
        <v>2</v>
      </c>
      <c r="D16" s="99">
        <v>3</v>
      </c>
      <c r="E16" s="99">
        <v>4</v>
      </c>
      <c r="F16" s="99">
        <v>5</v>
      </c>
      <c r="G16" s="99">
        <v>6</v>
      </c>
      <c r="H16" s="99">
        <v>7</v>
      </c>
    </row>
    <row r="17" spans="2:8" ht="18.75" x14ac:dyDescent="0.3">
      <c r="B17" s="144" t="s">
        <v>87</v>
      </c>
      <c r="C17" s="145" t="s">
        <v>0</v>
      </c>
      <c r="D17" s="144" t="s">
        <v>57</v>
      </c>
      <c r="E17" s="144" t="s">
        <v>57</v>
      </c>
      <c r="F17" s="149">
        <f>F18+F25+F32+F39+F46+F53+F60+F67+F74+F81+F88+F95+F102+F109+F116+F123+F130+F137+F144+F151+F159+F166+F173+F180</f>
        <v>160</v>
      </c>
      <c r="G17" s="149">
        <f t="shared" ref="G17:H17" si="0">G18+G25+G32+G39+G46+G53+G60+G67+G74+G81+G88+G95+G102+G109+G116+G123+G130+G137+G144+G151+G159+G166+G173+G180</f>
        <v>5</v>
      </c>
      <c r="H17" s="149">
        <f t="shared" si="0"/>
        <v>53.473289999999999</v>
      </c>
    </row>
    <row r="18" spans="2:8" hidden="1" x14ac:dyDescent="0.3">
      <c r="B18" s="123" t="s">
        <v>88</v>
      </c>
      <c r="C18" s="147" t="s">
        <v>89</v>
      </c>
      <c r="D18" s="123"/>
      <c r="E18" s="123"/>
      <c r="F18" s="160">
        <f>F19+F20+F21+F22+F23+F24</f>
        <v>0</v>
      </c>
      <c r="G18" s="160">
        <f t="shared" ref="G18:H18" si="1">G19+G20+G21+G22+G23+G24</f>
        <v>0</v>
      </c>
      <c r="H18" s="160">
        <f t="shared" si="1"/>
        <v>0</v>
      </c>
    </row>
    <row r="19" spans="2:8" hidden="1" outlineLevel="1" x14ac:dyDescent="0.3">
      <c r="B19" s="99"/>
      <c r="C19" s="141" t="s">
        <v>4</v>
      </c>
      <c r="D19" s="99"/>
      <c r="E19" s="99"/>
      <c r="F19" s="136"/>
      <c r="G19" s="136"/>
      <c r="H19" s="136"/>
    </row>
    <row r="20" spans="2:8" hidden="1" outlineLevel="1" x14ac:dyDescent="0.3">
      <c r="B20" s="99"/>
      <c r="C20" s="141" t="s">
        <v>3</v>
      </c>
      <c r="D20" s="99"/>
      <c r="E20" s="99"/>
      <c r="F20" s="136"/>
      <c r="G20" s="136"/>
      <c r="H20" s="136"/>
    </row>
    <row r="21" spans="2:8" hidden="1" outlineLevel="1" x14ac:dyDescent="0.3">
      <c r="B21" s="99"/>
      <c r="C21" s="141" t="s">
        <v>5</v>
      </c>
      <c r="D21" s="102"/>
      <c r="E21" s="102"/>
      <c r="F21" s="161"/>
      <c r="G21" s="161"/>
      <c r="H21" s="161"/>
    </row>
    <row r="22" spans="2:8" hidden="1" outlineLevel="1" x14ac:dyDescent="0.3">
      <c r="B22" s="99"/>
      <c r="C22" s="141" t="s">
        <v>6</v>
      </c>
      <c r="D22" s="102"/>
      <c r="E22" s="102"/>
      <c r="F22" s="161"/>
      <c r="G22" s="161"/>
      <c r="H22" s="161"/>
    </row>
    <row r="23" spans="2:8" hidden="1" outlineLevel="1" x14ac:dyDescent="0.3">
      <c r="B23" s="99"/>
      <c r="C23" s="141" t="s">
        <v>7</v>
      </c>
      <c r="D23" s="99"/>
      <c r="E23" s="99"/>
      <c r="F23" s="136"/>
      <c r="G23" s="136"/>
      <c r="H23" s="136"/>
    </row>
    <row r="24" spans="2:8" hidden="1" outlineLevel="1" x14ac:dyDescent="0.3">
      <c r="B24" s="99"/>
      <c r="C24" s="141" t="s">
        <v>8</v>
      </c>
      <c r="D24" s="99"/>
      <c r="E24" s="99"/>
      <c r="F24" s="136"/>
      <c r="G24" s="136"/>
      <c r="H24" s="136"/>
    </row>
    <row r="25" spans="2:8" hidden="1" x14ac:dyDescent="0.3">
      <c r="B25" s="123" t="s">
        <v>90</v>
      </c>
      <c r="C25" s="147" t="s">
        <v>91</v>
      </c>
      <c r="D25" s="123"/>
      <c r="E25" s="123"/>
      <c r="F25" s="160">
        <f>F26+F27+F28+F29+F30+F31</f>
        <v>0</v>
      </c>
      <c r="G25" s="160">
        <f t="shared" ref="G25" si="2">G26+G27+G28+G29+G30+G31</f>
        <v>0</v>
      </c>
      <c r="H25" s="160">
        <f t="shared" ref="H25" si="3">H26+H27+H28+H29+H30+H31</f>
        <v>0</v>
      </c>
    </row>
    <row r="26" spans="2:8" hidden="1" outlineLevel="1" x14ac:dyDescent="0.3">
      <c r="B26" s="99"/>
      <c r="C26" s="141" t="s">
        <v>4</v>
      </c>
      <c r="D26" s="99"/>
      <c r="E26" s="99"/>
      <c r="F26" s="136"/>
      <c r="G26" s="136"/>
      <c r="H26" s="136"/>
    </row>
    <row r="27" spans="2:8" hidden="1" outlineLevel="1" x14ac:dyDescent="0.3">
      <c r="B27" s="99"/>
      <c r="C27" s="141" t="s">
        <v>3</v>
      </c>
      <c r="D27" s="102"/>
      <c r="E27" s="102"/>
      <c r="F27" s="161"/>
      <c r="G27" s="161"/>
      <c r="H27" s="161"/>
    </row>
    <row r="28" spans="2:8" hidden="1" outlineLevel="1" x14ac:dyDescent="0.3">
      <c r="B28" s="99"/>
      <c r="C28" s="141" t="s">
        <v>5</v>
      </c>
      <c r="D28" s="102"/>
      <c r="E28" s="102"/>
      <c r="F28" s="161"/>
      <c r="G28" s="161"/>
      <c r="H28" s="161"/>
    </row>
    <row r="29" spans="2:8" hidden="1" outlineLevel="1" x14ac:dyDescent="0.3">
      <c r="B29" s="99"/>
      <c r="C29" s="141" t="s">
        <v>6</v>
      </c>
      <c r="D29" s="99"/>
      <c r="E29" s="99"/>
      <c r="F29" s="136"/>
      <c r="G29" s="136"/>
      <c r="H29" s="136"/>
    </row>
    <row r="30" spans="2:8" hidden="1" outlineLevel="1" x14ac:dyDescent="0.3">
      <c r="B30" s="99"/>
      <c r="C30" s="141" t="s">
        <v>7</v>
      </c>
      <c r="D30" s="99"/>
      <c r="E30" s="99"/>
      <c r="F30" s="136"/>
      <c r="G30" s="136"/>
      <c r="H30" s="136"/>
    </row>
    <row r="31" spans="2:8" hidden="1" outlineLevel="1" x14ac:dyDescent="0.3">
      <c r="B31" s="99"/>
      <c r="C31" s="141" t="s">
        <v>8</v>
      </c>
      <c r="D31" s="102"/>
      <c r="E31" s="102"/>
      <c r="F31" s="161"/>
      <c r="G31" s="161"/>
      <c r="H31" s="161"/>
    </row>
    <row r="32" spans="2:8" hidden="1" x14ac:dyDescent="0.3">
      <c r="B32" s="123" t="s">
        <v>92</v>
      </c>
      <c r="C32" s="147" t="s">
        <v>93</v>
      </c>
      <c r="D32" s="124"/>
      <c r="E32" s="124"/>
      <c r="F32" s="160">
        <f>F33+F34+F35+F36+F37+F38</f>
        <v>0</v>
      </c>
      <c r="G32" s="160">
        <f t="shared" ref="G32" si="4">G33+G34+G35+G36+G37+G38</f>
        <v>0</v>
      </c>
      <c r="H32" s="160">
        <f t="shared" ref="H32" si="5">H33+H34+H35+H36+H37+H38</f>
        <v>0</v>
      </c>
    </row>
    <row r="33" spans="2:8" hidden="1" outlineLevel="1" x14ac:dyDescent="0.3">
      <c r="B33" s="99"/>
      <c r="C33" s="141" t="s">
        <v>4</v>
      </c>
      <c r="D33" s="99"/>
      <c r="E33" s="99"/>
      <c r="F33" s="136"/>
      <c r="G33" s="136"/>
      <c r="H33" s="136"/>
    </row>
    <row r="34" spans="2:8" hidden="1" outlineLevel="1" x14ac:dyDescent="0.3">
      <c r="B34" s="99"/>
      <c r="C34" s="141" t="s">
        <v>3</v>
      </c>
      <c r="D34" s="99"/>
      <c r="E34" s="99"/>
      <c r="F34" s="136"/>
      <c r="G34" s="136"/>
      <c r="H34" s="136"/>
    </row>
    <row r="35" spans="2:8" hidden="1" outlineLevel="1" x14ac:dyDescent="0.3">
      <c r="B35" s="99"/>
      <c r="C35" s="141" t="s">
        <v>5</v>
      </c>
      <c r="D35" s="99"/>
      <c r="E35" s="99"/>
      <c r="F35" s="136"/>
      <c r="G35" s="136"/>
      <c r="H35" s="136"/>
    </row>
    <row r="36" spans="2:8" hidden="1" outlineLevel="1" x14ac:dyDescent="0.3">
      <c r="B36" s="99"/>
      <c r="C36" s="141" t="s">
        <v>6</v>
      </c>
      <c r="D36" s="102"/>
      <c r="E36" s="102"/>
      <c r="F36" s="161"/>
      <c r="G36" s="161"/>
      <c r="H36" s="161"/>
    </row>
    <row r="37" spans="2:8" hidden="1" outlineLevel="1" x14ac:dyDescent="0.3">
      <c r="B37" s="99"/>
      <c r="C37" s="141" t="s">
        <v>7</v>
      </c>
      <c r="D37" s="102"/>
      <c r="E37" s="102"/>
      <c r="F37" s="161"/>
      <c r="G37" s="161"/>
      <c r="H37" s="161"/>
    </row>
    <row r="38" spans="2:8" hidden="1" outlineLevel="1" x14ac:dyDescent="0.3">
      <c r="B38" s="99"/>
      <c r="C38" s="141" t="s">
        <v>8</v>
      </c>
      <c r="D38" s="99"/>
      <c r="E38" s="99"/>
      <c r="F38" s="136"/>
      <c r="G38" s="136"/>
      <c r="H38" s="136"/>
    </row>
    <row r="39" spans="2:8" hidden="1" x14ac:dyDescent="0.3">
      <c r="B39" s="123" t="s">
        <v>94</v>
      </c>
      <c r="C39" s="147" t="s">
        <v>95</v>
      </c>
      <c r="D39" s="123"/>
      <c r="E39" s="123"/>
      <c r="F39" s="160">
        <f>F40+F41+F42+F43+F44+F45</f>
        <v>0</v>
      </c>
      <c r="G39" s="160">
        <f t="shared" ref="G39" si="6">G40+G41+G42+G43+G44+G45</f>
        <v>0</v>
      </c>
      <c r="H39" s="160">
        <f t="shared" ref="H39" si="7">H40+H41+H42+H43+H44+H45</f>
        <v>0</v>
      </c>
    </row>
    <row r="40" spans="2:8" hidden="1" outlineLevel="1" x14ac:dyDescent="0.3">
      <c r="B40" s="99"/>
      <c r="C40" s="141" t="s">
        <v>4</v>
      </c>
      <c r="D40" s="99"/>
      <c r="E40" s="99"/>
      <c r="F40" s="136"/>
      <c r="G40" s="136"/>
      <c r="H40" s="136"/>
    </row>
    <row r="41" spans="2:8" hidden="1" outlineLevel="1" x14ac:dyDescent="0.3">
      <c r="B41" s="99"/>
      <c r="C41" s="141" t="s">
        <v>3</v>
      </c>
      <c r="D41" s="102"/>
      <c r="E41" s="102"/>
      <c r="F41" s="161"/>
      <c r="G41" s="161"/>
      <c r="H41" s="161"/>
    </row>
    <row r="42" spans="2:8" hidden="1" outlineLevel="1" x14ac:dyDescent="0.3">
      <c r="B42" s="99"/>
      <c r="C42" s="141" t="s">
        <v>5</v>
      </c>
      <c r="D42" s="102"/>
      <c r="E42" s="102"/>
      <c r="F42" s="161"/>
      <c r="G42" s="161"/>
      <c r="H42" s="161"/>
    </row>
    <row r="43" spans="2:8" hidden="1" outlineLevel="1" x14ac:dyDescent="0.3">
      <c r="B43" s="99"/>
      <c r="C43" s="141" t="s">
        <v>6</v>
      </c>
      <c r="D43" s="99"/>
      <c r="E43" s="99"/>
      <c r="F43" s="136"/>
      <c r="G43" s="136"/>
      <c r="H43" s="136"/>
    </row>
    <row r="44" spans="2:8" hidden="1" outlineLevel="1" x14ac:dyDescent="0.3">
      <c r="B44" s="99"/>
      <c r="C44" s="141" t="s">
        <v>7</v>
      </c>
      <c r="D44" s="102"/>
      <c r="E44" s="102"/>
      <c r="F44" s="161"/>
      <c r="G44" s="161"/>
      <c r="H44" s="161"/>
    </row>
    <row r="45" spans="2:8" hidden="1" outlineLevel="1" x14ac:dyDescent="0.3">
      <c r="B45" s="99"/>
      <c r="C45" s="141" t="s">
        <v>8</v>
      </c>
      <c r="D45" s="102"/>
      <c r="E45" s="102"/>
      <c r="F45" s="161"/>
      <c r="G45" s="161"/>
      <c r="H45" s="161"/>
    </row>
    <row r="46" spans="2:8" hidden="1" x14ac:dyDescent="0.3">
      <c r="B46" s="123" t="s">
        <v>96</v>
      </c>
      <c r="C46" s="124" t="s">
        <v>97</v>
      </c>
      <c r="D46" s="124"/>
      <c r="E46" s="124"/>
      <c r="F46" s="160">
        <f>F47+F48+F49+F50+F51+F52</f>
        <v>0</v>
      </c>
      <c r="G46" s="160">
        <f t="shared" ref="G46" si="8">G47+G48+G49+G50+G51+G52</f>
        <v>0</v>
      </c>
      <c r="H46" s="160">
        <f t="shared" ref="H46" si="9">H47+H48+H49+H50+H51+H52</f>
        <v>0</v>
      </c>
    </row>
    <row r="47" spans="2:8" hidden="1" outlineLevel="1" x14ac:dyDescent="0.3">
      <c r="B47" s="103"/>
      <c r="C47" s="141" t="s">
        <v>4</v>
      </c>
      <c r="D47" s="102"/>
      <c r="E47" s="102"/>
      <c r="F47" s="161"/>
      <c r="G47" s="161"/>
      <c r="H47" s="161"/>
    </row>
    <row r="48" spans="2:8" hidden="1" outlineLevel="1" x14ac:dyDescent="0.3">
      <c r="B48" s="103"/>
      <c r="C48" s="141" t="s">
        <v>3</v>
      </c>
      <c r="D48" s="102"/>
      <c r="E48" s="102"/>
      <c r="F48" s="161"/>
      <c r="G48" s="161"/>
      <c r="H48" s="161"/>
    </row>
    <row r="49" spans="2:8" hidden="1" outlineLevel="1" x14ac:dyDescent="0.3">
      <c r="B49" s="103"/>
      <c r="C49" s="141" t="s">
        <v>5</v>
      </c>
      <c r="D49" s="102"/>
      <c r="E49" s="102"/>
      <c r="F49" s="161"/>
      <c r="G49" s="161"/>
      <c r="H49" s="161"/>
    </row>
    <row r="50" spans="2:8" hidden="1" outlineLevel="1" x14ac:dyDescent="0.3">
      <c r="B50" s="103"/>
      <c r="C50" s="141" t="s">
        <v>6</v>
      </c>
      <c r="D50" s="102"/>
      <c r="E50" s="102"/>
      <c r="F50" s="161"/>
      <c r="G50" s="161"/>
      <c r="H50" s="161"/>
    </row>
    <row r="51" spans="2:8" hidden="1" outlineLevel="1" x14ac:dyDescent="0.3">
      <c r="B51" s="103"/>
      <c r="C51" s="141" t="s">
        <v>7</v>
      </c>
      <c r="D51" s="102"/>
      <c r="E51" s="102"/>
      <c r="F51" s="161"/>
      <c r="G51" s="161"/>
      <c r="H51" s="161"/>
    </row>
    <row r="52" spans="2:8" hidden="1" outlineLevel="1" x14ac:dyDescent="0.3">
      <c r="B52" s="97"/>
      <c r="C52" s="141" t="s">
        <v>8</v>
      </c>
      <c r="D52" s="102"/>
      <c r="E52" s="102"/>
      <c r="F52" s="161"/>
      <c r="G52" s="161"/>
      <c r="H52" s="161"/>
    </row>
    <row r="53" spans="2:8" hidden="1" x14ac:dyDescent="0.3">
      <c r="B53" s="123" t="s">
        <v>98</v>
      </c>
      <c r="C53" s="124" t="s">
        <v>99</v>
      </c>
      <c r="D53" s="125"/>
      <c r="E53" s="125"/>
      <c r="F53" s="160">
        <f>F54+F55+F56+F57+F58+F59</f>
        <v>0</v>
      </c>
      <c r="G53" s="160">
        <f t="shared" ref="G53" si="10">G54+G55+G56+G57+G58+G59</f>
        <v>0</v>
      </c>
      <c r="H53" s="160">
        <f t="shared" ref="H53" si="11">H54+H55+H56+H57+H58+H59</f>
        <v>0</v>
      </c>
    </row>
    <row r="54" spans="2:8" hidden="1" outlineLevel="1" x14ac:dyDescent="0.3">
      <c r="B54" s="103"/>
      <c r="C54" s="141" t="s">
        <v>4</v>
      </c>
      <c r="D54" s="103"/>
      <c r="E54" s="103"/>
      <c r="F54" s="167"/>
      <c r="G54" s="167"/>
      <c r="H54" s="167"/>
    </row>
    <row r="55" spans="2:8" hidden="1" outlineLevel="1" x14ac:dyDescent="0.3">
      <c r="B55" s="103"/>
      <c r="C55" s="141" t="s">
        <v>3</v>
      </c>
      <c r="D55" s="103"/>
      <c r="E55" s="103"/>
      <c r="F55" s="167"/>
      <c r="G55" s="167"/>
      <c r="H55" s="167"/>
    </row>
    <row r="56" spans="2:8" hidden="1" outlineLevel="1" x14ac:dyDescent="0.3">
      <c r="B56" s="103"/>
      <c r="C56" s="141" t="s">
        <v>5</v>
      </c>
      <c r="D56" s="103"/>
      <c r="E56" s="103"/>
      <c r="F56" s="167"/>
      <c r="G56" s="167"/>
      <c r="H56" s="167"/>
    </row>
    <row r="57" spans="2:8" hidden="1" outlineLevel="1" x14ac:dyDescent="0.3">
      <c r="B57" s="103"/>
      <c r="C57" s="141" t="s">
        <v>6</v>
      </c>
      <c r="D57" s="103"/>
      <c r="E57" s="103"/>
      <c r="F57" s="167"/>
      <c r="G57" s="167"/>
      <c r="H57" s="167"/>
    </row>
    <row r="58" spans="2:8" hidden="1" outlineLevel="1" x14ac:dyDescent="0.3">
      <c r="B58" s="103"/>
      <c r="C58" s="141" t="s">
        <v>7</v>
      </c>
      <c r="D58" s="103"/>
      <c r="E58" s="103"/>
      <c r="F58" s="167"/>
      <c r="G58" s="167"/>
      <c r="H58" s="167"/>
    </row>
    <row r="59" spans="2:8" hidden="1" outlineLevel="1" x14ac:dyDescent="0.3">
      <c r="B59" s="103"/>
      <c r="C59" s="141" t="s">
        <v>8</v>
      </c>
      <c r="D59" s="103"/>
      <c r="E59" s="103"/>
      <c r="F59" s="167"/>
      <c r="G59" s="167"/>
      <c r="H59" s="167"/>
    </row>
    <row r="60" spans="2:8" hidden="1" x14ac:dyDescent="0.3">
      <c r="B60" s="123" t="s">
        <v>100</v>
      </c>
      <c r="C60" s="124" t="s">
        <v>101</v>
      </c>
      <c r="D60" s="125"/>
      <c r="E60" s="125"/>
      <c r="F60" s="160">
        <f>F61+F62+F63+F64+F65+F66</f>
        <v>0</v>
      </c>
      <c r="G60" s="160">
        <f t="shared" ref="G60" si="12">G61+G62+G63+G64+G65+G66</f>
        <v>0</v>
      </c>
      <c r="H60" s="160">
        <f t="shared" ref="H60" si="13">H61+H62+H63+H64+H65+H66</f>
        <v>0</v>
      </c>
    </row>
    <row r="61" spans="2:8" hidden="1" outlineLevel="1" x14ac:dyDescent="0.3">
      <c r="B61" s="103"/>
      <c r="C61" s="141" t="s">
        <v>4</v>
      </c>
      <c r="D61" s="103"/>
      <c r="E61" s="103"/>
      <c r="F61" s="167"/>
      <c r="G61" s="167"/>
      <c r="H61" s="167"/>
    </row>
    <row r="62" spans="2:8" hidden="1" outlineLevel="1" x14ac:dyDescent="0.3">
      <c r="B62" s="103"/>
      <c r="C62" s="141" t="s">
        <v>3</v>
      </c>
      <c r="D62" s="103"/>
      <c r="E62" s="103"/>
      <c r="F62" s="167"/>
      <c r="G62" s="167"/>
      <c r="H62" s="167"/>
    </row>
    <row r="63" spans="2:8" hidden="1" outlineLevel="1" x14ac:dyDescent="0.3">
      <c r="B63" s="103"/>
      <c r="C63" s="141" t="s">
        <v>5</v>
      </c>
      <c r="D63" s="103"/>
      <c r="E63" s="103"/>
      <c r="F63" s="167"/>
      <c r="G63" s="167"/>
      <c r="H63" s="167"/>
    </row>
    <row r="64" spans="2:8" hidden="1" outlineLevel="1" x14ac:dyDescent="0.3">
      <c r="B64" s="103"/>
      <c r="C64" s="141" t="s">
        <v>6</v>
      </c>
      <c r="D64" s="103"/>
      <c r="E64" s="103"/>
      <c r="F64" s="167"/>
      <c r="G64" s="167"/>
      <c r="H64" s="167"/>
    </row>
    <row r="65" spans="2:8" hidden="1" outlineLevel="1" x14ac:dyDescent="0.3">
      <c r="B65" s="103"/>
      <c r="C65" s="141" t="s">
        <v>7</v>
      </c>
      <c r="D65" s="103"/>
      <c r="E65" s="103"/>
      <c r="F65" s="167"/>
      <c r="G65" s="167"/>
      <c r="H65" s="167"/>
    </row>
    <row r="66" spans="2:8" hidden="1" outlineLevel="1" x14ac:dyDescent="0.3">
      <c r="B66" s="103"/>
      <c r="C66" s="141" t="s">
        <v>8</v>
      </c>
      <c r="D66" s="103"/>
      <c r="E66" s="103"/>
      <c r="F66" s="167"/>
      <c r="G66" s="167"/>
      <c r="H66" s="167"/>
    </row>
    <row r="67" spans="2:8" hidden="1" x14ac:dyDescent="0.3">
      <c r="B67" s="123" t="s">
        <v>102</v>
      </c>
      <c r="C67" s="124" t="s">
        <v>103</v>
      </c>
      <c r="D67" s="125"/>
      <c r="E67" s="125"/>
      <c r="F67" s="160">
        <f>F68+F69+F70+F71+F72+F73</f>
        <v>0</v>
      </c>
      <c r="G67" s="160">
        <f t="shared" ref="G67" si="14">G68+G69+G70+G71+G72+G73</f>
        <v>0</v>
      </c>
      <c r="H67" s="160">
        <f t="shared" ref="H67" si="15">H68+H69+H70+H71+H72+H73</f>
        <v>0</v>
      </c>
    </row>
    <row r="68" spans="2:8" hidden="1" outlineLevel="1" x14ac:dyDescent="0.3">
      <c r="B68" s="103"/>
      <c r="C68" s="141" t="s">
        <v>4</v>
      </c>
      <c r="D68" s="103"/>
      <c r="E68" s="103"/>
      <c r="F68" s="167"/>
      <c r="G68" s="167"/>
      <c r="H68" s="167"/>
    </row>
    <row r="69" spans="2:8" hidden="1" outlineLevel="1" x14ac:dyDescent="0.3">
      <c r="B69" s="103"/>
      <c r="C69" s="141" t="s">
        <v>3</v>
      </c>
      <c r="D69" s="103"/>
      <c r="E69" s="103"/>
      <c r="F69" s="167"/>
      <c r="G69" s="167"/>
      <c r="H69" s="167"/>
    </row>
    <row r="70" spans="2:8" hidden="1" outlineLevel="1" x14ac:dyDescent="0.3">
      <c r="B70" s="103"/>
      <c r="C70" s="141" t="s">
        <v>5</v>
      </c>
      <c r="D70" s="103"/>
      <c r="E70" s="103"/>
      <c r="F70" s="167"/>
      <c r="G70" s="167"/>
      <c r="H70" s="167"/>
    </row>
    <row r="71" spans="2:8" hidden="1" outlineLevel="1" x14ac:dyDescent="0.3">
      <c r="B71" s="103"/>
      <c r="C71" s="141" t="s">
        <v>6</v>
      </c>
      <c r="D71" s="103"/>
      <c r="E71" s="103"/>
      <c r="F71" s="167"/>
      <c r="G71" s="167"/>
      <c r="H71" s="167"/>
    </row>
    <row r="72" spans="2:8" hidden="1" outlineLevel="1" x14ac:dyDescent="0.3">
      <c r="B72" s="103"/>
      <c r="C72" s="141" t="s">
        <v>7</v>
      </c>
      <c r="D72" s="103"/>
      <c r="E72" s="103"/>
      <c r="F72" s="167"/>
      <c r="G72" s="167"/>
      <c r="H72" s="167"/>
    </row>
    <row r="73" spans="2:8" hidden="1" outlineLevel="1" x14ac:dyDescent="0.3">
      <c r="B73" s="103"/>
      <c r="C73" s="141" t="s">
        <v>8</v>
      </c>
      <c r="D73" s="103"/>
      <c r="E73" s="103"/>
      <c r="F73" s="167"/>
      <c r="G73" s="167"/>
      <c r="H73" s="167"/>
    </row>
    <row r="74" spans="2:8" hidden="1" x14ac:dyDescent="0.3">
      <c r="B74" s="123" t="s">
        <v>104</v>
      </c>
      <c r="C74" s="124" t="s">
        <v>105</v>
      </c>
      <c r="D74" s="125"/>
      <c r="E74" s="125"/>
      <c r="F74" s="160">
        <f>F75+F76+F77+F78+F79+F80</f>
        <v>0</v>
      </c>
      <c r="G74" s="160">
        <f t="shared" ref="G74" si="16">G75+G76+G77+G78+G79+G80</f>
        <v>0</v>
      </c>
      <c r="H74" s="160">
        <f t="shared" ref="H74" si="17">H75+H76+H77+H78+H79+H80</f>
        <v>0</v>
      </c>
    </row>
    <row r="75" spans="2:8" hidden="1" outlineLevel="1" x14ac:dyDescent="0.3">
      <c r="B75" s="103"/>
      <c r="C75" s="141" t="s">
        <v>4</v>
      </c>
      <c r="D75" s="103"/>
      <c r="E75" s="103"/>
      <c r="F75" s="167"/>
      <c r="G75" s="167"/>
      <c r="H75" s="167"/>
    </row>
    <row r="76" spans="2:8" hidden="1" outlineLevel="1" x14ac:dyDescent="0.3">
      <c r="B76" s="103"/>
      <c r="C76" s="141" t="s">
        <v>3</v>
      </c>
      <c r="D76" s="103"/>
      <c r="E76" s="103"/>
      <c r="F76" s="167"/>
      <c r="G76" s="167"/>
      <c r="H76" s="167"/>
    </row>
    <row r="77" spans="2:8" hidden="1" outlineLevel="1" x14ac:dyDescent="0.3">
      <c r="B77" s="103"/>
      <c r="C77" s="141" t="s">
        <v>5</v>
      </c>
      <c r="D77" s="103"/>
      <c r="E77" s="103"/>
      <c r="F77" s="167"/>
      <c r="G77" s="167"/>
      <c r="H77" s="167"/>
    </row>
    <row r="78" spans="2:8" hidden="1" outlineLevel="1" x14ac:dyDescent="0.3">
      <c r="B78" s="103"/>
      <c r="C78" s="141" t="s">
        <v>6</v>
      </c>
      <c r="D78" s="103"/>
      <c r="E78" s="103"/>
      <c r="F78" s="167"/>
      <c r="G78" s="167"/>
      <c r="H78" s="167"/>
    </row>
    <row r="79" spans="2:8" hidden="1" outlineLevel="1" x14ac:dyDescent="0.3">
      <c r="B79" s="103"/>
      <c r="C79" s="141" t="s">
        <v>7</v>
      </c>
      <c r="D79" s="103"/>
      <c r="E79" s="103"/>
      <c r="F79" s="167"/>
      <c r="G79" s="167"/>
      <c r="H79" s="167"/>
    </row>
    <row r="80" spans="2:8" hidden="1" outlineLevel="1" x14ac:dyDescent="0.3">
      <c r="B80" s="103"/>
      <c r="C80" s="141" t="s">
        <v>8</v>
      </c>
      <c r="D80" s="103"/>
      <c r="E80" s="103"/>
      <c r="F80" s="167"/>
      <c r="G80" s="167"/>
      <c r="H80" s="167"/>
    </row>
    <row r="81" spans="2:8" hidden="1" x14ac:dyDescent="0.3">
      <c r="B81" s="123" t="s">
        <v>106</v>
      </c>
      <c r="C81" s="124" t="s">
        <v>107</v>
      </c>
      <c r="D81" s="125"/>
      <c r="E81" s="125"/>
      <c r="F81" s="160">
        <f>F82+F83+F84+F85+F86+F87</f>
        <v>0</v>
      </c>
      <c r="G81" s="160">
        <f t="shared" ref="G81" si="18">G82+G83+G84+G85+G86+G87</f>
        <v>0</v>
      </c>
      <c r="H81" s="160">
        <f t="shared" ref="H81" si="19">H82+H83+H84+H85+H86+H87</f>
        <v>0</v>
      </c>
    </row>
    <row r="82" spans="2:8" hidden="1" outlineLevel="1" x14ac:dyDescent="0.3">
      <c r="B82" s="103"/>
      <c r="C82" s="141" t="s">
        <v>4</v>
      </c>
      <c r="D82" s="103"/>
      <c r="E82" s="103"/>
      <c r="F82" s="167"/>
      <c r="G82" s="167"/>
      <c r="H82" s="167"/>
    </row>
    <row r="83" spans="2:8" hidden="1" outlineLevel="1" x14ac:dyDescent="0.3">
      <c r="B83" s="103"/>
      <c r="C83" s="141" t="s">
        <v>3</v>
      </c>
      <c r="D83" s="103"/>
      <c r="E83" s="103"/>
      <c r="F83" s="167"/>
      <c r="G83" s="167"/>
      <c r="H83" s="167"/>
    </row>
    <row r="84" spans="2:8" hidden="1" outlineLevel="1" x14ac:dyDescent="0.3">
      <c r="B84" s="103"/>
      <c r="C84" s="141" t="s">
        <v>5</v>
      </c>
      <c r="D84" s="103"/>
      <c r="E84" s="103"/>
      <c r="F84" s="167"/>
      <c r="G84" s="167"/>
      <c r="H84" s="167"/>
    </row>
    <row r="85" spans="2:8" hidden="1" outlineLevel="1" x14ac:dyDescent="0.3">
      <c r="B85" s="103"/>
      <c r="C85" s="141" t="s">
        <v>6</v>
      </c>
      <c r="D85" s="103"/>
      <c r="E85" s="103"/>
      <c r="F85" s="167"/>
      <c r="G85" s="167"/>
      <c r="H85" s="167"/>
    </row>
    <row r="86" spans="2:8" hidden="1" outlineLevel="1" x14ac:dyDescent="0.3">
      <c r="B86" s="103"/>
      <c r="C86" s="141" t="s">
        <v>7</v>
      </c>
      <c r="D86" s="103"/>
      <c r="E86" s="103"/>
      <c r="F86" s="167"/>
      <c r="G86" s="167"/>
      <c r="H86" s="167"/>
    </row>
    <row r="87" spans="2:8" hidden="1" outlineLevel="1" x14ac:dyDescent="0.3">
      <c r="B87" s="103"/>
      <c r="C87" s="141" t="s">
        <v>8</v>
      </c>
      <c r="D87" s="103"/>
      <c r="E87" s="103"/>
      <c r="F87" s="167"/>
      <c r="G87" s="167"/>
      <c r="H87" s="167"/>
    </row>
    <row r="88" spans="2:8" hidden="1" x14ac:dyDescent="0.3">
      <c r="B88" s="123" t="s">
        <v>108</v>
      </c>
      <c r="C88" s="124" t="s">
        <v>109</v>
      </c>
      <c r="D88" s="125"/>
      <c r="E88" s="125"/>
      <c r="F88" s="160">
        <f>F89+F90+F91+F92+F93+F94</f>
        <v>0</v>
      </c>
      <c r="G88" s="160">
        <f t="shared" ref="G88" si="20">G89+G90+G91+G92+G93+G94</f>
        <v>0</v>
      </c>
      <c r="H88" s="160">
        <f t="shared" ref="H88" si="21">H89+H90+H91+H92+H93+H94</f>
        <v>0</v>
      </c>
    </row>
    <row r="89" spans="2:8" hidden="1" outlineLevel="1" x14ac:dyDescent="0.3">
      <c r="B89" s="103"/>
      <c r="C89" s="141" t="s">
        <v>4</v>
      </c>
      <c r="D89" s="103"/>
      <c r="E89" s="103"/>
      <c r="F89" s="167"/>
      <c r="G89" s="167"/>
      <c r="H89" s="167"/>
    </row>
    <row r="90" spans="2:8" hidden="1" outlineLevel="1" x14ac:dyDescent="0.3">
      <c r="B90" s="103"/>
      <c r="C90" s="141" t="s">
        <v>3</v>
      </c>
      <c r="D90" s="103"/>
      <c r="E90" s="103"/>
      <c r="F90" s="167"/>
      <c r="G90" s="167"/>
      <c r="H90" s="167"/>
    </row>
    <row r="91" spans="2:8" hidden="1" outlineLevel="1" x14ac:dyDescent="0.3">
      <c r="B91" s="103"/>
      <c r="C91" s="141" t="s">
        <v>5</v>
      </c>
      <c r="D91" s="103"/>
      <c r="E91" s="103"/>
      <c r="F91" s="167"/>
      <c r="G91" s="167"/>
      <c r="H91" s="167"/>
    </row>
    <row r="92" spans="2:8" hidden="1" outlineLevel="1" x14ac:dyDescent="0.3">
      <c r="B92" s="103"/>
      <c r="C92" s="141" t="s">
        <v>6</v>
      </c>
      <c r="D92" s="103"/>
      <c r="E92" s="103"/>
      <c r="F92" s="167"/>
      <c r="G92" s="167"/>
      <c r="H92" s="167"/>
    </row>
    <row r="93" spans="2:8" hidden="1" outlineLevel="1" x14ac:dyDescent="0.3">
      <c r="B93" s="103"/>
      <c r="C93" s="141" t="s">
        <v>7</v>
      </c>
      <c r="D93" s="103"/>
      <c r="E93" s="103"/>
      <c r="F93" s="167"/>
      <c r="G93" s="167"/>
      <c r="H93" s="167"/>
    </row>
    <row r="94" spans="2:8" hidden="1" outlineLevel="1" x14ac:dyDescent="0.3">
      <c r="B94" s="103"/>
      <c r="C94" s="141" t="s">
        <v>8</v>
      </c>
      <c r="D94" s="103"/>
      <c r="E94" s="103"/>
      <c r="F94" s="167"/>
      <c r="G94" s="167"/>
      <c r="H94" s="167"/>
    </row>
    <row r="95" spans="2:8" hidden="1" x14ac:dyDescent="0.3">
      <c r="B95" s="123" t="s">
        <v>110</v>
      </c>
      <c r="C95" s="124" t="s">
        <v>111</v>
      </c>
      <c r="D95" s="125"/>
      <c r="E95" s="125"/>
      <c r="F95" s="160">
        <f>F96+F97+F98+F99+F100+F101</f>
        <v>0</v>
      </c>
      <c r="G95" s="160">
        <f t="shared" ref="G95" si="22">G96+G97+G98+G99+G100+G101</f>
        <v>0</v>
      </c>
      <c r="H95" s="160">
        <f t="shared" ref="H95" si="23">H96+H97+H98+H99+H100+H101</f>
        <v>0</v>
      </c>
    </row>
    <row r="96" spans="2:8" hidden="1" outlineLevel="1" x14ac:dyDescent="0.3">
      <c r="B96" s="103"/>
      <c r="C96" s="141" t="s">
        <v>4</v>
      </c>
      <c r="D96" s="103"/>
      <c r="E96" s="103"/>
      <c r="F96" s="167"/>
      <c r="G96" s="167"/>
      <c r="H96" s="167"/>
    </row>
    <row r="97" spans="2:8" hidden="1" outlineLevel="1" x14ac:dyDescent="0.3">
      <c r="B97" s="103"/>
      <c r="C97" s="141" t="s">
        <v>3</v>
      </c>
      <c r="D97" s="103"/>
      <c r="E97" s="103"/>
      <c r="F97" s="167"/>
      <c r="G97" s="167"/>
      <c r="H97" s="167"/>
    </row>
    <row r="98" spans="2:8" hidden="1" outlineLevel="1" x14ac:dyDescent="0.3">
      <c r="B98" s="103"/>
      <c r="C98" s="141" t="s">
        <v>5</v>
      </c>
      <c r="D98" s="103"/>
      <c r="E98" s="103"/>
      <c r="F98" s="167"/>
      <c r="G98" s="167"/>
      <c r="H98" s="167"/>
    </row>
    <row r="99" spans="2:8" hidden="1" outlineLevel="1" x14ac:dyDescent="0.3">
      <c r="B99" s="103"/>
      <c r="C99" s="141" t="s">
        <v>6</v>
      </c>
      <c r="D99" s="103"/>
      <c r="E99" s="103"/>
      <c r="F99" s="167"/>
      <c r="G99" s="167"/>
      <c r="H99" s="167"/>
    </row>
    <row r="100" spans="2:8" hidden="1" outlineLevel="1" x14ac:dyDescent="0.3">
      <c r="B100" s="103"/>
      <c r="C100" s="141" t="s">
        <v>7</v>
      </c>
      <c r="D100" s="103"/>
      <c r="E100" s="103"/>
      <c r="F100" s="167"/>
      <c r="G100" s="167"/>
      <c r="H100" s="167"/>
    </row>
    <row r="101" spans="2:8" hidden="1" outlineLevel="1" x14ac:dyDescent="0.3">
      <c r="B101" s="103"/>
      <c r="C101" s="141" t="s">
        <v>8</v>
      </c>
      <c r="D101" s="103"/>
      <c r="E101" s="103"/>
      <c r="F101" s="167"/>
      <c r="G101" s="167"/>
      <c r="H101" s="167"/>
    </row>
    <row r="102" spans="2:8" hidden="1" x14ac:dyDescent="0.3">
      <c r="B102" s="123" t="s">
        <v>112</v>
      </c>
      <c r="C102" s="124" t="s">
        <v>113</v>
      </c>
      <c r="D102" s="125"/>
      <c r="E102" s="125"/>
      <c r="F102" s="160">
        <f>F103+F104+F105+F106+F107+F108</f>
        <v>0</v>
      </c>
      <c r="G102" s="160">
        <f t="shared" ref="G102" si="24">G103+G104+G105+G106+G107+G108</f>
        <v>0</v>
      </c>
      <c r="H102" s="160">
        <f t="shared" ref="H102" si="25">H103+H104+H105+H106+H107+H108</f>
        <v>0</v>
      </c>
    </row>
    <row r="103" spans="2:8" hidden="1" outlineLevel="1" x14ac:dyDescent="0.3">
      <c r="B103" s="103"/>
      <c r="C103" s="141" t="s">
        <v>4</v>
      </c>
      <c r="D103" s="103"/>
      <c r="E103" s="103"/>
      <c r="F103" s="167"/>
      <c r="G103" s="167"/>
      <c r="H103" s="167"/>
    </row>
    <row r="104" spans="2:8" hidden="1" outlineLevel="1" x14ac:dyDescent="0.3">
      <c r="B104" s="103"/>
      <c r="C104" s="141" t="s">
        <v>3</v>
      </c>
      <c r="D104" s="103"/>
      <c r="E104" s="103"/>
      <c r="F104" s="167"/>
      <c r="G104" s="167"/>
      <c r="H104" s="167"/>
    </row>
    <row r="105" spans="2:8" hidden="1" outlineLevel="1" x14ac:dyDescent="0.3">
      <c r="B105" s="103"/>
      <c r="C105" s="141" t="s">
        <v>5</v>
      </c>
      <c r="D105" s="103"/>
      <c r="E105" s="103"/>
      <c r="F105" s="167"/>
      <c r="G105" s="167"/>
      <c r="H105" s="167"/>
    </row>
    <row r="106" spans="2:8" hidden="1" outlineLevel="1" x14ac:dyDescent="0.3">
      <c r="B106" s="103"/>
      <c r="C106" s="141" t="s">
        <v>6</v>
      </c>
      <c r="D106" s="103"/>
      <c r="E106" s="103"/>
      <c r="F106" s="167"/>
      <c r="G106" s="167"/>
      <c r="H106" s="167"/>
    </row>
    <row r="107" spans="2:8" hidden="1" outlineLevel="1" x14ac:dyDescent="0.3">
      <c r="B107" s="103"/>
      <c r="C107" s="141" t="s">
        <v>7</v>
      </c>
      <c r="D107" s="103"/>
      <c r="E107" s="103"/>
      <c r="F107" s="167"/>
      <c r="G107" s="167"/>
      <c r="H107" s="167"/>
    </row>
    <row r="108" spans="2:8" hidden="1" outlineLevel="1" x14ac:dyDescent="0.3">
      <c r="B108" s="103"/>
      <c r="C108" s="141" t="s">
        <v>8</v>
      </c>
      <c r="D108" s="103"/>
      <c r="E108" s="103"/>
      <c r="F108" s="167"/>
      <c r="G108" s="167"/>
      <c r="H108" s="167"/>
    </row>
    <row r="109" spans="2:8" hidden="1" x14ac:dyDescent="0.3">
      <c r="B109" s="123" t="s">
        <v>114</v>
      </c>
      <c r="C109" s="124" t="s">
        <v>115</v>
      </c>
      <c r="D109" s="125"/>
      <c r="E109" s="125"/>
      <c r="F109" s="160">
        <f>F110+F111+F112+F113+F114+F115</f>
        <v>0</v>
      </c>
      <c r="G109" s="160">
        <f t="shared" ref="G109" si="26">G110+G111+G112+G113+G114+G115</f>
        <v>0</v>
      </c>
      <c r="H109" s="160">
        <f t="shared" ref="H109" si="27">H110+H111+H112+H113+H114+H115</f>
        <v>0</v>
      </c>
    </row>
    <row r="110" spans="2:8" hidden="1" outlineLevel="1" x14ac:dyDescent="0.3">
      <c r="B110" s="103"/>
      <c r="C110" s="141" t="s">
        <v>4</v>
      </c>
      <c r="D110" s="103"/>
      <c r="E110" s="103"/>
      <c r="F110" s="167"/>
      <c r="G110" s="167"/>
      <c r="H110" s="167"/>
    </row>
    <row r="111" spans="2:8" hidden="1" outlineLevel="1" x14ac:dyDescent="0.3">
      <c r="B111" s="103"/>
      <c r="C111" s="141" t="s">
        <v>3</v>
      </c>
      <c r="D111" s="103"/>
      <c r="E111" s="103"/>
      <c r="F111" s="167"/>
      <c r="G111" s="167"/>
      <c r="H111" s="167"/>
    </row>
    <row r="112" spans="2:8" hidden="1" outlineLevel="1" x14ac:dyDescent="0.3">
      <c r="B112" s="103"/>
      <c r="C112" s="141" t="s">
        <v>5</v>
      </c>
      <c r="D112" s="103"/>
      <c r="E112" s="103"/>
      <c r="F112" s="167"/>
      <c r="G112" s="167"/>
      <c r="H112" s="167"/>
    </row>
    <row r="113" spans="2:8" hidden="1" outlineLevel="1" x14ac:dyDescent="0.3">
      <c r="B113" s="103"/>
      <c r="C113" s="141" t="s">
        <v>6</v>
      </c>
      <c r="D113" s="103"/>
      <c r="E113" s="103"/>
      <c r="F113" s="167"/>
      <c r="G113" s="167"/>
      <c r="H113" s="167"/>
    </row>
    <row r="114" spans="2:8" hidden="1" outlineLevel="1" x14ac:dyDescent="0.3">
      <c r="B114" s="103"/>
      <c r="C114" s="141" t="s">
        <v>7</v>
      </c>
      <c r="D114" s="103"/>
      <c r="E114" s="103"/>
      <c r="F114" s="167"/>
      <c r="G114" s="167"/>
      <c r="H114" s="167"/>
    </row>
    <row r="115" spans="2:8" hidden="1" outlineLevel="1" x14ac:dyDescent="0.3">
      <c r="B115" s="103"/>
      <c r="C115" s="141" t="s">
        <v>8</v>
      </c>
      <c r="D115" s="103"/>
      <c r="E115" s="103"/>
      <c r="F115" s="167"/>
      <c r="G115" s="167"/>
      <c r="H115" s="167"/>
    </row>
    <row r="116" spans="2:8" hidden="1" x14ac:dyDescent="0.3">
      <c r="B116" s="123" t="s">
        <v>116</v>
      </c>
      <c r="C116" s="124" t="s">
        <v>117</v>
      </c>
      <c r="D116" s="125"/>
      <c r="E116" s="125"/>
      <c r="F116" s="160">
        <f>F117+F118+F119+F120+F121+F122</f>
        <v>0</v>
      </c>
      <c r="G116" s="160">
        <f t="shared" ref="G116" si="28">G117+G118+G119+G120+G121+G122</f>
        <v>0</v>
      </c>
      <c r="H116" s="160">
        <f t="shared" ref="H116" si="29">H117+H118+H119+H120+H121+H122</f>
        <v>0</v>
      </c>
    </row>
    <row r="117" spans="2:8" hidden="1" outlineLevel="1" x14ac:dyDescent="0.3">
      <c r="B117" s="103"/>
      <c r="C117" s="141" t="s">
        <v>4</v>
      </c>
      <c r="D117" s="103"/>
      <c r="E117" s="103"/>
      <c r="F117" s="167"/>
      <c r="G117" s="167"/>
      <c r="H117" s="167"/>
    </row>
    <row r="118" spans="2:8" hidden="1" outlineLevel="1" x14ac:dyDescent="0.3">
      <c r="B118" s="103"/>
      <c r="C118" s="141" t="s">
        <v>3</v>
      </c>
      <c r="D118" s="103"/>
      <c r="E118" s="103"/>
      <c r="F118" s="167"/>
      <c r="G118" s="167"/>
      <c r="H118" s="167"/>
    </row>
    <row r="119" spans="2:8" hidden="1" outlineLevel="1" x14ac:dyDescent="0.3">
      <c r="B119" s="103"/>
      <c r="C119" s="141" t="s">
        <v>5</v>
      </c>
      <c r="D119" s="103"/>
      <c r="E119" s="103"/>
      <c r="F119" s="167"/>
      <c r="G119" s="167"/>
      <c r="H119" s="167"/>
    </row>
    <row r="120" spans="2:8" hidden="1" outlineLevel="1" x14ac:dyDescent="0.3">
      <c r="B120" s="103"/>
      <c r="C120" s="141" t="s">
        <v>6</v>
      </c>
      <c r="D120" s="103"/>
      <c r="E120" s="103"/>
      <c r="F120" s="167"/>
      <c r="G120" s="167"/>
      <c r="H120" s="167"/>
    </row>
    <row r="121" spans="2:8" hidden="1" outlineLevel="1" x14ac:dyDescent="0.3">
      <c r="B121" s="103"/>
      <c r="C121" s="141" t="s">
        <v>7</v>
      </c>
      <c r="D121" s="103"/>
      <c r="E121" s="103"/>
      <c r="F121" s="167"/>
      <c r="G121" s="167"/>
      <c r="H121" s="167"/>
    </row>
    <row r="122" spans="2:8" hidden="1" outlineLevel="1" x14ac:dyDescent="0.3">
      <c r="B122" s="103"/>
      <c r="C122" s="141" t="s">
        <v>8</v>
      </c>
      <c r="D122" s="103"/>
      <c r="E122" s="103"/>
      <c r="F122" s="167"/>
      <c r="G122" s="167"/>
      <c r="H122" s="167"/>
    </row>
    <row r="123" spans="2:8" hidden="1" x14ac:dyDescent="0.3">
      <c r="B123" s="123" t="s">
        <v>118</v>
      </c>
      <c r="C123" s="124" t="s">
        <v>119</v>
      </c>
      <c r="D123" s="125"/>
      <c r="E123" s="125"/>
      <c r="F123" s="160">
        <f>F124+F125+F126+F127+F128+F129</f>
        <v>0</v>
      </c>
      <c r="G123" s="160">
        <f t="shared" ref="G123" si="30">G124+G125+G126+G127+G128+G129</f>
        <v>0</v>
      </c>
      <c r="H123" s="160">
        <f t="shared" ref="H123" si="31">H124+H125+H126+H127+H128+H129</f>
        <v>0</v>
      </c>
    </row>
    <row r="124" spans="2:8" hidden="1" outlineLevel="1" x14ac:dyDescent="0.3">
      <c r="B124" s="103"/>
      <c r="C124" s="141" t="s">
        <v>4</v>
      </c>
      <c r="D124" s="103"/>
      <c r="E124" s="103"/>
      <c r="F124" s="167"/>
      <c r="G124" s="167"/>
      <c r="H124" s="167"/>
    </row>
    <row r="125" spans="2:8" hidden="1" outlineLevel="1" x14ac:dyDescent="0.3">
      <c r="B125" s="103"/>
      <c r="C125" s="141" t="s">
        <v>3</v>
      </c>
      <c r="D125" s="103"/>
      <c r="E125" s="103"/>
      <c r="F125" s="167"/>
      <c r="G125" s="167"/>
      <c r="H125" s="167"/>
    </row>
    <row r="126" spans="2:8" hidden="1" outlineLevel="1" x14ac:dyDescent="0.3">
      <c r="B126" s="103"/>
      <c r="C126" s="141" t="s">
        <v>5</v>
      </c>
      <c r="D126" s="103"/>
      <c r="E126" s="103"/>
      <c r="F126" s="167"/>
      <c r="G126" s="167"/>
      <c r="H126" s="167"/>
    </row>
    <row r="127" spans="2:8" hidden="1" outlineLevel="1" x14ac:dyDescent="0.3">
      <c r="B127" s="103"/>
      <c r="C127" s="141" t="s">
        <v>6</v>
      </c>
      <c r="D127" s="103"/>
      <c r="E127" s="103"/>
      <c r="F127" s="167"/>
      <c r="G127" s="167"/>
      <c r="H127" s="167"/>
    </row>
    <row r="128" spans="2:8" hidden="1" outlineLevel="1" x14ac:dyDescent="0.3">
      <c r="B128" s="103"/>
      <c r="C128" s="141" t="s">
        <v>7</v>
      </c>
      <c r="D128" s="103"/>
      <c r="E128" s="103"/>
      <c r="F128" s="167"/>
      <c r="G128" s="167"/>
      <c r="H128" s="167"/>
    </row>
    <row r="129" spans="2:8" hidden="1" outlineLevel="1" x14ac:dyDescent="0.3">
      <c r="B129" s="103"/>
      <c r="C129" s="141" t="s">
        <v>8</v>
      </c>
      <c r="D129" s="103"/>
      <c r="E129" s="103"/>
      <c r="F129" s="167"/>
      <c r="G129" s="167"/>
      <c r="H129" s="167"/>
    </row>
    <row r="130" spans="2:8" hidden="1" x14ac:dyDescent="0.3">
      <c r="B130" s="123" t="s">
        <v>120</v>
      </c>
      <c r="C130" s="124" t="s">
        <v>121</v>
      </c>
      <c r="D130" s="125"/>
      <c r="E130" s="125"/>
      <c r="F130" s="160">
        <f>F131+F132+F133+F134+F135+F136</f>
        <v>0</v>
      </c>
      <c r="G130" s="160">
        <f t="shared" ref="G130" si="32">G131+G132+G133+G134+G135+G136</f>
        <v>0</v>
      </c>
      <c r="H130" s="160">
        <f t="shared" ref="H130" si="33">H131+H132+H133+H134+H135+H136</f>
        <v>0</v>
      </c>
    </row>
    <row r="131" spans="2:8" hidden="1" outlineLevel="1" x14ac:dyDescent="0.3">
      <c r="B131" s="103"/>
      <c r="C131" s="141" t="s">
        <v>4</v>
      </c>
      <c r="D131" s="103"/>
      <c r="E131" s="103"/>
      <c r="F131" s="167"/>
      <c r="G131" s="167"/>
      <c r="H131" s="167"/>
    </row>
    <row r="132" spans="2:8" hidden="1" outlineLevel="1" x14ac:dyDescent="0.3">
      <c r="B132" s="103"/>
      <c r="C132" s="141" t="s">
        <v>3</v>
      </c>
      <c r="D132" s="103"/>
      <c r="E132" s="103"/>
      <c r="F132" s="167"/>
      <c r="G132" s="167"/>
      <c r="H132" s="167"/>
    </row>
    <row r="133" spans="2:8" hidden="1" outlineLevel="1" x14ac:dyDescent="0.3">
      <c r="B133" s="103"/>
      <c r="C133" s="141" t="s">
        <v>5</v>
      </c>
      <c r="D133" s="103"/>
      <c r="E133" s="103"/>
      <c r="F133" s="167"/>
      <c r="G133" s="167"/>
      <c r="H133" s="167"/>
    </row>
    <row r="134" spans="2:8" hidden="1" outlineLevel="1" x14ac:dyDescent="0.3">
      <c r="B134" s="103"/>
      <c r="C134" s="141" t="s">
        <v>6</v>
      </c>
      <c r="D134" s="103"/>
      <c r="E134" s="103"/>
      <c r="F134" s="167"/>
      <c r="G134" s="167"/>
      <c r="H134" s="167"/>
    </row>
    <row r="135" spans="2:8" hidden="1" outlineLevel="1" x14ac:dyDescent="0.3">
      <c r="B135" s="103"/>
      <c r="C135" s="141" t="s">
        <v>7</v>
      </c>
      <c r="D135" s="103"/>
      <c r="E135" s="103"/>
      <c r="F135" s="167"/>
      <c r="G135" s="167"/>
      <c r="H135" s="167"/>
    </row>
    <row r="136" spans="2:8" hidden="1" outlineLevel="1" x14ac:dyDescent="0.3">
      <c r="B136" s="103"/>
      <c r="C136" s="141" t="s">
        <v>8</v>
      </c>
      <c r="D136" s="103"/>
      <c r="E136" s="103"/>
      <c r="F136" s="167"/>
      <c r="G136" s="167"/>
      <c r="H136" s="167"/>
    </row>
    <row r="137" spans="2:8" hidden="1" x14ac:dyDescent="0.3">
      <c r="B137" s="123" t="s">
        <v>122</v>
      </c>
      <c r="C137" s="124" t="s">
        <v>123</v>
      </c>
      <c r="D137" s="125"/>
      <c r="E137" s="125"/>
      <c r="F137" s="160">
        <f>F138+F139+F140+F141+F142+F143</f>
        <v>0</v>
      </c>
      <c r="G137" s="160">
        <f t="shared" ref="G137" si="34">G138+G139+G140+G141+G142+G143</f>
        <v>0</v>
      </c>
      <c r="H137" s="160">
        <f t="shared" ref="H137" si="35">H138+H139+H140+H141+H142+H143</f>
        <v>0</v>
      </c>
    </row>
    <row r="138" spans="2:8" hidden="1" outlineLevel="1" x14ac:dyDescent="0.3">
      <c r="B138" s="103"/>
      <c r="C138" s="141" t="s">
        <v>4</v>
      </c>
      <c r="D138" s="103"/>
      <c r="E138" s="103"/>
      <c r="F138" s="167"/>
      <c r="G138" s="167"/>
      <c r="H138" s="167"/>
    </row>
    <row r="139" spans="2:8" hidden="1" outlineLevel="1" x14ac:dyDescent="0.3">
      <c r="B139" s="103"/>
      <c r="C139" s="141" t="s">
        <v>3</v>
      </c>
      <c r="D139" s="103"/>
      <c r="E139" s="103"/>
      <c r="F139" s="167"/>
      <c r="G139" s="167"/>
      <c r="H139" s="167"/>
    </row>
    <row r="140" spans="2:8" hidden="1" outlineLevel="1" x14ac:dyDescent="0.3">
      <c r="B140" s="103"/>
      <c r="C140" s="141" t="s">
        <v>5</v>
      </c>
      <c r="D140" s="103"/>
      <c r="E140" s="103"/>
      <c r="F140" s="167"/>
      <c r="G140" s="167"/>
      <c r="H140" s="167"/>
    </row>
    <row r="141" spans="2:8" hidden="1" outlineLevel="1" x14ac:dyDescent="0.3">
      <c r="B141" s="103"/>
      <c r="C141" s="141" t="s">
        <v>6</v>
      </c>
      <c r="D141" s="103"/>
      <c r="E141" s="103"/>
      <c r="F141" s="167"/>
      <c r="G141" s="167"/>
      <c r="H141" s="167"/>
    </row>
    <row r="142" spans="2:8" hidden="1" outlineLevel="1" x14ac:dyDescent="0.3">
      <c r="B142" s="103"/>
      <c r="C142" s="141" t="s">
        <v>7</v>
      </c>
      <c r="D142" s="103"/>
      <c r="E142" s="103"/>
      <c r="F142" s="167"/>
      <c r="G142" s="167"/>
      <c r="H142" s="167"/>
    </row>
    <row r="143" spans="2:8" hidden="1" outlineLevel="1" x14ac:dyDescent="0.3">
      <c r="B143" s="103"/>
      <c r="C143" s="141" t="s">
        <v>8</v>
      </c>
      <c r="D143" s="103"/>
      <c r="E143" s="103"/>
      <c r="F143" s="167"/>
      <c r="G143" s="167"/>
      <c r="H143" s="167"/>
    </row>
    <row r="144" spans="2:8" hidden="1" x14ac:dyDescent="0.3">
      <c r="B144" s="123" t="s">
        <v>124</v>
      </c>
      <c r="C144" s="124" t="s">
        <v>125</v>
      </c>
      <c r="D144" s="125"/>
      <c r="E144" s="125"/>
      <c r="F144" s="160">
        <f>F145+F146+F147+F148+F149+F150</f>
        <v>0</v>
      </c>
      <c r="G144" s="160">
        <f t="shared" ref="G144" si="36">G145+G146+G147+G148+G149+G150</f>
        <v>0</v>
      </c>
      <c r="H144" s="160">
        <f t="shared" ref="H144" si="37">H145+H146+H147+H148+H149+H150</f>
        <v>0</v>
      </c>
    </row>
    <row r="145" spans="2:8" hidden="1" outlineLevel="1" x14ac:dyDescent="0.3">
      <c r="B145" s="103"/>
      <c r="C145" s="141" t="s">
        <v>4</v>
      </c>
      <c r="D145" s="103"/>
      <c r="E145" s="103"/>
      <c r="F145" s="167"/>
      <c r="G145" s="167"/>
      <c r="H145" s="167"/>
    </row>
    <row r="146" spans="2:8" hidden="1" outlineLevel="1" x14ac:dyDescent="0.3">
      <c r="B146" s="103"/>
      <c r="C146" s="141" t="s">
        <v>3</v>
      </c>
      <c r="D146" s="103"/>
      <c r="E146" s="103"/>
      <c r="F146" s="167"/>
      <c r="G146" s="167"/>
      <c r="H146" s="167"/>
    </row>
    <row r="147" spans="2:8" hidden="1" outlineLevel="1" x14ac:dyDescent="0.3">
      <c r="B147" s="103"/>
      <c r="C147" s="141" t="s">
        <v>5</v>
      </c>
      <c r="D147" s="103"/>
      <c r="E147" s="103"/>
      <c r="F147" s="167"/>
      <c r="G147" s="167"/>
      <c r="H147" s="167"/>
    </row>
    <row r="148" spans="2:8" hidden="1" outlineLevel="1" x14ac:dyDescent="0.3">
      <c r="B148" s="103"/>
      <c r="C148" s="141" t="s">
        <v>6</v>
      </c>
      <c r="D148" s="103"/>
      <c r="E148" s="103"/>
      <c r="F148" s="167"/>
      <c r="G148" s="167"/>
      <c r="H148" s="167"/>
    </row>
    <row r="149" spans="2:8" hidden="1" outlineLevel="1" x14ac:dyDescent="0.3">
      <c r="B149" s="103"/>
      <c r="C149" s="141" t="s">
        <v>7</v>
      </c>
      <c r="D149" s="103"/>
      <c r="E149" s="103"/>
      <c r="F149" s="167"/>
      <c r="G149" s="167"/>
      <c r="H149" s="167"/>
    </row>
    <row r="150" spans="2:8" hidden="1" outlineLevel="1" x14ac:dyDescent="0.3">
      <c r="B150" s="103"/>
      <c r="C150" s="141" t="s">
        <v>8</v>
      </c>
      <c r="D150" s="103"/>
      <c r="E150" s="103"/>
      <c r="F150" s="167"/>
      <c r="G150" s="167"/>
      <c r="H150" s="167"/>
    </row>
    <row r="151" spans="2:8" ht="23.25" customHeight="1" collapsed="1" x14ac:dyDescent="0.3">
      <c r="B151" s="123" t="s">
        <v>126</v>
      </c>
      <c r="C151" s="124" t="s">
        <v>127</v>
      </c>
      <c r="D151" s="125"/>
      <c r="E151" s="125"/>
      <c r="F151" s="160">
        <f>F152+F153+F154+F155+F156+F157</f>
        <v>160</v>
      </c>
      <c r="G151" s="160">
        <f t="shared" ref="G151" si="38">G152+G153+G154+G155+G156+G157</f>
        <v>5</v>
      </c>
      <c r="H151" s="160">
        <f t="shared" ref="H151" si="39">H152+H153+H154+H155+H156+H157</f>
        <v>53.473289999999999</v>
      </c>
    </row>
    <row r="152" spans="2:8" ht="24.75" customHeight="1" x14ac:dyDescent="0.3">
      <c r="B152" s="103"/>
      <c r="C152" s="147" t="s">
        <v>4</v>
      </c>
      <c r="D152" s="103"/>
      <c r="E152" s="103"/>
      <c r="F152" s="167"/>
      <c r="G152" s="167"/>
      <c r="H152" s="167"/>
    </row>
    <row r="153" spans="2:8" ht="30" x14ac:dyDescent="0.3">
      <c r="B153" s="127"/>
      <c r="C153" s="141" t="str">
        <f>'[2]28а) ВЛ город готов'!$B$150</f>
        <v>Реконструкция ВЛ-0,4 кВ с увелич. протяж. (L- 160 м) от ТП 5/279 (5 кВт)
Биджиева Ш.Х. (Дог. №988 от 11.06.2019; ТУ №988 от 03.06.2019)</v>
      </c>
      <c r="D153" s="97">
        <f>'[2]28а) ВЛ город готов'!C150</f>
        <v>2019</v>
      </c>
      <c r="E153" s="97">
        <f>'[2]28а) ВЛ город готов'!D150</f>
        <v>0.4</v>
      </c>
      <c r="F153" s="162">
        <f>'[2]28а) ВЛ город готов'!E150*1000</f>
        <v>160</v>
      </c>
      <c r="G153" s="162">
        <f>'[2]28а) ВЛ город готов'!F150</f>
        <v>5</v>
      </c>
      <c r="H153" s="162">
        <f>'[2]28а) ВЛ город готов'!G150</f>
        <v>53.473289999999999</v>
      </c>
    </row>
    <row r="154" spans="2:8" hidden="1" x14ac:dyDescent="0.3">
      <c r="B154" s="103"/>
      <c r="C154" s="141" t="s">
        <v>3</v>
      </c>
      <c r="D154" s="97"/>
      <c r="E154" s="97"/>
      <c r="F154" s="162"/>
      <c r="G154" s="162"/>
      <c r="H154" s="162"/>
    </row>
    <row r="155" spans="2:8" hidden="1" x14ac:dyDescent="0.3">
      <c r="B155" s="103"/>
      <c r="C155" s="141" t="s">
        <v>5</v>
      </c>
      <c r="D155" s="97"/>
      <c r="E155" s="97"/>
      <c r="F155" s="162"/>
      <c r="G155" s="162"/>
      <c r="H155" s="162"/>
    </row>
    <row r="156" spans="2:8" hidden="1" x14ac:dyDescent="0.3">
      <c r="B156" s="103"/>
      <c r="C156" s="141" t="s">
        <v>6</v>
      </c>
      <c r="D156" s="97"/>
      <c r="E156" s="97"/>
      <c r="F156" s="162"/>
      <c r="G156" s="162"/>
      <c r="H156" s="162"/>
    </row>
    <row r="157" spans="2:8" hidden="1" x14ac:dyDescent="0.3">
      <c r="B157" s="103"/>
      <c r="C157" s="141" t="s">
        <v>7</v>
      </c>
      <c r="D157" s="97"/>
      <c r="E157" s="97"/>
      <c r="F157" s="162"/>
      <c r="G157" s="162"/>
      <c r="H157" s="162"/>
    </row>
    <row r="158" spans="2:8" hidden="1" x14ac:dyDescent="0.3">
      <c r="B158" s="103"/>
      <c r="C158" s="141" t="s">
        <v>8</v>
      </c>
      <c r="D158" s="97"/>
      <c r="E158" s="97"/>
      <c r="F158" s="162"/>
      <c r="G158" s="162"/>
      <c r="H158" s="162"/>
    </row>
    <row r="159" spans="2:8" hidden="1" x14ac:dyDescent="0.3">
      <c r="B159" s="123" t="s">
        <v>128</v>
      </c>
      <c r="C159" s="124" t="s">
        <v>129</v>
      </c>
      <c r="D159" s="125"/>
      <c r="E159" s="125"/>
      <c r="F159" s="160">
        <f>F160+F161+F162+F163+F164+F165</f>
        <v>0</v>
      </c>
      <c r="G159" s="160">
        <f t="shared" ref="G159" si="40">G160+G161+G162+G163+G164+G165</f>
        <v>0</v>
      </c>
      <c r="H159" s="160">
        <f t="shared" ref="H159" si="41">H160+H161+H162+H163+H164+H165</f>
        <v>0</v>
      </c>
    </row>
    <row r="160" spans="2:8" hidden="1" outlineLevel="1" x14ac:dyDescent="0.3">
      <c r="B160" s="103"/>
      <c r="C160" s="141" t="s">
        <v>4</v>
      </c>
      <c r="D160" s="103"/>
      <c r="E160" s="103"/>
      <c r="F160" s="167"/>
      <c r="G160" s="167"/>
      <c r="H160" s="167"/>
    </row>
    <row r="161" spans="2:8" hidden="1" outlineLevel="1" x14ac:dyDescent="0.3">
      <c r="B161" s="103"/>
      <c r="C161" s="141" t="s">
        <v>3</v>
      </c>
      <c r="D161" s="103"/>
      <c r="E161" s="103"/>
      <c r="F161" s="167"/>
      <c r="G161" s="167"/>
      <c r="H161" s="167"/>
    </row>
    <row r="162" spans="2:8" hidden="1" outlineLevel="1" x14ac:dyDescent="0.3">
      <c r="B162" s="103"/>
      <c r="C162" s="141" t="s">
        <v>5</v>
      </c>
      <c r="D162" s="103"/>
      <c r="E162" s="103"/>
      <c r="F162" s="167"/>
      <c r="G162" s="167"/>
      <c r="H162" s="167"/>
    </row>
    <row r="163" spans="2:8" hidden="1" outlineLevel="1" x14ac:dyDescent="0.3">
      <c r="B163" s="103"/>
      <c r="C163" s="141" t="s">
        <v>6</v>
      </c>
      <c r="D163" s="103"/>
      <c r="E163" s="103"/>
      <c r="F163" s="167"/>
      <c r="G163" s="167"/>
      <c r="H163" s="167"/>
    </row>
    <row r="164" spans="2:8" hidden="1" outlineLevel="1" x14ac:dyDescent="0.3">
      <c r="B164" s="103"/>
      <c r="C164" s="141" t="s">
        <v>7</v>
      </c>
      <c r="D164" s="103"/>
      <c r="E164" s="103"/>
      <c r="F164" s="167"/>
      <c r="G164" s="167"/>
      <c r="H164" s="167"/>
    </row>
    <row r="165" spans="2:8" hidden="1" outlineLevel="1" x14ac:dyDescent="0.3">
      <c r="B165" s="103"/>
      <c r="C165" s="141" t="s">
        <v>8</v>
      </c>
      <c r="D165" s="103"/>
      <c r="E165" s="103"/>
      <c r="F165" s="167"/>
      <c r="G165" s="167"/>
      <c r="H165" s="167"/>
    </row>
    <row r="166" spans="2:8" hidden="1" x14ac:dyDescent="0.3">
      <c r="B166" s="123" t="s">
        <v>130</v>
      </c>
      <c r="C166" s="124" t="s">
        <v>131</v>
      </c>
      <c r="D166" s="125"/>
      <c r="E166" s="125"/>
      <c r="F166" s="160">
        <f>F167+F168+F169+F170+F171+F172</f>
        <v>0</v>
      </c>
      <c r="G166" s="160">
        <f t="shared" ref="G166" si="42">G167+G168+G169+G170+G171+G172</f>
        <v>0</v>
      </c>
      <c r="H166" s="160">
        <f t="shared" ref="H166" si="43">H167+H168+H169+H170+H171+H172</f>
        <v>0</v>
      </c>
    </row>
    <row r="167" spans="2:8" hidden="1" outlineLevel="1" x14ac:dyDescent="0.3">
      <c r="B167" s="103"/>
      <c r="C167" s="141" t="s">
        <v>4</v>
      </c>
      <c r="D167" s="103"/>
      <c r="E167" s="103"/>
      <c r="F167" s="167"/>
      <c r="G167" s="167"/>
      <c r="H167" s="167"/>
    </row>
    <row r="168" spans="2:8" hidden="1" outlineLevel="1" x14ac:dyDescent="0.3">
      <c r="B168" s="103"/>
      <c r="C168" s="141" t="s">
        <v>3</v>
      </c>
      <c r="D168" s="103"/>
      <c r="E168" s="103"/>
      <c r="F168" s="167"/>
      <c r="G168" s="167"/>
      <c r="H168" s="167"/>
    </row>
    <row r="169" spans="2:8" hidden="1" outlineLevel="1" x14ac:dyDescent="0.3">
      <c r="B169" s="103"/>
      <c r="C169" s="141" t="s">
        <v>5</v>
      </c>
      <c r="D169" s="103"/>
      <c r="E169" s="103"/>
      <c r="F169" s="167"/>
      <c r="G169" s="167"/>
      <c r="H169" s="167"/>
    </row>
    <row r="170" spans="2:8" hidden="1" outlineLevel="1" x14ac:dyDescent="0.3">
      <c r="B170" s="103"/>
      <c r="C170" s="141" t="s">
        <v>6</v>
      </c>
      <c r="D170" s="103"/>
      <c r="E170" s="103"/>
      <c r="F170" s="167"/>
      <c r="G170" s="167"/>
      <c r="H170" s="167"/>
    </row>
    <row r="171" spans="2:8" hidden="1" outlineLevel="1" x14ac:dyDescent="0.3">
      <c r="B171" s="103"/>
      <c r="C171" s="141" t="s">
        <v>7</v>
      </c>
      <c r="D171" s="103"/>
      <c r="E171" s="103"/>
      <c r="F171" s="167"/>
      <c r="G171" s="167"/>
      <c r="H171" s="167"/>
    </row>
    <row r="172" spans="2:8" hidden="1" outlineLevel="1" x14ac:dyDescent="0.3">
      <c r="B172" s="103"/>
      <c r="C172" s="141" t="s">
        <v>8</v>
      </c>
      <c r="D172" s="103"/>
      <c r="E172" s="103"/>
      <c r="F172" s="167"/>
      <c r="G172" s="167"/>
      <c r="H172" s="167"/>
    </row>
    <row r="173" spans="2:8" hidden="1" x14ac:dyDescent="0.3">
      <c r="B173" s="123" t="s">
        <v>132</v>
      </c>
      <c r="C173" s="124" t="s">
        <v>133</v>
      </c>
      <c r="D173" s="125"/>
      <c r="E173" s="125"/>
      <c r="F173" s="160">
        <f>F174+F175+F176+F177+F178+F179</f>
        <v>0</v>
      </c>
      <c r="G173" s="160">
        <f t="shared" ref="G173" si="44">G174+G175+G176+G177+G178+G179</f>
        <v>0</v>
      </c>
      <c r="H173" s="160">
        <f t="shared" ref="H173" si="45">H174+H175+H176+H177+H178+H179</f>
        <v>0</v>
      </c>
    </row>
    <row r="174" spans="2:8" hidden="1" outlineLevel="1" x14ac:dyDescent="0.3">
      <c r="B174" s="103"/>
      <c r="C174" s="141" t="s">
        <v>4</v>
      </c>
      <c r="D174" s="103"/>
      <c r="E174" s="103"/>
      <c r="F174" s="167"/>
      <c r="G174" s="167"/>
      <c r="H174" s="167"/>
    </row>
    <row r="175" spans="2:8" hidden="1" outlineLevel="1" x14ac:dyDescent="0.3">
      <c r="B175" s="103"/>
      <c r="C175" s="141" t="s">
        <v>3</v>
      </c>
      <c r="D175" s="103"/>
      <c r="E175" s="103"/>
      <c r="F175" s="167"/>
      <c r="G175" s="167"/>
      <c r="H175" s="167"/>
    </row>
    <row r="176" spans="2:8" hidden="1" outlineLevel="1" x14ac:dyDescent="0.3">
      <c r="B176" s="103"/>
      <c r="C176" s="141" t="s">
        <v>5</v>
      </c>
      <c r="D176" s="103"/>
      <c r="E176" s="103"/>
      <c r="F176" s="167"/>
      <c r="G176" s="167"/>
      <c r="H176" s="167"/>
    </row>
    <row r="177" spans="1:8" hidden="1" outlineLevel="1" x14ac:dyDescent="0.3">
      <c r="B177" s="103"/>
      <c r="C177" s="141" t="s">
        <v>6</v>
      </c>
      <c r="D177" s="103"/>
      <c r="E177" s="103"/>
      <c r="F177" s="167"/>
      <c r="G177" s="167"/>
      <c r="H177" s="167"/>
    </row>
    <row r="178" spans="1:8" hidden="1" outlineLevel="1" x14ac:dyDescent="0.3">
      <c r="B178" s="103"/>
      <c r="C178" s="141" t="s">
        <v>7</v>
      </c>
      <c r="D178" s="103"/>
      <c r="E178" s="103"/>
      <c r="F178" s="167"/>
      <c r="G178" s="167"/>
      <c r="H178" s="167"/>
    </row>
    <row r="179" spans="1:8" hidden="1" outlineLevel="1" x14ac:dyDescent="0.3">
      <c r="A179" s="4"/>
      <c r="B179" s="103"/>
      <c r="C179" s="141" t="s">
        <v>8</v>
      </c>
      <c r="D179" s="103"/>
      <c r="E179" s="103"/>
      <c r="F179" s="167"/>
      <c r="G179" s="167"/>
      <c r="H179" s="167"/>
    </row>
    <row r="180" spans="1:8" hidden="1" x14ac:dyDescent="0.3">
      <c r="A180" s="4"/>
      <c r="B180" s="123" t="s">
        <v>134</v>
      </c>
      <c r="C180" s="124" t="s">
        <v>135</v>
      </c>
      <c r="D180" s="125"/>
      <c r="E180" s="125"/>
      <c r="F180" s="160">
        <f>F181+F182+F183+F184+F185+F186</f>
        <v>0</v>
      </c>
      <c r="G180" s="160">
        <f t="shared" ref="G180" si="46">G181+G182+G183+G184+G185+G186</f>
        <v>0</v>
      </c>
      <c r="H180" s="160">
        <f t="shared" ref="H180" si="47">H181+H182+H183+H184+H185+H186</f>
        <v>0</v>
      </c>
    </row>
    <row r="181" spans="1:8" hidden="1" outlineLevel="1" x14ac:dyDescent="0.3">
      <c r="B181" s="103"/>
      <c r="C181" s="141" t="s">
        <v>4</v>
      </c>
      <c r="D181" s="103"/>
      <c r="E181" s="103"/>
      <c r="F181" s="167"/>
      <c r="G181" s="167"/>
      <c r="H181" s="167"/>
    </row>
    <row r="182" spans="1:8" hidden="1" outlineLevel="1" x14ac:dyDescent="0.3">
      <c r="B182" s="103"/>
      <c r="C182" s="141" t="s">
        <v>3</v>
      </c>
      <c r="D182" s="103"/>
      <c r="E182" s="103"/>
      <c r="F182" s="167"/>
      <c r="G182" s="167"/>
      <c r="H182" s="167"/>
    </row>
    <row r="183" spans="1:8" hidden="1" outlineLevel="1" x14ac:dyDescent="0.3">
      <c r="B183" s="103"/>
      <c r="C183" s="141" t="s">
        <v>5</v>
      </c>
      <c r="D183" s="103"/>
      <c r="E183" s="103"/>
      <c r="F183" s="167"/>
      <c r="G183" s="167"/>
      <c r="H183" s="167"/>
    </row>
    <row r="184" spans="1:8" hidden="1" outlineLevel="1" x14ac:dyDescent="0.3">
      <c r="B184" s="103"/>
      <c r="C184" s="141" t="s">
        <v>6</v>
      </c>
      <c r="D184" s="103"/>
      <c r="E184" s="103"/>
      <c r="F184" s="167"/>
      <c r="G184" s="167"/>
      <c r="H184" s="167"/>
    </row>
    <row r="185" spans="1:8" hidden="1" outlineLevel="1" x14ac:dyDescent="0.3">
      <c r="B185" s="103"/>
      <c r="C185" s="141" t="s">
        <v>7</v>
      </c>
      <c r="D185" s="103"/>
      <c r="E185" s="103"/>
      <c r="F185" s="167"/>
      <c r="G185" s="167"/>
      <c r="H185" s="167"/>
    </row>
    <row r="186" spans="1:8" hidden="1" outlineLevel="1" x14ac:dyDescent="0.3">
      <c r="B186" s="103"/>
      <c r="C186" s="141" t="s">
        <v>8</v>
      </c>
      <c r="D186" s="103"/>
      <c r="E186" s="103"/>
      <c r="F186" s="167"/>
      <c r="G186" s="167"/>
      <c r="H186" s="167"/>
    </row>
    <row r="187" spans="1:8" ht="18.75" collapsed="1" x14ac:dyDescent="0.3">
      <c r="B187" s="144" t="s">
        <v>136</v>
      </c>
      <c r="C187" s="145" t="s">
        <v>1</v>
      </c>
      <c r="D187" s="144"/>
      <c r="E187" s="144"/>
      <c r="F187" s="149">
        <f>F188+F195+F202+F209+F216+F223+F230+F244+F251+F258+F265+F272+F279+F286+F293+F300+F307+F314+F321+F335+F342+F349</f>
        <v>0</v>
      </c>
      <c r="G187" s="149">
        <f t="shared" ref="G187:H187" si="48">G188+G195+G202+G209+G216+G223+G230+G244+G251+G258+G265+G272+G279+G286+G293+G300+G307+G314+G321+G335+G342+G349</f>
        <v>0</v>
      </c>
      <c r="H187" s="149">
        <f t="shared" si="48"/>
        <v>0</v>
      </c>
    </row>
    <row r="188" spans="1:8" hidden="1" x14ac:dyDescent="0.3">
      <c r="B188" s="163" t="s">
        <v>137</v>
      </c>
      <c r="C188" s="128" t="s">
        <v>138</v>
      </c>
      <c r="D188" s="163"/>
      <c r="E188" s="163"/>
      <c r="F188" s="164">
        <f>F189+F190+F191+F192+F193+F194</f>
        <v>0</v>
      </c>
      <c r="G188" s="164">
        <f t="shared" ref="G188:H188" si="49">G189+G190+G191+G192+G193+G194</f>
        <v>0</v>
      </c>
      <c r="H188" s="164">
        <f t="shared" si="49"/>
        <v>0</v>
      </c>
    </row>
    <row r="189" spans="1:8" hidden="1" outlineLevel="1" x14ac:dyDescent="0.3">
      <c r="B189" s="103"/>
      <c r="C189" s="141" t="s">
        <v>4</v>
      </c>
      <c r="D189" s="103"/>
      <c r="E189" s="103"/>
      <c r="F189" s="167"/>
      <c r="G189" s="167"/>
      <c r="H189" s="167"/>
    </row>
    <row r="190" spans="1:8" hidden="1" outlineLevel="1" x14ac:dyDescent="0.3">
      <c r="B190" s="103"/>
      <c r="C190" s="141" t="s">
        <v>3</v>
      </c>
      <c r="D190" s="103"/>
      <c r="E190" s="103"/>
      <c r="F190" s="167"/>
      <c r="G190" s="167"/>
      <c r="H190" s="167"/>
    </row>
    <row r="191" spans="1:8" hidden="1" outlineLevel="1" x14ac:dyDescent="0.3">
      <c r="B191" s="103"/>
      <c r="C191" s="141" t="s">
        <v>5</v>
      </c>
      <c r="D191" s="103"/>
      <c r="E191" s="103"/>
      <c r="F191" s="167"/>
      <c r="G191" s="167"/>
      <c r="H191" s="167"/>
    </row>
    <row r="192" spans="1:8" hidden="1" outlineLevel="1" x14ac:dyDescent="0.3">
      <c r="B192" s="103"/>
      <c r="C192" s="141" t="s">
        <v>6</v>
      </c>
      <c r="D192" s="103"/>
      <c r="E192" s="103"/>
      <c r="F192" s="167"/>
      <c r="G192" s="167"/>
      <c r="H192" s="167"/>
    </row>
    <row r="193" spans="2:8" hidden="1" outlineLevel="1" x14ac:dyDescent="0.3">
      <c r="B193" s="103"/>
      <c r="C193" s="141" t="s">
        <v>7</v>
      </c>
      <c r="D193" s="103"/>
      <c r="E193" s="103"/>
      <c r="F193" s="167"/>
      <c r="G193" s="167"/>
      <c r="H193" s="167"/>
    </row>
    <row r="194" spans="2:8" hidden="1" outlineLevel="1" x14ac:dyDescent="0.3">
      <c r="B194" s="103"/>
      <c r="C194" s="141" t="s">
        <v>8</v>
      </c>
      <c r="D194" s="103"/>
      <c r="E194" s="103"/>
      <c r="F194" s="167"/>
      <c r="G194" s="167"/>
      <c r="H194" s="167"/>
    </row>
    <row r="195" spans="2:8" hidden="1" x14ac:dyDescent="0.3">
      <c r="B195" s="123" t="s">
        <v>139</v>
      </c>
      <c r="C195" s="124" t="s">
        <v>140</v>
      </c>
      <c r="D195" s="125"/>
      <c r="E195" s="125"/>
      <c r="F195" s="164">
        <f>F196+F197+F198+F199+F200+F201</f>
        <v>0</v>
      </c>
      <c r="G195" s="164">
        <f t="shared" ref="G195" si="50">G196+G197+G198+G199+G200+G201</f>
        <v>0</v>
      </c>
      <c r="H195" s="164">
        <f t="shared" ref="H195" si="51">H196+H197+H198+H199+H200+H201</f>
        <v>0</v>
      </c>
    </row>
    <row r="196" spans="2:8" hidden="1" outlineLevel="1" x14ac:dyDescent="0.3">
      <c r="B196" s="103"/>
      <c r="C196" s="141" t="s">
        <v>4</v>
      </c>
      <c r="D196" s="103"/>
      <c r="E196" s="103"/>
      <c r="F196" s="167"/>
      <c r="G196" s="167"/>
      <c r="H196" s="167"/>
    </row>
    <row r="197" spans="2:8" hidden="1" outlineLevel="1" x14ac:dyDescent="0.3">
      <c r="B197" s="103"/>
      <c r="C197" s="141" t="s">
        <v>3</v>
      </c>
      <c r="D197" s="103"/>
      <c r="E197" s="103"/>
      <c r="F197" s="167"/>
      <c r="G197" s="167"/>
      <c r="H197" s="167"/>
    </row>
    <row r="198" spans="2:8" hidden="1" outlineLevel="1" x14ac:dyDescent="0.3">
      <c r="B198" s="103"/>
      <c r="C198" s="141" t="s">
        <v>5</v>
      </c>
      <c r="D198" s="103"/>
      <c r="E198" s="103"/>
      <c r="F198" s="167"/>
      <c r="G198" s="167"/>
      <c r="H198" s="167"/>
    </row>
    <row r="199" spans="2:8" hidden="1" outlineLevel="1" x14ac:dyDescent="0.3">
      <c r="B199" s="103"/>
      <c r="C199" s="141" t="s">
        <v>6</v>
      </c>
      <c r="D199" s="103"/>
      <c r="E199" s="103"/>
      <c r="F199" s="167"/>
      <c r="G199" s="167"/>
      <c r="H199" s="167"/>
    </row>
    <row r="200" spans="2:8" hidden="1" outlineLevel="1" x14ac:dyDescent="0.3">
      <c r="B200" s="103"/>
      <c r="C200" s="141" t="s">
        <v>7</v>
      </c>
      <c r="D200" s="103"/>
      <c r="E200" s="103"/>
      <c r="F200" s="167"/>
      <c r="G200" s="167"/>
      <c r="H200" s="167"/>
    </row>
    <row r="201" spans="2:8" hidden="1" outlineLevel="1" x14ac:dyDescent="0.3">
      <c r="B201" s="103"/>
      <c r="C201" s="141" t="s">
        <v>8</v>
      </c>
      <c r="D201" s="103"/>
      <c r="E201" s="103"/>
      <c r="F201" s="167"/>
      <c r="G201" s="167"/>
      <c r="H201" s="167"/>
    </row>
    <row r="202" spans="2:8" hidden="1" x14ac:dyDescent="0.3">
      <c r="B202" s="123" t="s">
        <v>141</v>
      </c>
      <c r="C202" s="124" t="s">
        <v>142</v>
      </c>
      <c r="D202" s="125"/>
      <c r="E202" s="125"/>
      <c r="F202" s="164">
        <f>F203+F204+F205+F206+F207+F208</f>
        <v>0</v>
      </c>
      <c r="G202" s="164">
        <f t="shared" ref="G202" si="52">G203+G204+G205+G206+G207+G208</f>
        <v>0</v>
      </c>
      <c r="H202" s="164">
        <f t="shared" ref="H202" si="53">H203+H204+H205+H206+H207+H208</f>
        <v>0</v>
      </c>
    </row>
    <row r="203" spans="2:8" hidden="1" outlineLevel="1" x14ac:dyDescent="0.3">
      <c r="B203" s="103"/>
      <c r="C203" s="141" t="s">
        <v>4</v>
      </c>
      <c r="D203" s="103"/>
      <c r="E203" s="103"/>
      <c r="F203" s="167"/>
      <c r="G203" s="167"/>
      <c r="H203" s="167"/>
    </row>
    <row r="204" spans="2:8" hidden="1" outlineLevel="1" x14ac:dyDescent="0.3">
      <c r="B204" s="103"/>
      <c r="C204" s="141" t="s">
        <v>3</v>
      </c>
      <c r="D204" s="103"/>
      <c r="E204" s="103"/>
      <c r="F204" s="167"/>
      <c r="G204" s="167"/>
      <c r="H204" s="167"/>
    </row>
    <row r="205" spans="2:8" hidden="1" outlineLevel="1" x14ac:dyDescent="0.3">
      <c r="B205" s="103"/>
      <c r="C205" s="141" t="s">
        <v>5</v>
      </c>
      <c r="D205" s="103"/>
      <c r="E205" s="103"/>
      <c r="F205" s="167"/>
      <c r="G205" s="167"/>
      <c r="H205" s="167"/>
    </row>
    <row r="206" spans="2:8" hidden="1" outlineLevel="1" x14ac:dyDescent="0.3">
      <c r="B206" s="103"/>
      <c r="C206" s="141" t="s">
        <v>6</v>
      </c>
      <c r="D206" s="103"/>
      <c r="E206" s="103"/>
      <c r="F206" s="167"/>
      <c r="G206" s="167"/>
      <c r="H206" s="167"/>
    </row>
    <row r="207" spans="2:8" hidden="1" outlineLevel="1" x14ac:dyDescent="0.3">
      <c r="B207" s="103"/>
      <c r="C207" s="141" t="s">
        <v>7</v>
      </c>
      <c r="D207" s="103"/>
      <c r="E207" s="103"/>
      <c r="F207" s="167"/>
      <c r="G207" s="167"/>
      <c r="H207" s="167"/>
    </row>
    <row r="208" spans="2:8" hidden="1" outlineLevel="1" x14ac:dyDescent="0.3">
      <c r="B208" s="103"/>
      <c r="C208" s="141" t="s">
        <v>8</v>
      </c>
      <c r="D208" s="103"/>
      <c r="E208" s="103"/>
      <c r="F208" s="167"/>
      <c r="G208" s="167"/>
      <c r="H208" s="167"/>
    </row>
    <row r="209" spans="2:8" hidden="1" x14ac:dyDescent="0.3">
      <c r="B209" s="123" t="s">
        <v>143</v>
      </c>
      <c r="C209" s="124" t="s">
        <v>144</v>
      </c>
      <c r="D209" s="125"/>
      <c r="E209" s="125"/>
      <c r="F209" s="164">
        <f>F210+F211+F212+F213+F214+F215</f>
        <v>0</v>
      </c>
      <c r="G209" s="164">
        <f t="shared" ref="G209" si="54">G210+G211+G212+G213+G214+G215</f>
        <v>0</v>
      </c>
      <c r="H209" s="164">
        <f t="shared" ref="H209" si="55">H210+H211+H212+H213+H214+H215</f>
        <v>0</v>
      </c>
    </row>
    <row r="210" spans="2:8" hidden="1" outlineLevel="1" x14ac:dyDescent="0.3">
      <c r="B210" s="103"/>
      <c r="C210" s="141" t="s">
        <v>4</v>
      </c>
      <c r="D210" s="103"/>
      <c r="E210" s="103"/>
      <c r="F210" s="167"/>
      <c r="G210" s="167"/>
      <c r="H210" s="167"/>
    </row>
    <row r="211" spans="2:8" hidden="1" outlineLevel="1" x14ac:dyDescent="0.3">
      <c r="B211" s="103"/>
      <c r="C211" s="141" t="s">
        <v>3</v>
      </c>
      <c r="D211" s="103"/>
      <c r="E211" s="103"/>
      <c r="F211" s="167"/>
      <c r="G211" s="167"/>
      <c r="H211" s="167"/>
    </row>
    <row r="212" spans="2:8" hidden="1" outlineLevel="1" x14ac:dyDescent="0.3">
      <c r="B212" s="103"/>
      <c r="C212" s="141" t="s">
        <v>5</v>
      </c>
      <c r="D212" s="103"/>
      <c r="E212" s="103"/>
      <c r="F212" s="167"/>
      <c r="G212" s="167"/>
      <c r="H212" s="167"/>
    </row>
    <row r="213" spans="2:8" hidden="1" outlineLevel="1" x14ac:dyDescent="0.3">
      <c r="B213" s="103"/>
      <c r="C213" s="141" t="s">
        <v>6</v>
      </c>
      <c r="D213" s="103"/>
      <c r="E213" s="103"/>
      <c r="F213" s="167"/>
      <c r="G213" s="167"/>
      <c r="H213" s="167"/>
    </row>
    <row r="214" spans="2:8" hidden="1" outlineLevel="1" x14ac:dyDescent="0.3">
      <c r="B214" s="103"/>
      <c r="C214" s="141" t="s">
        <v>7</v>
      </c>
      <c r="D214" s="103"/>
      <c r="E214" s="103"/>
      <c r="F214" s="167"/>
      <c r="G214" s="167"/>
      <c r="H214" s="167"/>
    </row>
    <row r="215" spans="2:8" hidden="1" outlineLevel="1" x14ac:dyDescent="0.3">
      <c r="B215" s="103"/>
      <c r="C215" s="141" t="s">
        <v>8</v>
      </c>
      <c r="D215" s="103"/>
      <c r="E215" s="103"/>
      <c r="F215" s="167"/>
      <c r="G215" s="167"/>
      <c r="H215" s="167"/>
    </row>
    <row r="216" spans="2:8" hidden="1" x14ac:dyDescent="0.3">
      <c r="B216" s="123" t="s">
        <v>145</v>
      </c>
      <c r="C216" s="124" t="s">
        <v>146</v>
      </c>
      <c r="D216" s="125"/>
      <c r="E216" s="125"/>
      <c r="F216" s="164">
        <f>F217+F218+F219+F220+F221+F222</f>
        <v>0</v>
      </c>
      <c r="G216" s="164">
        <f t="shared" ref="G216" si="56">G217+G218+G219+G220+G221+G222</f>
        <v>0</v>
      </c>
      <c r="H216" s="164">
        <f t="shared" ref="H216" si="57">H217+H218+H219+H220+H221+H222</f>
        <v>0</v>
      </c>
    </row>
    <row r="217" spans="2:8" hidden="1" outlineLevel="1" x14ac:dyDescent="0.3">
      <c r="B217" s="103"/>
      <c r="C217" s="141" t="s">
        <v>4</v>
      </c>
      <c r="D217" s="103"/>
      <c r="E217" s="103"/>
      <c r="F217" s="167"/>
      <c r="G217" s="167"/>
      <c r="H217" s="167"/>
    </row>
    <row r="218" spans="2:8" hidden="1" outlineLevel="1" x14ac:dyDescent="0.3">
      <c r="B218" s="103"/>
      <c r="C218" s="141" t="s">
        <v>3</v>
      </c>
      <c r="D218" s="103"/>
      <c r="E218" s="103"/>
      <c r="F218" s="167"/>
      <c r="G218" s="167"/>
      <c r="H218" s="167"/>
    </row>
    <row r="219" spans="2:8" hidden="1" outlineLevel="1" x14ac:dyDescent="0.3">
      <c r="B219" s="103"/>
      <c r="C219" s="141" t="s">
        <v>5</v>
      </c>
      <c r="D219" s="103"/>
      <c r="E219" s="103"/>
      <c r="F219" s="167"/>
      <c r="G219" s="167"/>
      <c r="H219" s="167"/>
    </row>
    <row r="220" spans="2:8" hidden="1" outlineLevel="1" x14ac:dyDescent="0.3">
      <c r="B220" s="103"/>
      <c r="C220" s="141" t="s">
        <v>6</v>
      </c>
      <c r="D220" s="103"/>
      <c r="E220" s="103"/>
      <c r="F220" s="167"/>
      <c r="G220" s="167"/>
      <c r="H220" s="167"/>
    </row>
    <row r="221" spans="2:8" hidden="1" outlineLevel="1" x14ac:dyDescent="0.3">
      <c r="B221" s="103"/>
      <c r="C221" s="141" t="s">
        <v>7</v>
      </c>
      <c r="D221" s="103"/>
      <c r="E221" s="103"/>
      <c r="F221" s="167"/>
      <c r="G221" s="167"/>
      <c r="H221" s="167"/>
    </row>
    <row r="222" spans="2:8" hidden="1" outlineLevel="1" x14ac:dyDescent="0.3">
      <c r="B222" s="103"/>
      <c r="C222" s="141" t="s">
        <v>8</v>
      </c>
      <c r="D222" s="103"/>
      <c r="E222" s="103"/>
      <c r="F222" s="167"/>
      <c r="G222" s="167"/>
      <c r="H222" s="167"/>
    </row>
    <row r="223" spans="2:8" hidden="1" x14ac:dyDescent="0.3">
      <c r="B223" s="123" t="s">
        <v>147</v>
      </c>
      <c r="C223" s="124" t="s">
        <v>148</v>
      </c>
      <c r="D223" s="125"/>
      <c r="E223" s="125"/>
      <c r="F223" s="164">
        <f>F224+F225+F226+F227+F228+F229</f>
        <v>0</v>
      </c>
      <c r="G223" s="164">
        <f t="shared" ref="G223" si="58">G224+G225+G226+G227+G228+G229</f>
        <v>0</v>
      </c>
      <c r="H223" s="164">
        <f t="shared" ref="H223" si="59">H224+H225+H226+H227+H228+H229</f>
        <v>0</v>
      </c>
    </row>
    <row r="224" spans="2:8" hidden="1" outlineLevel="1" x14ac:dyDescent="0.3">
      <c r="B224" s="103"/>
      <c r="C224" s="141" t="s">
        <v>4</v>
      </c>
      <c r="D224" s="103"/>
      <c r="E224" s="103"/>
      <c r="F224" s="167"/>
      <c r="G224" s="167"/>
      <c r="H224" s="167"/>
    </row>
    <row r="225" spans="2:8" hidden="1" outlineLevel="1" x14ac:dyDescent="0.3">
      <c r="B225" s="103"/>
      <c r="C225" s="141" t="s">
        <v>3</v>
      </c>
      <c r="D225" s="103"/>
      <c r="E225" s="103"/>
      <c r="F225" s="167"/>
      <c r="G225" s="167"/>
      <c r="H225" s="167"/>
    </row>
    <row r="226" spans="2:8" hidden="1" outlineLevel="1" x14ac:dyDescent="0.3">
      <c r="B226" s="103"/>
      <c r="C226" s="141" t="s">
        <v>5</v>
      </c>
      <c r="D226" s="103"/>
      <c r="E226" s="103"/>
      <c r="F226" s="167"/>
      <c r="G226" s="167"/>
      <c r="H226" s="167"/>
    </row>
    <row r="227" spans="2:8" hidden="1" outlineLevel="1" x14ac:dyDescent="0.3">
      <c r="B227" s="103"/>
      <c r="C227" s="141" t="s">
        <v>6</v>
      </c>
      <c r="D227" s="103"/>
      <c r="E227" s="103"/>
      <c r="F227" s="167"/>
      <c r="G227" s="167"/>
      <c r="H227" s="167"/>
    </row>
    <row r="228" spans="2:8" hidden="1" outlineLevel="1" x14ac:dyDescent="0.3">
      <c r="B228" s="103"/>
      <c r="C228" s="141" t="s">
        <v>7</v>
      </c>
      <c r="D228" s="103"/>
      <c r="E228" s="103"/>
      <c r="F228" s="167"/>
      <c r="G228" s="167"/>
      <c r="H228" s="167"/>
    </row>
    <row r="229" spans="2:8" hidden="1" outlineLevel="1" x14ac:dyDescent="0.3">
      <c r="B229" s="103"/>
      <c r="C229" s="141" t="s">
        <v>8</v>
      </c>
      <c r="D229" s="103"/>
      <c r="E229" s="103"/>
      <c r="F229" s="167"/>
      <c r="G229" s="167"/>
      <c r="H229" s="167"/>
    </row>
    <row r="230" spans="2:8" hidden="1" x14ac:dyDescent="0.3">
      <c r="B230" s="165" t="s">
        <v>149</v>
      </c>
      <c r="C230" s="124" t="s">
        <v>150</v>
      </c>
      <c r="D230" s="125"/>
      <c r="E230" s="125"/>
      <c r="F230" s="164">
        <f>F231+F232+F233+F234+F235+F236</f>
        <v>0</v>
      </c>
      <c r="G230" s="164">
        <f t="shared" ref="G230" si="60">G231+G232+G233+G234+G235+G236</f>
        <v>0</v>
      </c>
      <c r="H230" s="164">
        <f t="shared" ref="H230" si="61">H231+H232+H233+H234+H235+H236</f>
        <v>0</v>
      </c>
    </row>
    <row r="231" spans="2:8" hidden="1" outlineLevel="1" x14ac:dyDescent="0.3">
      <c r="B231" s="103"/>
      <c r="C231" s="141" t="s">
        <v>4</v>
      </c>
      <c r="D231" s="103"/>
      <c r="E231" s="103"/>
      <c r="F231" s="167"/>
      <c r="G231" s="167"/>
      <c r="H231" s="167"/>
    </row>
    <row r="232" spans="2:8" hidden="1" outlineLevel="1" x14ac:dyDescent="0.3">
      <c r="B232" s="103"/>
      <c r="C232" s="141" t="s">
        <v>3</v>
      </c>
      <c r="D232" s="103"/>
      <c r="E232" s="103"/>
      <c r="F232" s="167"/>
      <c r="G232" s="167"/>
      <c r="H232" s="167"/>
    </row>
    <row r="233" spans="2:8" hidden="1" outlineLevel="1" x14ac:dyDescent="0.3">
      <c r="B233" s="103"/>
      <c r="C233" s="141" t="s">
        <v>5</v>
      </c>
      <c r="D233" s="103"/>
      <c r="E233" s="103"/>
      <c r="F233" s="167"/>
      <c r="G233" s="167"/>
      <c r="H233" s="167"/>
    </row>
    <row r="234" spans="2:8" hidden="1" outlineLevel="1" x14ac:dyDescent="0.3">
      <c r="B234" s="103"/>
      <c r="C234" s="141" t="s">
        <v>6</v>
      </c>
      <c r="D234" s="103"/>
      <c r="E234" s="103"/>
      <c r="F234" s="167"/>
      <c r="G234" s="167"/>
      <c r="H234" s="167"/>
    </row>
    <row r="235" spans="2:8" hidden="1" outlineLevel="1" x14ac:dyDescent="0.3">
      <c r="B235" s="103"/>
      <c r="C235" s="141" t="s">
        <v>7</v>
      </c>
      <c r="D235" s="103"/>
      <c r="E235" s="103"/>
      <c r="F235" s="167"/>
      <c r="G235" s="167"/>
      <c r="H235" s="167"/>
    </row>
    <row r="236" spans="2:8" hidden="1" outlineLevel="1" x14ac:dyDescent="0.3">
      <c r="B236" s="103"/>
      <c r="C236" s="141" t="s">
        <v>8</v>
      </c>
      <c r="D236" s="103"/>
      <c r="E236" s="103"/>
      <c r="F236" s="167"/>
      <c r="G236" s="167"/>
      <c r="H236" s="167"/>
    </row>
    <row r="237" spans="2:8" hidden="1" x14ac:dyDescent="0.3">
      <c r="B237" s="123" t="s">
        <v>151</v>
      </c>
      <c r="C237" s="124" t="s">
        <v>152</v>
      </c>
      <c r="D237" s="125"/>
      <c r="E237" s="125"/>
      <c r="F237" s="164">
        <f>F238+F239+F240+F241+F242+F243</f>
        <v>0</v>
      </c>
      <c r="G237" s="164">
        <f t="shared" ref="G237" si="62">G238+G239+G240+G241+G242+G243</f>
        <v>0</v>
      </c>
      <c r="H237" s="164">
        <f t="shared" ref="H237" si="63">H238+H239+H240+H241+H242+H243</f>
        <v>0</v>
      </c>
    </row>
    <row r="238" spans="2:8" hidden="1" outlineLevel="1" x14ac:dyDescent="0.3">
      <c r="B238" s="103"/>
      <c r="C238" s="141" t="s">
        <v>4</v>
      </c>
      <c r="D238" s="103"/>
      <c r="E238" s="103"/>
      <c r="F238" s="167"/>
      <c r="G238" s="167"/>
      <c r="H238" s="167"/>
    </row>
    <row r="239" spans="2:8" hidden="1" outlineLevel="1" x14ac:dyDescent="0.3">
      <c r="B239" s="103"/>
      <c r="C239" s="141" t="s">
        <v>3</v>
      </c>
      <c r="D239" s="103"/>
      <c r="E239" s="103"/>
      <c r="F239" s="167"/>
      <c r="G239" s="167"/>
      <c r="H239" s="167"/>
    </row>
    <row r="240" spans="2:8" hidden="1" outlineLevel="1" x14ac:dyDescent="0.3">
      <c r="B240" s="103"/>
      <c r="C240" s="141" t="s">
        <v>5</v>
      </c>
      <c r="D240" s="103"/>
      <c r="E240" s="103"/>
      <c r="F240" s="167"/>
      <c r="G240" s="167"/>
      <c r="H240" s="167"/>
    </row>
    <row r="241" spans="2:8" hidden="1" outlineLevel="1" x14ac:dyDescent="0.3">
      <c r="B241" s="103"/>
      <c r="C241" s="141" t="s">
        <v>6</v>
      </c>
      <c r="D241" s="103"/>
      <c r="E241" s="103"/>
      <c r="F241" s="167"/>
      <c r="G241" s="167"/>
      <c r="H241" s="167"/>
    </row>
    <row r="242" spans="2:8" hidden="1" outlineLevel="1" x14ac:dyDescent="0.3">
      <c r="B242" s="103"/>
      <c r="C242" s="141" t="s">
        <v>7</v>
      </c>
      <c r="D242" s="103"/>
      <c r="E242" s="103"/>
      <c r="F242" s="167"/>
      <c r="G242" s="167"/>
      <c r="H242" s="167"/>
    </row>
    <row r="243" spans="2:8" hidden="1" outlineLevel="1" x14ac:dyDescent="0.3">
      <c r="B243" s="103"/>
      <c r="C243" s="141" t="s">
        <v>8</v>
      </c>
      <c r="D243" s="103"/>
      <c r="E243" s="103"/>
      <c r="F243" s="167"/>
      <c r="G243" s="167"/>
      <c r="H243" s="167"/>
    </row>
    <row r="244" spans="2:8" hidden="1" x14ac:dyDescent="0.3">
      <c r="B244" s="123" t="s">
        <v>153</v>
      </c>
      <c r="C244" s="124" t="s">
        <v>154</v>
      </c>
      <c r="D244" s="125"/>
      <c r="E244" s="125"/>
      <c r="F244" s="164">
        <f>F245+F246+F247+F248+F249+F250</f>
        <v>0</v>
      </c>
      <c r="G244" s="164">
        <f t="shared" ref="G244" si="64">G245+G246+G247+G248+G249+G250</f>
        <v>0</v>
      </c>
      <c r="H244" s="164">
        <f t="shared" ref="H244" si="65">H245+H246+H247+H248+H249+H250</f>
        <v>0</v>
      </c>
    </row>
    <row r="245" spans="2:8" hidden="1" outlineLevel="1" x14ac:dyDescent="0.3">
      <c r="B245" s="103"/>
      <c r="C245" s="141" t="s">
        <v>4</v>
      </c>
      <c r="D245" s="103"/>
      <c r="E245" s="103"/>
      <c r="F245" s="167"/>
      <c r="G245" s="167"/>
      <c r="H245" s="167"/>
    </row>
    <row r="246" spans="2:8" hidden="1" outlineLevel="1" x14ac:dyDescent="0.3">
      <c r="B246" s="103"/>
      <c r="C246" s="141" t="s">
        <v>3</v>
      </c>
      <c r="D246" s="103"/>
      <c r="E246" s="103"/>
      <c r="F246" s="167"/>
      <c r="G246" s="167"/>
      <c r="H246" s="167"/>
    </row>
    <row r="247" spans="2:8" hidden="1" outlineLevel="1" x14ac:dyDescent="0.3">
      <c r="B247" s="103"/>
      <c r="C247" s="141" t="s">
        <v>5</v>
      </c>
      <c r="D247" s="103"/>
      <c r="E247" s="103"/>
      <c r="F247" s="167"/>
      <c r="G247" s="167"/>
      <c r="H247" s="167"/>
    </row>
    <row r="248" spans="2:8" hidden="1" outlineLevel="1" x14ac:dyDescent="0.3">
      <c r="B248" s="103"/>
      <c r="C248" s="141" t="s">
        <v>6</v>
      </c>
      <c r="D248" s="103"/>
      <c r="E248" s="103"/>
      <c r="F248" s="167"/>
      <c r="G248" s="167"/>
      <c r="H248" s="167"/>
    </row>
    <row r="249" spans="2:8" hidden="1" outlineLevel="1" x14ac:dyDescent="0.3">
      <c r="B249" s="103"/>
      <c r="C249" s="141" t="s">
        <v>7</v>
      </c>
      <c r="D249" s="103"/>
      <c r="E249" s="103"/>
      <c r="F249" s="167"/>
      <c r="G249" s="167"/>
      <c r="H249" s="167"/>
    </row>
    <row r="250" spans="2:8" hidden="1" outlineLevel="1" x14ac:dyDescent="0.3">
      <c r="B250" s="103"/>
      <c r="C250" s="141" t="s">
        <v>8</v>
      </c>
      <c r="D250" s="103"/>
      <c r="E250" s="103"/>
      <c r="F250" s="167"/>
      <c r="G250" s="167"/>
      <c r="H250" s="167"/>
    </row>
    <row r="251" spans="2:8" hidden="1" x14ac:dyDescent="0.3">
      <c r="B251" s="123" t="s">
        <v>155</v>
      </c>
      <c r="C251" s="124" t="s">
        <v>156</v>
      </c>
      <c r="D251" s="125"/>
      <c r="E251" s="125"/>
      <c r="F251" s="164">
        <f>F252+F253+F254+F255+F256+F257</f>
        <v>0</v>
      </c>
      <c r="G251" s="164">
        <f t="shared" ref="G251" si="66">G252+G253+G254+G255+G256+G257</f>
        <v>0</v>
      </c>
      <c r="H251" s="164">
        <f t="shared" ref="H251" si="67">H252+H253+H254+H255+H256+H257</f>
        <v>0</v>
      </c>
    </row>
    <row r="252" spans="2:8" hidden="1" outlineLevel="1" x14ac:dyDescent="0.3">
      <c r="B252" s="103"/>
      <c r="C252" s="141" t="s">
        <v>4</v>
      </c>
      <c r="D252" s="103"/>
      <c r="E252" s="103"/>
      <c r="F252" s="167"/>
      <c r="G252" s="167"/>
      <c r="H252" s="167"/>
    </row>
    <row r="253" spans="2:8" hidden="1" outlineLevel="1" x14ac:dyDescent="0.3">
      <c r="B253" s="103"/>
      <c r="C253" s="141" t="s">
        <v>3</v>
      </c>
      <c r="D253" s="103"/>
      <c r="E253" s="103"/>
      <c r="F253" s="167"/>
      <c r="G253" s="167"/>
      <c r="H253" s="167"/>
    </row>
    <row r="254" spans="2:8" hidden="1" outlineLevel="1" x14ac:dyDescent="0.3">
      <c r="B254" s="103"/>
      <c r="C254" s="141" t="s">
        <v>5</v>
      </c>
      <c r="D254" s="103"/>
      <c r="E254" s="103"/>
      <c r="F254" s="167"/>
      <c r="G254" s="167"/>
      <c r="H254" s="167"/>
    </row>
    <row r="255" spans="2:8" hidden="1" outlineLevel="1" x14ac:dyDescent="0.3">
      <c r="B255" s="103"/>
      <c r="C255" s="141" t="s">
        <v>6</v>
      </c>
      <c r="D255" s="103"/>
      <c r="E255" s="103"/>
      <c r="F255" s="167"/>
      <c r="G255" s="167"/>
      <c r="H255" s="167"/>
    </row>
    <row r="256" spans="2:8" hidden="1" outlineLevel="1" x14ac:dyDescent="0.3">
      <c r="B256" s="103"/>
      <c r="C256" s="141" t="s">
        <v>7</v>
      </c>
      <c r="D256" s="103"/>
      <c r="E256" s="103"/>
      <c r="F256" s="167"/>
      <c r="G256" s="167"/>
      <c r="H256" s="167"/>
    </row>
    <row r="257" spans="2:8" hidden="1" outlineLevel="1" x14ac:dyDescent="0.3">
      <c r="B257" s="103"/>
      <c r="C257" s="141" t="s">
        <v>8</v>
      </c>
      <c r="D257" s="103"/>
      <c r="E257" s="103"/>
      <c r="F257" s="167"/>
      <c r="G257" s="167"/>
      <c r="H257" s="167"/>
    </row>
    <row r="258" spans="2:8" hidden="1" x14ac:dyDescent="0.3">
      <c r="B258" s="123" t="s">
        <v>157</v>
      </c>
      <c r="C258" s="124" t="s">
        <v>158</v>
      </c>
      <c r="D258" s="125"/>
      <c r="E258" s="125"/>
      <c r="F258" s="164">
        <f>F259+F260+F261+F262+F263+F264</f>
        <v>0</v>
      </c>
      <c r="G258" s="164">
        <f t="shared" ref="G258" si="68">G259+G260+G261+G262+G263+G264</f>
        <v>0</v>
      </c>
      <c r="H258" s="164">
        <f t="shared" ref="H258" si="69">H259+H260+H261+H262+H263+H264</f>
        <v>0</v>
      </c>
    </row>
    <row r="259" spans="2:8" hidden="1" outlineLevel="1" x14ac:dyDescent="0.3">
      <c r="B259" s="103"/>
      <c r="C259" s="141" t="s">
        <v>4</v>
      </c>
      <c r="D259" s="103"/>
      <c r="E259" s="103"/>
      <c r="F259" s="167"/>
      <c r="G259" s="167"/>
      <c r="H259" s="167"/>
    </row>
    <row r="260" spans="2:8" hidden="1" outlineLevel="1" x14ac:dyDescent="0.3">
      <c r="B260" s="103"/>
      <c r="C260" s="141" t="s">
        <v>3</v>
      </c>
      <c r="D260" s="103"/>
      <c r="E260" s="103"/>
      <c r="F260" s="167"/>
      <c r="G260" s="167"/>
      <c r="H260" s="167"/>
    </row>
    <row r="261" spans="2:8" hidden="1" outlineLevel="1" x14ac:dyDescent="0.3">
      <c r="B261" s="103"/>
      <c r="C261" s="141" t="s">
        <v>5</v>
      </c>
      <c r="D261" s="103"/>
      <c r="E261" s="103"/>
      <c r="F261" s="167"/>
      <c r="G261" s="167"/>
      <c r="H261" s="167"/>
    </row>
    <row r="262" spans="2:8" hidden="1" outlineLevel="1" x14ac:dyDescent="0.3">
      <c r="B262" s="103"/>
      <c r="C262" s="141" t="s">
        <v>6</v>
      </c>
      <c r="D262" s="103"/>
      <c r="E262" s="103"/>
      <c r="F262" s="167"/>
      <c r="G262" s="167"/>
      <c r="H262" s="167"/>
    </row>
    <row r="263" spans="2:8" hidden="1" outlineLevel="1" x14ac:dyDescent="0.3">
      <c r="B263" s="103"/>
      <c r="C263" s="141" t="s">
        <v>7</v>
      </c>
      <c r="D263" s="103"/>
      <c r="E263" s="103"/>
      <c r="F263" s="167"/>
      <c r="G263" s="167"/>
      <c r="H263" s="167"/>
    </row>
    <row r="264" spans="2:8" hidden="1" outlineLevel="1" x14ac:dyDescent="0.3">
      <c r="B264" s="103"/>
      <c r="C264" s="141" t="s">
        <v>8</v>
      </c>
      <c r="D264" s="103"/>
      <c r="E264" s="103"/>
      <c r="F264" s="167"/>
      <c r="G264" s="167"/>
      <c r="H264" s="167"/>
    </row>
    <row r="265" spans="2:8" hidden="1" x14ac:dyDescent="0.3">
      <c r="B265" s="123" t="s">
        <v>159</v>
      </c>
      <c r="C265" s="124" t="s">
        <v>160</v>
      </c>
      <c r="D265" s="125"/>
      <c r="E265" s="125"/>
      <c r="F265" s="164">
        <f>F266+F267+F268+F269+F270+F271</f>
        <v>0</v>
      </c>
      <c r="G265" s="164">
        <f t="shared" ref="G265" si="70">G266+G267+G268+G269+G270+G271</f>
        <v>0</v>
      </c>
      <c r="H265" s="164">
        <f t="shared" ref="H265" si="71">H266+H267+H268+H269+H270+H271</f>
        <v>0</v>
      </c>
    </row>
    <row r="266" spans="2:8" hidden="1" outlineLevel="1" x14ac:dyDescent="0.3">
      <c r="B266" s="103"/>
      <c r="C266" s="141" t="s">
        <v>4</v>
      </c>
      <c r="D266" s="103"/>
      <c r="E266" s="103"/>
      <c r="F266" s="167"/>
      <c r="G266" s="167"/>
      <c r="H266" s="167"/>
    </row>
    <row r="267" spans="2:8" hidden="1" outlineLevel="1" x14ac:dyDescent="0.3">
      <c r="B267" s="103"/>
      <c r="C267" s="141" t="s">
        <v>3</v>
      </c>
      <c r="D267" s="103"/>
      <c r="E267" s="103"/>
      <c r="F267" s="167"/>
      <c r="G267" s="167"/>
      <c r="H267" s="167"/>
    </row>
    <row r="268" spans="2:8" hidden="1" outlineLevel="1" x14ac:dyDescent="0.3">
      <c r="B268" s="103"/>
      <c r="C268" s="141" t="s">
        <v>5</v>
      </c>
      <c r="D268" s="103"/>
      <c r="E268" s="103"/>
      <c r="F268" s="167"/>
      <c r="G268" s="167"/>
      <c r="H268" s="167"/>
    </row>
    <row r="269" spans="2:8" hidden="1" outlineLevel="1" x14ac:dyDescent="0.3">
      <c r="B269" s="103"/>
      <c r="C269" s="141" t="s">
        <v>6</v>
      </c>
      <c r="D269" s="103"/>
      <c r="E269" s="103"/>
      <c r="F269" s="167"/>
      <c r="G269" s="167"/>
      <c r="H269" s="167"/>
    </row>
    <row r="270" spans="2:8" hidden="1" outlineLevel="1" x14ac:dyDescent="0.3">
      <c r="B270" s="103"/>
      <c r="C270" s="141" t="s">
        <v>7</v>
      </c>
      <c r="D270" s="103"/>
      <c r="E270" s="103"/>
      <c r="F270" s="167"/>
      <c r="G270" s="167"/>
      <c r="H270" s="167"/>
    </row>
    <row r="271" spans="2:8" hidden="1" outlineLevel="1" x14ac:dyDescent="0.3">
      <c r="B271" s="103"/>
      <c r="C271" s="141" t="s">
        <v>8</v>
      </c>
      <c r="D271" s="103"/>
      <c r="E271" s="103"/>
      <c r="F271" s="167"/>
      <c r="G271" s="167"/>
      <c r="H271" s="167"/>
    </row>
    <row r="272" spans="2:8" hidden="1" x14ac:dyDescent="0.3">
      <c r="B272" s="123" t="s">
        <v>161</v>
      </c>
      <c r="C272" s="124" t="s">
        <v>162</v>
      </c>
      <c r="D272" s="125"/>
      <c r="E272" s="125"/>
      <c r="F272" s="164">
        <f>F273+F274+F275+F276+F277+F278</f>
        <v>0</v>
      </c>
      <c r="G272" s="164">
        <f t="shared" ref="G272" si="72">G273+G274+G275+G276+G277+G278</f>
        <v>0</v>
      </c>
      <c r="H272" s="164">
        <f t="shared" ref="H272" si="73">H273+H274+H275+H276+H277+H278</f>
        <v>0</v>
      </c>
    </row>
    <row r="273" spans="2:8" hidden="1" outlineLevel="1" x14ac:dyDescent="0.3">
      <c r="B273" s="103"/>
      <c r="C273" s="141" t="s">
        <v>4</v>
      </c>
      <c r="D273" s="103"/>
      <c r="E273" s="103"/>
      <c r="F273" s="167"/>
      <c r="G273" s="167"/>
      <c r="H273" s="167"/>
    </row>
    <row r="274" spans="2:8" hidden="1" outlineLevel="1" x14ac:dyDescent="0.3">
      <c r="B274" s="103"/>
      <c r="C274" s="141" t="s">
        <v>3</v>
      </c>
      <c r="D274" s="103"/>
      <c r="E274" s="103"/>
      <c r="F274" s="167"/>
      <c r="G274" s="167"/>
      <c r="H274" s="167"/>
    </row>
    <row r="275" spans="2:8" hidden="1" outlineLevel="1" x14ac:dyDescent="0.3">
      <c r="B275" s="103"/>
      <c r="C275" s="141" t="s">
        <v>5</v>
      </c>
      <c r="D275" s="103"/>
      <c r="E275" s="103"/>
      <c r="F275" s="167"/>
      <c r="G275" s="167"/>
      <c r="H275" s="167"/>
    </row>
    <row r="276" spans="2:8" hidden="1" outlineLevel="1" x14ac:dyDescent="0.3">
      <c r="B276" s="103"/>
      <c r="C276" s="141" t="s">
        <v>6</v>
      </c>
      <c r="D276" s="103"/>
      <c r="E276" s="103"/>
      <c r="F276" s="167"/>
      <c r="G276" s="167"/>
      <c r="H276" s="167"/>
    </row>
    <row r="277" spans="2:8" hidden="1" outlineLevel="1" x14ac:dyDescent="0.3">
      <c r="B277" s="103"/>
      <c r="C277" s="141" t="s">
        <v>7</v>
      </c>
      <c r="D277" s="103"/>
      <c r="E277" s="103"/>
      <c r="F277" s="167"/>
      <c r="G277" s="167"/>
      <c r="H277" s="167"/>
    </row>
    <row r="278" spans="2:8" hidden="1" outlineLevel="1" x14ac:dyDescent="0.3">
      <c r="B278" s="103"/>
      <c r="C278" s="141" t="s">
        <v>8</v>
      </c>
      <c r="D278" s="103"/>
      <c r="E278" s="103"/>
      <c r="F278" s="167"/>
      <c r="G278" s="167"/>
      <c r="H278" s="167"/>
    </row>
    <row r="279" spans="2:8" hidden="1" x14ac:dyDescent="0.3">
      <c r="B279" s="123" t="s">
        <v>163</v>
      </c>
      <c r="C279" s="124" t="s">
        <v>164</v>
      </c>
      <c r="D279" s="125"/>
      <c r="E279" s="125"/>
      <c r="F279" s="164">
        <f>F280+F281+F282+F283+F284+F285</f>
        <v>0</v>
      </c>
      <c r="G279" s="164">
        <f t="shared" ref="G279" si="74">G280+G281+G282+G283+G284+G285</f>
        <v>0</v>
      </c>
      <c r="H279" s="164">
        <f t="shared" ref="H279" si="75">H280+H281+H282+H283+H284+H285</f>
        <v>0</v>
      </c>
    </row>
    <row r="280" spans="2:8" hidden="1" outlineLevel="1" x14ac:dyDescent="0.3">
      <c r="B280" s="103"/>
      <c r="C280" s="141" t="s">
        <v>4</v>
      </c>
      <c r="D280" s="103"/>
      <c r="E280" s="103"/>
      <c r="F280" s="167"/>
      <c r="G280" s="167"/>
      <c r="H280" s="167"/>
    </row>
    <row r="281" spans="2:8" hidden="1" outlineLevel="1" x14ac:dyDescent="0.3">
      <c r="B281" s="103"/>
      <c r="C281" s="141" t="s">
        <v>3</v>
      </c>
      <c r="D281" s="103"/>
      <c r="E281" s="103"/>
      <c r="F281" s="167"/>
      <c r="G281" s="167"/>
      <c r="H281" s="167"/>
    </row>
    <row r="282" spans="2:8" hidden="1" outlineLevel="1" x14ac:dyDescent="0.3">
      <c r="B282" s="103"/>
      <c r="C282" s="141" t="s">
        <v>5</v>
      </c>
      <c r="D282" s="103"/>
      <c r="E282" s="103"/>
      <c r="F282" s="167"/>
      <c r="G282" s="167"/>
      <c r="H282" s="167"/>
    </row>
    <row r="283" spans="2:8" hidden="1" outlineLevel="1" x14ac:dyDescent="0.3">
      <c r="B283" s="103"/>
      <c r="C283" s="141" t="s">
        <v>6</v>
      </c>
      <c r="D283" s="103"/>
      <c r="E283" s="103"/>
      <c r="F283" s="167"/>
      <c r="G283" s="167"/>
      <c r="H283" s="167"/>
    </row>
    <row r="284" spans="2:8" hidden="1" outlineLevel="1" x14ac:dyDescent="0.3">
      <c r="B284" s="103"/>
      <c r="C284" s="141" t="s">
        <v>7</v>
      </c>
      <c r="D284" s="103"/>
      <c r="E284" s="103"/>
      <c r="F284" s="167"/>
      <c r="G284" s="167"/>
      <c r="H284" s="167"/>
    </row>
    <row r="285" spans="2:8" hidden="1" outlineLevel="1" x14ac:dyDescent="0.3">
      <c r="B285" s="103"/>
      <c r="C285" s="141" t="s">
        <v>8</v>
      </c>
      <c r="D285" s="103"/>
      <c r="E285" s="103"/>
      <c r="F285" s="167"/>
      <c r="G285" s="167"/>
      <c r="H285" s="167"/>
    </row>
    <row r="286" spans="2:8" hidden="1" x14ac:dyDescent="0.3">
      <c r="B286" s="123" t="s">
        <v>165</v>
      </c>
      <c r="C286" s="124" t="s">
        <v>166</v>
      </c>
      <c r="D286" s="125"/>
      <c r="E286" s="125"/>
      <c r="F286" s="164">
        <f>F287+F288+F289+F290+F291+F292</f>
        <v>0</v>
      </c>
      <c r="G286" s="164">
        <f t="shared" ref="G286" si="76">G287+G288+G289+G290+G291+G292</f>
        <v>0</v>
      </c>
      <c r="H286" s="164">
        <f t="shared" ref="H286" si="77">H287+H288+H289+H290+H291+H292</f>
        <v>0</v>
      </c>
    </row>
    <row r="287" spans="2:8" hidden="1" outlineLevel="1" x14ac:dyDescent="0.3">
      <c r="B287" s="103"/>
      <c r="C287" s="141" t="s">
        <v>4</v>
      </c>
      <c r="D287" s="103"/>
      <c r="E287" s="103"/>
      <c r="F287" s="167"/>
      <c r="G287" s="167"/>
      <c r="H287" s="167"/>
    </row>
    <row r="288" spans="2:8" hidden="1" outlineLevel="1" x14ac:dyDescent="0.3">
      <c r="B288" s="103"/>
      <c r="C288" s="141" t="s">
        <v>3</v>
      </c>
      <c r="D288" s="103"/>
      <c r="E288" s="103"/>
      <c r="F288" s="167"/>
      <c r="G288" s="167"/>
      <c r="H288" s="167"/>
    </row>
    <row r="289" spans="2:8" hidden="1" outlineLevel="1" x14ac:dyDescent="0.3">
      <c r="B289" s="103"/>
      <c r="C289" s="141" t="s">
        <v>5</v>
      </c>
      <c r="D289" s="103"/>
      <c r="E289" s="103"/>
      <c r="F289" s="167"/>
      <c r="G289" s="167"/>
      <c r="H289" s="167"/>
    </row>
    <row r="290" spans="2:8" hidden="1" outlineLevel="1" x14ac:dyDescent="0.3">
      <c r="B290" s="103"/>
      <c r="C290" s="141" t="s">
        <v>6</v>
      </c>
      <c r="D290" s="103"/>
      <c r="E290" s="103"/>
      <c r="F290" s="167"/>
      <c r="G290" s="167"/>
      <c r="H290" s="167"/>
    </row>
    <row r="291" spans="2:8" hidden="1" outlineLevel="1" x14ac:dyDescent="0.3">
      <c r="B291" s="103"/>
      <c r="C291" s="141" t="s">
        <v>7</v>
      </c>
      <c r="D291" s="103"/>
      <c r="E291" s="103"/>
      <c r="F291" s="167"/>
      <c r="G291" s="167"/>
      <c r="H291" s="167"/>
    </row>
    <row r="292" spans="2:8" hidden="1" outlineLevel="1" x14ac:dyDescent="0.3">
      <c r="B292" s="103"/>
      <c r="C292" s="141" t="s">
        <v>8</v>
      </c>
      <c r="D292" s="103"/>
      <c r="E292" s="103"/>
      <c r="F292" s="167"/>
      <c r="G292" s="167"/>
      <c r="H292" s="167"/>
    </row>
    <row r="293" spans="2:8" hidden="1" x14ac:dyDescent="0.3">
      <c r="B293" s="123" t="s">
        <v>167</v>
      </c>
      <c r="C293" s="124" t="s">
        <v>168</v>
      </c>
      <c r="D293" s="125"/>
      <c r="E293" s="125"/>
      <c r="F293" s="164">
        <f>F294+F295+F296+F297+F298+F299</f>
        <v>0</v>
      </c>
      <c r="G293" s="164">
        <f t="shared" ref="G293" si="78">G294+G295+G296+G297+G298+G299</f>
        <v>0</v>
      </c>
      <c r="H293" s="164">
        <f t="shared" ref="H293" si="79">H294+H295+H296+H297+H298+H299</f>
        <v>0</v>
      </c>
    </row>
    <row r="294" spans="2:8" hidden="1" outlineLevel="1" x14ac:dyDescent="0.3">
      <c r="B294" s="103"/>
      <c r="C294" s="141" t="s">
        <v>4</v>
      </c>
      <c r="D294" s="103"/>
      <c r="E294" s="103"/>
      <c r="F294" s="167"/>
      <c r="G294" s="167"/>
      <c r="H294" s="167"/>
    </row>
    <row r="295" spans="2:8" hidden="1" outlineLevel="1" x14ac:dyDescent="0.3">
      <c r="B295" s="103"/>
      <c r="C295" s="141" t="s">
        <v>3</v>
      </c>
      <c r="D295" s="103"/>
      <c r="E295" s="103"/>
      <c r="F295" s="167"/>
      <c r="G295" s="167"/>
      <c r="H295" s="167"/>
    </row>
    <row r="296" spans="2:8" hidden="1" outlineLevel="1" x14ac:dyDescent="0.3">
      <c r="B296" s="103"/>
      <c r="C296" s="141" t="s">
        <v>5</v>
      </c>
      <c r="D296" s="103"/>
      <c r="E296" s="103"/>
      <c r="F296" s="167"/>
      <c r="G296" s="167"/>
      <c r="H296" s="167"/>
    </row>
    <row r="297" spans="2:8" hidden="1" outlineLevel="1" x14ac:dyDescent="0.3">
      <c r="B297" s="103"/>
      <c r="C297" s="141" t="s">
        <v>6</v>
      </c>
      <c r="D297" s="103"/>
      <c r="E297" s="103"/>
      <c r="F297" s="167"/>
      <c r="G297" s="167"/>
      <c r="H297" s="167"/>
    </row>
    <row r="298" spans="2:8" hidden="1" outlineLevel="1" x14ac:dyDescent="0.3">
      <c r="B298" s="103"/>
      <c r="C298" s="141" t="s">
        <v>7</v>
      </c>
      <c r="D298" s="103"/>
      <c r="E298" s="103"/>
      <c r="F298" s="167"/>
      <c r="G298" s="167"/>
      <c r="H298" s="167"/>
    </row>
    <row r="299" spans="2:8" hidden="1" outlineLevel="1" x14ac:dyDescent="0.3">
      <c r="B299" s="103"/>
      <c r="C299" s="141" t="s">
        <v>8</v>
      </c>
      <c r="D299" s="103"/>
      <c r="E299" s="103"/>
      <c r="F299" s="167"/>
      <c r="G299" s="167"/>
      <c r="H299" s="167"/>
    </row>
    <row r="300" spans="2:8" hidden="1" x14ac:dyDescent="0.3">
      <c r="B300" s="123" t="s">
        <v>169</v>
      </c>
      <c r="C300" s="124" t="s">
        <v>170</v>
      </c>
      <c r="D300" s="125"/>
      <c r="E300" s="125"/>
      <c r="F300" s="164">
        <f>F301+F302+F303+F304+F305+F306</f>
        <v>0</v>
      </c>
      <c r="G300" s="164">
        <f t="shared" ref="G300" si="80">G301+G302+G303+G304+G305+G306</f>
        <v>0</v>
      </c>
      <c r="H300" s="164">
        <f t="shared" ref="H300" si="81">H301+H302+H303+H304+H305+H306</f>
        <v>0</v>
      </c>
    </row>
    <row r="301" spans="2:8" hidden="1" outlineLevel="1" x14ac:dyDescent="0.3">
      <c r="B301" s="103"/>
      <c r="C301" s="141" t="s">
        <v>4</v>
      </c>
      <c r="D301" s="103"/>
      <c r="E301" s="103"/>
      <c r="F301" s="167"/>
      <c r="G301" s="167"/>
      <c r="H301" s="167"/>
    </row>
    <row r="302" spans="2:8" hidden="1" outlineLevel="1" x14ac:dyDescent="0.3">
      <c r="B302" s="103"/>
      <c r="C302" s="141" t="s">
        <v>3</v>
      </c>
      <c r="D302" s="103"/>
      <c r="E302" s="103"/>
      <c r="F302" s="167"/>
      <c r="G302" s="167"/>
      <c r="H302" s="167"/>
    </row>
    <row r="303" spans="2:8" hidden="1" outlineLevel="1" x14ac:dyDescent="0.3">
      <c r="B303" s="103"/>
      <c r="C303" s="141" t="s">
        <v>5</v>
      </c>
      <c r="D303" s="103"/>
      <c r="E303" s="103"/>
      <c r="F303" s="167"/>
      <c r="G303" s="167"/>
      <c r="H303" s="167"/>
    </row>
    <row r="304" spans="2:8" hidden="1" outlineLevel="1" x14ac:dyDescent="0.3">
      <c r="B304" s="103"/>
      <c r="C304" s="141" t="s">
        <v>6</v>
      </c>
      <c r="D304" s="103"/>
      <c r="E304" s="103"/>
      <c r="F304" s="167"/>
      <c r="G304" s="167"/>
      <c r="H304" s="167"/>
    </row>
    <row r="305" spans="2:8" hidden="1" outlineLevel="1" x14ac:dyDescent="0.3">
      <c r="B305" s="103"/>
      <c r="C305" s="141" t="s">
        <v>7</v>
      </c>
      <c r="D305" s="103"/>
      <c r="E305" s="103"/>
      <c r="F305" s="167"/>
      <c r="G305" s="167"/>
      <c r="H305" s="167"/>
    </row>
    <row r="306" spans="2:8" hidden="1" outlineLevel="1" x14ac:dyDescent="0.3">
      <c r="B306" s="103"/>
      <c r="C306" s="141" t="s">
        <v>8</v>
      </c>
      <c r="D306" s="103"/>
      <c r="E306" s="103"/>
      <c r="F306" s="167"/>
      <c r="G306" s="167"/>
      <c r="H306" s="167"/>
    </row>
    <row r="307" spans="2:8" hidden="1" x14ac:dyDescent="0.3">
      <c r="B307" s="123" t="s">
        <v>171</v>
      </c>
      <c r="C307" s="124" t="s">
        <v>172</v>
      </c>
      <c r="D307" s="125"/>
      <c r="E307" s="125"/>
      <c r="F307" s="164">
        <f>F308+F309+F310+F311+F312+F313</f>
        <v>0</v>
      </c>
      <c r="G307" s="164">
        <f t="shared" ref="G307" si="82">G308+G309+G310+G311+G312+G313</f>
        <v>0</v>
      </c>
      <c r="H307" s="164">
        <f t="shared" ref="H307" si="83">H308+H309+H310+H311+H312+H313</f>
        <v>0</v>
      </c>
    </row>
    <row r="308" spans="2:8" hidden="1" outlineLevel="1" x14ac:dyDescent="0.3">
      <c r="B308" s="103"/>
      <c r="C308" s="141" t="s">
        <v>4</v>
      </c>
      <c r="D308" s="103"/>
      <c r="E308" s="103"/>
      <c r="F308" s="167"/>
      <c r="G308" s="167"/>
      <c r="H308" s="167"/>
    </row>
    <row r="309" spans="2:8" hidden="1" outlineLevel="1" x14ac:dyDescent="0.3">
      <c r="B309" s="103"/>
      <c r="C309" s="141" t="s">
        <v>3</v>
      </c>
      <c r="D309" s="103"/>
      <c r="E309" s="103"/>
      <c r="F309" s="167"/>
      <c r="G309" s="167"/>
      <c r="H309" s="167"/>
    </row>
    <row r="310" spans="2:8" hidden="1" outlineLevel="1" x14ac:dyDescent="0.3">
      <c r="B310" s="103"/>
      <c r="C310" s="141" t="s">
        <v>5</v>
      </c>
      <c r="D310" s="103"/>
      <c r="E310" s="103"/>
      <c r="F310" s="167"/>
      <c r="G310" s="167"/>
      <c r="H310" s="167"/>
    </row>
    <row r="311" spans="2:8" hidden="1" outlineLevel="1" x14ac:dyDescent="0.3">
      <c r="B311" s="103"/>
      <c r="C311" s="141" t="s">
        <v>6</v>
      </c>
      <c r="D311" s="103"/>
      <c r="E311" s="103"/>
      <c r="F311" s="167"/>
      <c r="G311" s="167"/>
      <c r="H311" s="167"/>
    </row>
    <row r="312" spans="2:8" hidden="1" outlineLevel="1" x14ac:dyDescent="0.3">
      <c r="B312" s="103"/>
      <c r="C312" s="141" t="s">
        <v>7</v>
      </c>
      <c r="D312" s="103"/>
      <c r="E312" s="103"/>
      <c r="F312" s="167"/>
      <c r="G312" s="167"/>
      <c r="H312" s="167"/>
    </row>
    <row r="313" spans="2:8" hidden="1" outlineLevel="1" x14ac:dyDescent="0.3">
      <c r="B313" s="103"/>
      <c r="C313" s="141" t="s">
        <v>8</v>
      </c>
      <c r="D313" s="103"/>
      <c r="E313" s="103"/>
      <c r="F313" s="167"/>
      <c r="G313" s="167"/>
      <c r="H313" s="167"/>
    </row>
    <row r="314" spans="2:8" hidden="1" x14ac:dyDescent="0.3">
      <c r="B314" s="123" t="s">
        <v>173</v>
      </c>
      <c r="C314" s="124" t="s">
        <v>174</v>
      </c>
      <c r="D314" s="125"/>
      <c r="E314" s="125"/>
      <c r="F314" s="164">
        <f>F315+F316+F317+F318+F319+F320</f>
        <v>0</v>
      </c>
      <c r="G314" s="164">
        <f t="shared" ref="G314" si="84">G315+G316+G317+G318+G319+G320</f>
        <v>0</v>
      </c>
      <c r="H314" s="164">
        <f t="shared" ref="H314" si="85">H315+H316+H317+H318+H319+H320</f>
        <v>0</v>
      </c>
    </row>
    <row r="315" spans="2:8" hidden="1" outlineLevel="1" x14ac:dyDescent="0.3">
      <c r="B315" s="103"/>
      <c r="C315" s="141" t="s">
        <v>4</v>
      </c>
      <c r="D315" s="103"/>
      <c r="E315" s="103"/>
      <c r="F315" s="167"/>
      <c r="G315" s="167"/>
      <c r="H315" s="167"/>
    </row>
    <row r="316" spans="2:8" hidden="1" outlineLevel="1" x14ac:dyDescent="0.3">
      <c r="B316" s="103"/>
      <c r="C316" s="141" t="s">
        <v>3</v>
      </c>
      <c r="D316" s="103"/>
      <c r="E316" s="103"/>
      <c r="F316" s="167"/>
      <c r="G316" s="167"/>
      <c r="H316" s="167"/>
    </row>
    <row r="317" spans="2:8" hidden="1" outlineLevel="1" x14ac:dyDescent="0.3">
      <c r="B317" s="103"/>
      <c r="C317" s="141" t="s">
        <v>5</v>
      </c>
      <c r="D317" s="103"/>
      <c r="E317" s="103"/>
      <c r="F317" s="167"/>
      <c r="G317" s="167"/>
      <c r="H317" s="167"/>
    </row>
    <row r="318" spans="2:8" hidden="1" outlineLevel="1" x14ac:dyDescent="0.3">
      <c r="B318" s="103"/>
      <c r="C318" s="141" t="s">
        <v>6</v>
      </c>
      <c r="D318" s="103"/>
      <c r="E318" s="103"/>
      <c r="F318" s="167"/>
      <c r="G318" s="167"/>
      <c r="H318" s="167"/>
    </row>
    <row r="319" spans="2:8" hidden="1" outlineLevel="1" x14ac:dyDescent="0.3">
      <c r="B319" s="103"/>
      <c r="C319" s="141" t="s">
        <v>7</v>
      </c>
      <c r="D319" s="103"/>
      <c r="E319" s="103"/>
      <c r="F319" s="167"/>
      <c r="G319" s="167"/>
      <c r="H319" s="167"/>
    </row>
    <row r="320" spans="2:8" hidden="1" outlineLevel="1" x14ac:dyDescent="0.3">
      <c r="B320" s="103"/>
      <c r="C320" s="141" t="s">
        <v>8</v>
      </c>
      <c r="D320" s="103"/>
      <c r="E320" s="103"/>
      <c r="F320" s="167"/>
      <c r="G320" s="167"/>
      <c r="H320" s="167"/>
    </row>
    <row r="321" spans="2:8" hidden="1" x14ac:dyDescent="0.3">
      <c r="B321" s="123" t="s">
        <v>175</v>
      </c>
      <c r="C321" s="124" t="s">
        <v>176</v>
      </c>
      <c r="D321" s="125"/>
      <c r="E321" s="125"/>
      <c r="F321" s="164">
        <f>F322+F323+F324+F325+F326+F327</f>
        <v>0</v>
      </c>
      <c r="G321" s="164">
        <f t="shared" ref="G321" si="86">G322+G323+G324+G325+G326+G327</f>
        <v>0</v>
      </c>
      <c r="H321" s="164">
        <f t="shared" ref="H321" si="87">H322+H323+H324+H325+H326+H327</f>
        <v>0</v>
      </c>
    </row>
    <row r="322" spans="2:8" hidden="1" outlineLevel="1" x14ac:dyDescent="0.3">
      <c r="B322" s="103"/>
      <c r="C322" s="141" t="s">
        <v>4</v>
      </c>
      <c r="D322" s="103"/>
      <c r="E322" s="103"/>
      <c r="F322" s="167"/>
      <c r="G322" s="167"/>
      <c r="H322" s="167"/>
    </row>
    <row r="323" spans="2:8" hidden="1" outlineLevel="1" x14ac:dyDescent="0.3">
      <c r="B323" s="103"/>
      <c r="C323" s="141" t="s">
        <v>3</v>
      </c>
      <c r="D323" s="103"/>
      <c r="E323" s="103"/>
      <c r="F323" s="167"/>
      <c r="G323" s="167"/>
      <c r="H323" s="167"/>
    </row>
    <row r="324" spans="2:8" hidden="1" outlineLevel="1" x14ac:dyDescent="0.3">
      <c r="B324" s="103"/>
      <c r="C324" s="141" t="s">
        <v>5</v>
      </c>
      <c r="D324" s="103"/>
      <c r="E324" s="103"/>
      <c r="F324" s="167"/>
      <c r="G324" s="167"/>
      <c r="H324" s="167"/>
    </row>
    <row r="325" spans="2:8" hidden="1" outlineLevel="1" x14ac:dyDescent="0.3">
      <c r="B325" s="103"/>
      <c r="C325" s="141" t="s">
        <v>6</v>
      </c>
      <c r="D325" s="103"/>
      <c r="E325" s="103"/>
      <c r="F325" s="167"/>
      <c r="G325" s="167"/>
      <c r="H325" s="167"/>
    </row>
    <row r="326" spans="2:8" hidden="1" outlineLevel="1" x14ac:dyDescent="0.3">
      <c r="B326" s="103"/>
      <c r="C326" s="141" t="s">
        <v>7</v>
      </c>
      <c r="D326" s="103"/>
      <c r="E326" s="103"/>
      <c r="F326" s="167"/>
      <c r="G326" s="167"/>
      <c r="H326" s="167"/>
    </row>
    <row r="327" spans="2:8" hidden="1" outlineLevel="1" x14ac:dyDescent="0.3">
      <c r="B327" s="103"/>
      <c r="C327" s="141" t="s">
        <v>8</v>
      </c>
      <c r="D327" s="103"/>
      <c r="E327" s="103"/>
      <c r="F327" s="167"/>
      <c r="G327" s="167"/>
      <c r="H327" s="167"/>
    </row>
    <row r="328" spans="2:8" ht="28.5" hidden="1" x14ac:dyDescent="0.3">
      <c r="B328" s="123" t="s">
        <v>177</v>
      </c>
      <c r="C328" s="124" t="s">
        <v>264</v>
      </c>
      <c r="D328" s="125"/>
      <c r="E328" s="125"/>
      <c r="F328" s="164">
        <f>F329+F330+F331+F332+F333+F334</f>
        <v>0</v>
      </c>
      <c r="G328" s="164">
        <f t="shared" ref="G328" si="88">G329+G330+G331+G332+G333+G334</f>
        <v>0</v>
      </c>
      <c r="H328" s="164">
        <f t="shared" ref="H328" si="89">H329+H330+H331+H332+H333+H334</f>
        <v>0</v>
      </c>
    </row>
    <row r="329" spans="2:8" hidden="1" outlineLevel="1" x14ac:dyDescent="0.3">
      <c r="B329" s="103"/>
      <c r="C329" s="141" t="s">
        <v>4</v>
      </c>
      <c r="D329" s="103"/>
      <c r="E329" s="103"/>
      <c r="F329" s="167"/>
      <c r="G329" s="167"/>
      <c r="H329" s="167"/>
    </row>
    <row r="330" spans="2:8" hidden="1" outlineLevel="1" x14ac:dyDescent="0.3">
      <c r="B330" s="103"/>
      <c r="C330" s="141" t="s">
        <v>3</v>
      </c>
      <c r="D330" s="103"/>
      <c r="E330" s="103"/>
      <c r="F330" s="167"/>
      <c r="G330" s="167"/>
      <c r="H330" s="167"/>
    </row>
    <row r="331" spans="2:8" hidden="1" outlineLevel="1" x14ac:dyDescent="0.3">
      <c r="B331" s="103"/>
      <c r="C331" s="141" t="s">
        <v>5</v>
      </c>
      <c r="D331" s="103"/>
      <c r="E331" s="103"/>
      <c r="F331" s="167"/>
      <c r="G331" s="167"/>
      <c r="H331" s="167"/>
    </row>
    <row r="332" spans="2:8" hidden="1" outlineLevel="1" x14ac:dyDescent="0.3">
      <c r="B332" s="103"/>
      <c r="C332" s="141" t="s">
        <v>6</v>
      </c>
      <c r="D332" s="103"/>
      <c r="E332" s="103"/>
      <c r="F332" s="167"/>
      <c r="G332" s="167"/>
      <c r="H332" s="167"/>
    </row>
    <row r="333" spans="2:8" hidden="1" outlineLevel="1" x14ac:dyDescent="0.3">
      <c r="B333" s="103"/>
      <c r="C333" s="141" t="s">
        <v>7</v>
      </c>
      <c r="D333" s="103"/>
      <c r="E333" s="103"/>
      <c r="F333" s="167"/>
      <c r="G333" s="167"/>
      <c r="H333" s="167"/>
    </row>
    <row r="334" spans="2:8" hidden="1" outlineLevel="1" x14ac:dyDescent="0.3">
      <c r="B334" s="103"/>
      <c r="C334" s="141" t="s">
        <v>8</v>
      </c>
      <c r="D334" s="103"/>
      <c r="E334" s="103"/>
      <c r="F334" s="167"/>
      <c r="G334" s="167"/>
      <c r="H334" s="167"/>
    </row>
    <row r="335" spans="2:8" ht="28.5" hidden="1" x14ac:dyDescent="0.3">
      <c r="B335" s="123" t="s">
        <v>179</v>
      </c>
      <c r="C335" s="124" t="s">
        <v>269</v>
      </c>
      <c r="D335" s="125"/>
      <c r="E335" s="125"/>
      <c r="F335" s="164">
        <f>F336+F337+F338+F339+F340+F341</f>
        <v>0</v>
      </c>
      <c r="G335" s="164">
        <f t="shared" ref="G335" si="90">G336+G337+G338+G339+G340+G341</f>
        <v>0</v>
      </c>
      <c r="H335" s="164">
        <f t="shared" ref="H335" si="91">H336+H337+H338+H339+H340+H341</f>
        <v>0</v>
      </c>
    </row>
    <row r="336" spans="2:8" hidden="1" outlineLevel="1" x14ac:dyDescent="0.3">
      <c r="B336" s="103"/>
      <c r="C336" s="141" t="s">
        <v>4</v>
      </c>
      <c r="D336" s="103"/>
      <c r="E336" s="103"/>
      <c r="F336" s="167"/>
      <c r="G336" s="167"/>
      <c r="H336" s="167"/>
    </row>
    <row r="337" spans="2:8" hidden="1" outlineLevel="1" x14ac:dyDescent="0.3">
      <c r="B337" s="103"/>
      <c r="C337" s="141" t="s">
        <v>3</v>
      </c>
      <c r="D337" s="103"/>
      <c r="E337" s="103"/>
      <c r="F337" s="167"/>
      <c r="G337" s="167"/>
      <c r="H337" s="167"/>
    </row>
    <row r="338" spans="2:8" hidden="1" outlineLevel="1" x14ac:dyDescent="0.3">
      <c r="B338" s="103"/>
      <c r="C338" s="141" t="s">
        <v>5</v>
      </c>
      <c r="D338" s="103"/>
      <c r="E338" s="103"/>
      <c r="F338" s="167"/>
      <c r="G338" s="167"/>
      <c r="H338" s="167"/>
    </row>
    <row r="339" spans="2:8" hidden="1" outlineLevel="1" x14ac:dyDescent="0.3">
      <c r="B339" s="103"/>
      <c r="C339" s="141" t="s">
        <v>6</v>
      </c>
      <c r="D339" s="103"/>
      <c r="E339" s="103"/>
      <c r="F339" s="167"/>
      <c r="G339" s="167"/>
      <c r="H339" s="167"/>
    </row>
    <row r="340" spans="2:8" hidden="1" outlineLevel="1" x14ac:dyDescent="0.3">
      <c r="B340" s="103"/>
      <c r="C340" s="141" t="s">
        <v>7</v>
      </c>
      <c r="D340" s="103"/>
      <c r="E340" s="103"/>
      <c r="F340" s="167"/>
      <c r="G340" s="167"/>
      <c r="H340" s="167"/>
    </row>
    <row r="341" spans="2:8" hidden="1" outlineLevel="1" x14ac:dyDescent="0.3">
      <c r="B341" s="103"/>
      <c r="C341" s="141" t="s">
        <v>8</v>
      </c>
      <c r="D341" s="103"/>
      <c r="E341" s="103"/>
      <c r="F341" s="167"/>
      <c r="G341" s="167"/>
      <c r="H341" s="167"/>
    </row>
    <row r="342" spans="2:8" ht="28.5" hidden="1" x14ac:dyDescent="0.3">
      <c r="B342" s="123" t="s">
        <v>181</v>
      </c>
      <c r="C342" s="124" t="s">
        <v>267</v>
      </c>
      <c r="D342" s="125"/>
      <c r="E342" s="125"/>
      <c r="F342" s="164">
        <f>F343+F344+F345+F346+F347+F348</f>
        <v>0</v>
      </c>
      <c r="G342" s="164">
        <f t="shared" ref="G342" si="92">G343+G344+G345+G346+G347+G348</f>
        <v>0</v>
      </c>
      <c r="H342" s="164">
        <f t="shared" ref="H342" si="93">H343+H344+H345+H346+H347+H348</f>
        <v>0</v>
      </c>
    </row>
    <row r="343" spans="2:8" hidden="1" outlineLevel="1" x14ac:dyDescent="0.3">
      <c r="B343" s="103"/>
      <c r="C343" s="141" t="s">
        <v>4</v>
      </c>
      <c r="D343" s="103"/>
      <c r="E343" s="103"/>
      <c r="F343" s="167"/>
      <c r="G343" s="167"/>
      <c r="H343" s="167"/>
    </row>
    <row r="344" spans="2:8" hidden="1" outlineLevel="1" x14ac:dyDescent="0.3">
      <c r="B344" s="103"/>
      <c r="C344" s="141" t="s">
        <v>3</v>
      </c>
      <c r="D344" s="103"/>
      <c r="E344" s="103"/>
      <c r="F344" s="167"/>
      <c r="G344" s="167"/>
      <c r="H344" s="167"/>
    </row>
    <row r="345" spans="2:8" hidden="1" outlineLevel="1" x14ac:dyDescent="0.3">
      <c r="B345" s="103"/>
      <c r="C345" s="141" t="s">
        <v>5</v>
      </c>
      <c r="D345" s="103"/>
      <c r="E345" s="103"/>
      <c r="F345" s="167"/>
      <c r="G345" s="167"/>
      <c r="H345" s="167"/>
    </row>
    <row r="346" spans="2:8" hidden="1" outlineLevel="1" x14ac:dyDescent="0.3">
      <c r="B346" s="103"/>
      <c r="C346" s="141" t="s">
        <v>6</v>
      </c>
      <c r="D346" s="103"/>
      <c r="E346" s="103"/>
      <c r="F346" s="167"/>
      <c r="G346" s="167"/>
      <c r="H346" s="167"/>
    </row>
    <row r="347" spans="2:8" hidden="1" outlineLevel="1" x14ac:dyDescent="0.3">
      <c r="B347" s="103"/>
      <c r="C347" s="141" t="s">
        <v>7</v>
      </c>
      <c r="D347" s="103"/>
      <c r="E347" s="103"/>
      <c r="F347" s="167"/>
      <c r="G347" s="167"/>
      <c r="H347" s="167"/>
    </row>
    <row r="348" spans="2:8" hidden="1" outlineLevel="1" x14ac:dyDescent="0.3">
      <c r="B348" s="103"/>
      <c r="C348" s="141" t="s">
        <v>8</v>
      </c>
      <c r="D348" s="103"/>
      <c r="E348" s="103"/>
      <c r="F348" s="167"/>
      <c r="G348" s="167"/>
      <c r="H348" s="167"/>
    </row>
    <row r="349" spans="2:8" ht="28.5" hidden="1" x14ac:dyDescent="0.3">
      <c r="B349" s="123" t="s">
        <v>183</v>
      </c>
      <c r="C349" s="124" t="s">
        <v>268</v>
      </c>
      <c r="D349" s="125"/>
      <c r="E349" s="125"/>
      <c r="F349" s="164">
        <f>F350+F351+F352+F353+F354+F355</f>
        <v>0</v>
      </c>
      <c r="G349" s="164">
        <f t="shared" ref="G349" si="94">G350+G351+G352+G353+G354+G355</f>
        <v>0</v>
      </c>
      <c r="H349" s="164">
        <f t="shared" ref="H349" si="95">H350+H351+H352+H353+H354+H355</f>
        <v>0</v>
      </c>
    </row>
    <row r="350" spans="2:8" ht="20.25" hidden="1" customHeight="1" outlineLevel="1" x14ac:dyDescent="0.3">
      <c r="B350" s="103"/>
      <c r="C350" s="141" t="s">
        <v>4</v>
      </c>
      <c r="D350" s="103"/>
      <c r="E350" s="103"/>
      <c r="F350" s="167"/>
      <c r="G350" s="167"/>
      <c r="H350" s="167"/>
    </row>
    <row r="351" spans="2:8" hidden="1" outlineLevel="1" x14ac:dyDescent="0.3">
      <c r="B351" s="103"/>
      <c r="C351" s="141" t="s">
        <v>3</v>
      </c>
      <c r="D351" s="103"/>
      <c r="E351" s="103"/>
      <c r="F351" s="167"/>
      <c r="G351" s="167"/>
      <c r="H351" s="167"/>
    </row>
    <row r="352" spans="2:8" hidden="1" outlineLevel="1" x14ac:dyDescent="0.3">
      <c r="B352" s="103"/>
      <c r="C352" s="141" t="s">
        <v>5</v>
      </c>
      <c r="D352" s="103"/>
      <c r="E352" s="103"/>
      <c r="F352" s="167"/>
      <c r="G352" s="167"/>
      <c r="H352" s="167"/>
    </row>
    <row r="353" spans="2:8" hidden="1" outlineLevel="1" x14ac:dyDescent="0.3">
      <c r="B353" s="103"/>
      <c r="C353" s="141" t="s">
        <v>6</v>
      </c>
      <c r="D353" s="103"/>
      <c r="E353" s="103"/>
      <c r="F353" s="167"/>
      <c r="G353" s="167"/>
      <c r="H353" s="167"/>
    </row>
    <row r="354" spans="2:8" hidden="1" outlineLevel="1" x14ac:dyDescent="0.3">
      <c r="B354" s="103"/>
      <c r="C354" s="141" t="s">
        <v>7</v>
      </c>
      <c r="D354" s="103"/>
      <c r="E354" s="103"/>
      <c r="F354" s="167"/>
      <c r="G354" s="167"/>
      <c r="H354" s="167"/>
    </row>
    <row r="355" spans="2:8" hidden="1" outlineLevel="1" x14ac:dyDescent="0.3">
      <c r="B355" s="103"/>
      <c r="C355" s="141" t="s">
        <v>8</v>
      </c>
      <c r="D355" s="103"/>
      <c r="E355" s="103"/>
      <c r="F355" s="167"/>
      <c r="G355" s="167"/>
      <c r="H355" s="167"/>
    </row>
    <row r="356" spans="2:8" ht="18.75" collapsed="1" x14ac:dyDescent="0.3">
      <c r="B356" s="144" t="s">
        <v>185</v>
      </c>
      <c r="C356" s="145" t="s">
        <v>2</v>
      </c>
      <c r="D356" s="144"/>
      <c r="E356" s="144"/>
      <c r="F356" s="149">
        <f>F357+F362+F367</f>
        <v>0</v>
      </c>
      <c r="G356" s="149">
        <f t="shared" ref="G356:H356" si="96">G357+G362+G367</f>
        <v>0</v>
      </c>
      <c r="H356" s="149">
        <f t="shared" si="96"/>
        <v>0</v>
      </c>
    </row>
    <row r="357" spans="2:8" hidden="1" outlineLevel="1" x14ac:dyDescent="0.3">
      <c r="B357" s="123" t="s">
        <v>186</v>
      </c>
      <c r="C357" s="147" t="s">
        <v>187</v>
      </c>
      <c r="D357" s="125"/>
      <c r="E357" s="125"/>
      <c r="F357" s="157">
        <f>F358+F359+F360+F361</f>
        <v>0</v>
      </c>
      <c r="G357" s="157">
        <f t="shared" ref="G357:H357" si="97">G358+G359+G360+G361</f>
        <v>0</v>
      </c>
      <c r="H357" s="157">
        <f t="shared" si="97"/>
        <v>0</v>
      </c>
    </row>
    <row r="358" spans="2:8" hidden="1" outlineLevel="1" x14ac:dyDescent="0.3">
      <c r="B358" s="103"/>
      <c r="C358" s="141" t="s">
        <v>188</v>
      </c>
      <c r="D358" s="103"/>
      <c r="E358" s="103"/>
      <c r="F358" s="167"/>
      <c r="G358" s="167"/>
      <c r="H358" s="167"/>
    </row>
    <row r="359" spans="2:8" hidden="1" outlineLevel="1" x14ac:dyDescent="0.3">
      <c r="B359" s="103"/>
      <c r="C359" s="141" t="s">
        <v>189</v>
      </c>
      <c r="D359" s="103"/>
      <c r="E359" s="103"/>
      <c r="F359" s="167"/>
      <c r="G359" s="167"/>
      <c r="H359" s="167"/>
    </row>
    <row r="360" spans="2:8" hidden="1" outlineLevel="1" x14ac:dyDescent="0.3">
      <c r="B360" s="103"/>
      <c r="C360" s="141" t="s">
        <v>190</v>
      </c>
      <c r="D360" s="103"/>
      <c r="E360" s="103"/>
      <c r="F360" s="167"/>
      <c r="G360" s="167"/>
      <c r="H360" s="167"/>
    </row>
    <row r="361" spans="2:8" hidden="1" outlineLevel="1" x14ac:dyDescent="0.3">
      <c r="B361" s="103"/>
      <c r="C361" s="141" t="s">
        <v>191</v>
      </c>
      <c r="D361" s="103"/>
      <c r="E361" s="103"/>
      <c r="F361" s="167"/>
      <c r="G361" s="167"/>
      <c r="H361" s="167"/>
    </row>
    <row r="362" spans="2:8" hidden="1" outlineLevel="1" x14ac:dyDescent="0.3">
      <c r="B362" s="123" t="s">
        <v>192</v>
      </c>
      <c r="C362" s="147" t="s">
        <v>193</v>
      </c>
      <c r="D362" s="125"/>
      <c r="E362" s="125"/>
      <c r="F362" s="157">
        <f>F363+F364+F365+F366</f>
        <v>0</v>
      </c>
      <c r="G362" s="157">
        <f t="shared" ref="G362:H362" si="98">G363+G364+G365+G366</f>
        <v>0</v>
      </c>
      <c r="H362" s="157">
        <f t="shared" si="98"/>
        <v>0</v>
      </c>
    </row>
    <row r="363" spans="2:8" hidden="1" outlineLevel="1" x14ac:dyDescent="0.3">
      <c r="B363" s="99"/>
      <c r="C363" s="102" t="s">
        <v>194</v>
      </c>
      <c r="D363" s="103"/>
      <c r="E363" s="103"/>
      <c r="F363" s="167"/>
      <c r="G363" s="167"/>
      <c r="H363" s="167"/>
    </row>
    <row r="364" spans="2:8" hidden="1" outlineLevel="1" x14ac:dyDescent="0.3">
      <c r="B364" s="103"/>
      <c r="C364" s="141" t="s">
        <v>195</v>
      </c>
      <c r="D364" s="103"/>
      <c r="E364" s="103"/>
      <c r="F364" s="167"/>
      <c r="G364" s="167"/>
      <c r="H364" s="167"/>
    </row>
    <row r="365" spans="2:8" hidden="1" outlineLevel="1" x14ac:dyDescent="0.3">
      <c r="B365" s="103"/>
      <c r="C365" s="141" t="s">
        <v>196</v>
      </c>
      <c r="D365" s="103"/>
      <c r="E365" s="103"/>
      <c r="F365" s="167"/>
      <c r="G365" s="167"/>
      <c r="H365" s="167"/>
    </row>
    <row r="366" spans="2:8" hidden="1" outlineLevel="1" x14ac:dyDescent="0.3">
      <c r="B366" s="103"/>
      <c r="C366" s="141" t="s">
        <v>197</v>
      </c>
      <c r="D366" s="103"/>
      <c r="E366" s="103"/>
      <c r="F366" s="167"/>
      <c r="G366" s="167"/>
      <c r="H366" s="167"/>
    </row>
    <row r="367" spans="2:8" hidden="1" outlineLevel="1" x14ac:dyDescent="0.3">
      <c r="B367" s="123" t="s">
        <v>198</v>
      </c>
      <c r="C367" s="147" t="s">
        <v>199</v>
      </c>
      <c r="D367" s="125"/>
      <c r="E367" s="125"/>
      <c r="F367" s="157">
        <f>F368+F369+F370+F371</f>
        <v>0</v>
      </c>
      <c r="G367" s="157">
        <f t="shared" ref="G367:H367" si="99">G368+G369+G370+G371</f>
        <v>0</v>
      </c>
      <c r="H367" s="157">
        <f t="shared" si="99"/>
        <v>0</v>
      </c>
    </row>
    <row r="368" spans="2:8" hidden="1" outlineLevel="1" x14ac:dyDescent="0.3">
      <c r="B368" s="103"/>
      <c r="C368" s="141" t="s">
        <v>200</v>
      </c>
      <c r="D368" s="103"/>
      <c r="E368" s="103"/>
      <c r="F368" s="167"/>
      <c r="G368" s="167"/>
      <c r="H368" s="167"/>
    </row>
    <row r="369" spans="1:9" hidden="1" outlineLevel="1" x14ac:dyDescent="0.3">
      <c r="B369" s="103"/>
      <c r="C369" s="141" t="s">
        <v>201</v>
      </c>
      <c r="D369" s="103"/>
      <c r="E369" s="103"/>
      <c r="F369" s="167"/>
      <c r="G369" s="167"/>
      <c r="H369" s="167"/>
    </row>
    <row r="370" spans="1:9" hidden="1" outlineLevel="1" x14ac:dyDescent="0.3">
      <c r="B370" s="99"/>
      <c r="C370" s="102" t="s">
        <v>202</v>
      </c>
      <c r="D370" s="103"/>
      <c r="E370" s="103"/>
      <c r="F370" s="167"/>
      <c r="G370" s="167"/>
      <c r="H370" s="167"/>
    </row>
    <row r="371" spans="1:9" hidden="1" outlineLevel="1" x14ac:dyDescent="0.3">
      <c r="B371" s="103"/>
      <c r="C371" s="141" t="s">
        <v>203</v>
      </c>
      <c r="D371" s="103"/>
      <c r="E371" s="103"/>
      <c r="F371" s="167"/>
      <c r="G371" s="167"/>
      <c r="H371" s="167"/>
    </row>
    <row r="372" spans="1:9" ht="56.25" collapsed="1" x14ac:dyDescent="0.3">
      <c r="B372" s="144" t="s">
        <v>204</v>
      </c>
      <c r="C372" s="145" t="s">
        <v>266</v>
      </c>
      <c r="D372" s="144"/>
      <c r="E372" s="144"/>
      <c r="F372" s="149">
        <f>F373+F374+F375+F377+F378+F379+F380+F381+F382+F383+F384+F385</f>
        <v>0</v>
      </c>
      <c r="G372" s="149">
        <f>G373+G374+G375+G377+G378+G379+G380+G381+G382+G383+G384+G385</f>
        <v>150</v>
      </c>
      <c r="H372" s="149">
        <f t="shared" ref="H372" si="100">H373+H374+H375+H377+H378+H379+H380+H381+H382+H383+H384+H385</f>
        <v>362.36743999999999</v>
      </c>
    </row>
    <row r="373" spans="1:9" hidden="1" x14ac:dyDescent="0.3">
      <c r="B373" s="99" t="s">
        <v>205</v>
      </c>
      <c r="C373" s="141" t="s">
        <v>206</v>
      </c>
      <c r="D373" s="103"/>
      <c r="E373" s="103"/>
      <c r="F373" s="162"/>
      <c r="G373" s="162"/>
      <c r="H373" s="162"/>
    </row>
    <row r="374" spans="1:9" ht="21" hidden="1" customHeight="1" x14ac:dyDescent="0.3">
      <c r="B374" s="103"/>
      <c r="C374" s="141" t="s">
        <v>207</v>
      </c>
      <c r="D374" s="103"/>
      <c r="E374" s="103"/>
      <c r="F374" s="162"/>
      <c r="G374" s="162"/>
      <c r="H374" s="162"/>
    </row>
    <row r="375" spans="1:9" ht="28.5" x14ac:dyDescent="0.3">
      <c r="B375" s="103"/>
      <c r="C375" s="147" t="s">
        <v>208</v>
      </c>
      <c r="D375" s="103"/>
      <c r="E375" s="103"/>
      <c r="F375" s="162">
        <f>F376</f>
        <v>0</v>
      </c>
      <c r="G375" s="162">
        <f t="shared" ref="G375:H375" si="101">G376</f>
        <v>150</v>
      </c>
      <c r="H375" s="162">
        <f t="shared" si="101"/>
        <v>362.36743999999999</v>
      </c>
    </row>
    <row r="376" spans="1:9" ht="37.5" customHeight="1" x14ac:dyDescent="0.3">
      <c r="A376" s="5"/>
      <c r="B376" s="127"/>
      <c r="C376" s="142" t="str">
        <f>'[2]28а) ТП до 35 город готов'!$B$17</f>
        <v xml:space="preserve">Реконструкция ВЛ-6 кВ без увелич. протяж.от Ф-646 и стр-во КТП-7/646-400 кВА (150 кВт) 
ЖСК "СитиСтрой КЧР" (Дог. №998 от 05.06.2019; ТУ №998 от 03.06.2019)          </v>
      </c>
      <c r="D376" s="166">
        <f>'[2]28а) ТП до 35 город готов'!C17</f>
        <v>2019</v>
      </c>
      <c r="E376" s="166">
        <f>'[2]28а) ТП до 35 город готов'!D17</f>
        <v>6</v>
      </c>
      <c r="F376" s="166">
        <v>0</v>
      </c>
      <c r="G376" s="143">
        <f>'[2]28а) ТП до 35 город готов'!F17</f>
        <v>150</v>
      </c>
      <c r="H376" s="143">
        <f>'[2]28а) ТП до 35 город готов'!G17</f>
        <v>362.36743999999999</v>
      </c>
      <c r="I376" s="92"/>
    </row>
    <row r="377" spans="1:9" hidden="1" x14ac:dyDescent="0.3">
      <c r="B377" s="103"/>
      <c r="C377" s="141" t="s">
        <v>209</v>
      </c>
      <c r="D377" s="103"/>
      <c r="E377" s="103"/>
      <c r="F377" s="162"/>
      <c r="G377" s="162"/>
      <c r="H377" s="162"/>
    </row>
    <row r="378" spans="1:9" hidden="1" x14ac:dyDescent="0.3">
      <c r="B378" s="99"/>
      <c r="C378" s="102" t="s">
        <v>210</v>
      </c>
      <c r="D378" s="103"/>
      <c r="E378" s="103"/>
      <c r="F378" s="162"/>
      <c r="G378" s="162"/>
      <c r="H378" s="162"/>
    </row>
    <row r="379" spans="1:9" hidden="1" x14ac:dyDescent="0.3">
      <c r="B379" s="103"/>
      <c r="C379" s="141" t="s">
        <v>211</v>
      </c>
      <c r="D379" s="103"/>
      <c r="E379" s="103"/>
      <c r="F379" s="162"/>
      <c r="G379" s="162"/>
      <c r="H379" s="162"/>
    </row>
    <row r="380" spans="1:9" hidden="1" x14ac:dyDescent="0.3">
      <c r="B380" s="99" t="s">
        <v>212</v>
      </c>
      <c r="C380" s="141" t="s">
        <v>213</v>
      </c>
      <c r="D380" s="103"/>
      <c r="E380" s="103"/>
      <c r="F380" s="162"/>
      <c r="G380" s="162"/>
      <c r="H380" s="162"/>
    </row>
    <row r="381" spans="1:9" hidden="1" x14ac:dyDescent="0.3">
      <c r="B381" s="103"/>
      <c r="C381" s="141" t="s">
        <v>214</v>
      </c>
      <c r="D381" s="103"/>
      <c r="E381" s="103"/>
      <c r="F381" s="162"/>
      <c r="G381" s="162"/>
      <c r="H381" s="162"/>
    </row>
    <row r="382" spans="1:9" hidden="1" x14ac:dyDescent="0.3">
      <c r="B382" s="103"/>
      <c r="C382" s="141" t="s">
        <v>215</v>
      </c>
      <c r="D382" s="103"/>
      <c r="E382" s="103"/>
      <c r="F382" s="162"/>
      <c r="G382" s="162"/>
      <c r="H382" s="162"/>
    </row>
    <row r="383" spans="1:9" hidden="1" x14ac:dyDescent="0.3">
      <c r="B383" s="103"/>
      <c r="C383" s="141" t="s">
        <v>216</v>
      </c>
      <c r="D383" s="103"/>
      <c r="E383" s="103"/>
      <c r="F383" s="162"/>
      <c r="G383" s="162"/>
      <c r="H383" s="162"/>
    </row>
    <row r="384" spans="1:9" hidden="1" x14ac:dyDescent="0.3">
      <c r="B384" s="103"/>
      <c r="C384" s="141" t="s">
        <v>217</v>
      </c>
      <c r="D384" s="103"/>
      <c r="E384" s="103"/>
      <c r="F384" s="162"/>
      <c r="G384" s="162"/>
      <c r="H384" s="162"/>
    </row>
    <row r="385" spans="2:8" ht="21" hidden="1" customHeight="1" x14ac:dyDescent="0.3">
      <c r="B385" s="99"/>
      <c r="C385" s="102" t="s">
        <v>218</v>
      </c>
      <c r="D385" s="103"/>
      <c r="E385" s="103"/>
      <c r="F385" s="162"/>
      <c r="G385" s="162"/>
      <c r="H385" s="162"/>
    </row>
    <row r="386" spans="2:8" ht="37.5" x14ac:dyDescent="0.3">
      <c r="B386" s="144" t="s">
        <v>219</v>
      </c>
      <c r="C386" s="145" t="s">
        <v>265</v>
      </c>
      <c r="D386" s="144"/>
      <c r="E386" s="144"/>
      <c r="F386" s="149">
        <f>F387+F388+F389+F390+F391+F392+F393+F394+F395+F396+F397+F398</f>
        <v>0</v>
      </c>
      <c r="G386" s="149">
        <f t="shared" ref="G386:H386" si="102">G387+G388+G389+G390+G391+G392+G393+G394+G395+G396+G397+G398</f>
        <v>0</v>
      </c>
      <c r="H386" s="149">
        <f t="shared" si="102"/>
        <v>0</v>
      </c>
    </row>
    <row r="387" spans="2:8" s="5" customFormat="1" hidden="1" outlineLevel="1" x14ac:dyDescent="0.3">
      <c r="B387" s="140"/>
      <c r="C387" s="142" t="s">
        <v>221</v>
      </c>
      <c r="D387" s="140"/>
      <c r="E387" s="140"/>
      <c r="F387" s="138"/>
      <c r="G387" s="138"/>
      <c r="H387" s="138"/>
    </row>
    <row r="388" spans="2:8" hidden="1" outlineLevel="1" x14ac:dyDescent="0.3">
      <c r="B388" s="103"/>
      <c r="C388" s="141" t="s">
        <v>222</v>
      </c>
      <c r="D388" s="103"/>
      <c r="E388" s="103"/>
      <c r="F388" s="167"/>
      <c r="G388" s="167"/>
      <c r="H388" s="167"/>
    </row>
    <row r="389" spans="2:8" hidden="1" outlineLevel="1" x14ac:dyDescent="0.3">
      <c r="B389" s="103"/>
      <c r="C389" s="141" t="s">
        <v>223</v>
      </c>
      <c r="D389" s="103"/>
      <c r="E389" s="103"/>
      <c r="F389" s="167"/>
      <c r="G389" s="167"/>
      <c r="H389" s="167"/>
    </row>
    <row r="390" spans="2:8" hidden="1" outlineLevel="1" x14ac:dyDescent="0.3">
      <c r="B390" s="103"/>
      <c r="C390" s="141" t="s">
        <v>224</v>
      </c>
      <c r="D390" s="103"/>
      <c r="E390" s="103"/>
      <c r="F390" s="167"/>
      <c r="G390" s="167"/>
      <c r="H390" s="167"/>
    </row>
    <row r="391" spans="2:8" hidden="1" outlineLevel="1" x14ac:dyDescent="0.3">
      <c r="B391" s="103"/>
      <c r="C391" s="141" t="s">
        <v>225</v>
      </c>
      <c r="D391" s="103"/>
      <c r="E391" s="103"/>
      <c r="F391" s="167"/>
      <c r="G391" s="167"/>
      <c r="H391" s="167"/>
    </row>
    <row r="392" spans="2:8" hidden="1" outlineLevel="1" x14ac:dyDescent="0.3">
      <c r="B392" s="103"/>
      <c r="C392" s="141" t="s">
        <v>226</v>
      </c>
      <c r="D392" s="103"/>
      <c r="E392" s="103"/>
      <c r="F392" s="167"/>
      <c r="G392" s="167"/>
      <c r="H392" s="167"/>
    </row>
    <row r="393" spans="2:8" hidden="1" outlineLevel="1" x14ac:dyDescent="0.3">
      <c r="B393" s="99" t="s">
        <v>227</v>
      </c>
      <c r="C393" s="102" t="s">
        <v>228</v>
      </c>
      <c r="D393" s="103"/>
      <c r="E393" s="103"/>
      <c r="F393" s="167"/>
      <c r="G393" s="167"/>
      <c r="H393" s="167"/>
    </row>
    <row r="394" spans="2:8" hidden="1" outlineLevel="1" x14ac:dyDescent="0.3">
      <c r="B394" s="103"/>
      <c r="C394" s="141" t="s">
        <v>229</v>
      </c>
      <c r="D394" s="103"/>
      <c r="E394" s="103"/>
      <c r="F394" s="167"/>
      <c r="G394" s="167"/>
      <c r="H394" s="167"/>
    </row>
    <row r="395" spans="2:8" hidden="1" outlineLevel="1" x14ac:dyDescent="0.3">
      <c r="B395" s="103"/>
      <c r="C395" s="141" t="s">
        <v>230</v>
      </c>
      <c r="D395" s="103"/>
      <c r="E395" s="103"/>
      <c r="F395" s="167"/>
      <c r="G395" s="167"/>
      <c r="H395" s="167"/>
    </row>
    <row r="396" spans="2:8" hidden="1" outlineLevel="1" x14ac:dyDescent="0.3">
      <c r="B396" s="103"/>
      <c r="C396" s="141" t="s">
        <v>231</v>
      </c>
      <c r="D396" s="103"/>
      <c r="E396" s="103"/>
      <c r="F396" s="167"/>
      <c r="G396" s="167"/>
      <c r="H396" s="167"/>
    </row>
    <row r="397" spans="2:8" hidden="1" outlineLevel="1" x14ac:dyDescent="0.3">
      <c r="B397" s="103"/>
      <c r="C397" s="141" t="s">
        <v>232</v>
      </c>
      <c r="D397" s="103"/>
      <c r="E397" s="103"/>
      <c r="F397" s="167"/>
      <c r="G397" s="167"/>
      <c r="H397" s="167"/>
    </row>
    <row r="398" spans="2:8" hidden="1" outlineLevel="1" x14ac:dyDescent="0.3">
      <c r="B398" s="103"/>
      <c r="C398" s="141" t="s">
        <v>233</v>
      </c>
      <c r="D398" s="103"/>
      <c r="E398" s="103"/>
      <c r="F398" s="167"/>
      <c r="G398" s="167"/>
      <c r="H398" s="167"/>
    </row>
    <row r="399" spans="2:8" ht="18.75" collapsed="1" x14ac:dyDescent="0.3">
      <c r="B399" s="144" t="s">
        <v>234</v>
      </c>
      <c r="C399" s="145" t="s">
        <v>235</v>
      </c>
      <c r="D399" s="144"/>
      <c r="E399" s="144"/>
      <c r="F399" s="149">
        <f>F400+F401</f>
        <v>0</v>
      </c>
      <c r="G399" s="149">
        <f t="shared" ref="G399:H399" si="103">G400+G401</f>
        <v>0</v>
      </c>
      <c r="H399" s="149">
        <f t="shared" si="103"/>
        <v>0</v>
      </c>
    </row>
    <row r="400" spans="2:8" hidden="1" x14ac:dyDescent="0.3">
      <c r="B400" s="103"/>
      <c r="C400" s="141" t="s">
        <v>236</v>
      </c>
      <c r="D400" s="103"/>
      <c r="E400" s="103"/>
      <c r="F400" s="167"/>
      <c r="G400" s="167"/>
      <c r="H400" s="167"/>
    </row>
    <row r="401" spans="2:8" hidden="1" x14ac:dyDescent="0.3">
      <c r="B401" s="103"/>
      <c r="C401" s="141" t="s">
        <v>237</v>
      </c>
      <c r="D401" s="103"/>
      <c r="E401" s="103"/>
      <c r="F401" s="167"/>
      <c r="G401" s="167"/>
      <c r="H401" s="167"/>
    </row>
    <row r="402" spans="2:8" ht="18.75" x14ac:dyDescent="0.3">
      <c r="B402" s="144" t="s">
        <v>238</v>
      </c>
      <c r="C402" s="145" t="s">
        <v>239</v>
      </c>
      <c r="D402" s="144"/>
      <c r="E402" s="144"/>
      <c r="F402" s="149">
        <f>F403+F405+F406+F407+F409+F411+F414+F417</f>
        <v>0</v>
      </c>
      <c r="G402" s="149">
        <f t="shared" ref="G402" si="104">G403+G405+G406+G407+G409+G411+G414+G417</f>
        <v>0</v>
      </c>
      <c r="H402" s="121">
        <f>H403+H405+H406+H407+H409+H411+H414+H417</f>
        <v>0</v>
      </c>
    </row>
    <row r="403" spans="2:8" hidden="1" x14ac:dyDescent="0.3">
      <c r="B403" s="41"/>
      <c r="C403" s="48" t="s">
        <v>240</v>
      </c>
      <c r="D403" s="57"/>
      <c r="E403" s="70">
        <v>0.4</v>
      </c>
      <c r="F403" s="71"/>
      <c r="G403" s="71"/>
      <c r="H403" s="71">
        <f>H404</f>
        <v>0</v>
      </c>
    </row>
    <row r="404" spans="2:8" hidden="1" x14ac:dyDescent="0.3">
      <c r="B404" s="41"/>
      <c r="C404" s="50" t="s">
        <v>358</v>
      </c>
      <c r="D404" s="41"/>
      <c r="E404" s="72"/>
      <c r="F404" s="73"/>
      <c r="G404" s="73"/>
      <c r="H404" s="73"/>
    </row>
    <row r="405" spans="2:8" hidden="1" x14ac:dyDescent="0.3">
      <c r="B405" s="41"/>
      <c r="C405" s="50" t="s">
        <v>241</v>
      </c>
      <c r="D405" s="60" t="s">
        <v>242</v>
      </c>
      <c r="E405" s="72" t="s">
        <v>242</v>
      </c>
      <c r="F405" s="73"/>
      <c r="G405" s="73"/>
      <c r="H405" s="73"/>
    </row>
    <row r="406" spans="2:8" hidden="1" x14ac:dyDescent="0.3">
      <c r="B406" s="41"/>
      <c r="C406" s="50" t="s">
        <v>243</v>
      </c>
      <c r="D406" s="60" t="s">
        <v>242</v>
      </c>
      <c r="E406" s="72" t="s">
        <v>242</v>
      </c>
      <c r="F406" s="73"/>
      <c r="G406" s="73"/>
      <c r="H406" s="73"/>
    </row>
    <row r="407" spans="2:8" hidden="1" x14ac:dyDescent="0.3">
      <c r="B407" s="41"/>
      <c r="C407" s="48" t="s">
        <v>244</v>
      </c>
      <c r="D407" s="57"/>
      <c r="E407" s="70">
        <v>0.4</v>
      </c>
      <c r="F407" s="71"/>
      <c r="G407" s="71"/>
      <c r="H407" s="71">
        <f>H408</f>
        <v>0</v>
      </c>
    </row>
    <row r="408" spans="2:8" hidden="1" x14ac:dyDescent="0.3">
      <c r="B408" s="41"/>
      <c r="C408" s="50" t="s">
        <v>359</v>
      </c>
      <c r="D408" s="41"/>
      <c r="E408" s="72"/>
      <c r="F408" s="73"/>
      <c r="G408" s="73"/>
      <c r="H408" s="73"/>
    </row>
    <row r="409" spans="2:8" hidden="1" x14ac:dyDescent="0.3">
      <c r="B409" s="41"/>
      <c r="C409" s="48" t="s">
        <v>245</v>
      </c>
      <c r="D409" s="57"/>
      <c r="E409" s="70">
        <v>0.4</v>
      </c>
      <c r="F409" s="71"/>
      <c r="G409" s="71"/>
      <c r="H409" s="71">
        <f>H410</f>
        <v>0</v>
      </c>
    </row>
    <row r="410" spans="2:8" hidden="1" x14ac:dyDescent="0.3">
      <c r="B410" s="41"/>
      <c r="C410" s="68" t="s">
        <v>362</v>
      </c>
      <c r="D410" s="59"/>
      <c r="E410" s="74"/>
      <c r="F410" s="75"/>
      <c r="G410" s="75"/>
      <c r="H410" s="75"/>
    </row>
    <row r="411" spans="2:8" hidden="1" x14ac:dyDescent="0.3">
      <c r="B411" s="41"/>
      <c r="C411" s="48" t="s">
        <v>246</v>
      </c>
      <c r="D411" s="57"/>
      <c r="E411" s="70" t="s">
        <v>247</v>
      </c>
      <c r="F411" s="71"/>
      <c r="G411" s="71"/>
      <c r="H411" s="71">
        <f>H412+H413</f>
        <v>0</v>
      </c>
    </row>
    <row r="412" spans="2:8" hidden="1" x14ac:dyDescent="0.3">
      <c r="B412" s="41"/>
      <c r="C412" s="50" t="s">
        <v>361</v>
      </c>
      <c r="D412" s="41"/>
      <c r="E412" s="72"/>
      <c r="F412" s="73"/>
      <c r="G412" s="73"/>
      <c r="H412" s="73"/>
    </row>
    <row r="413" spans="2:8" hidden="1" x14ac:dyDescent="0.3">
      <c r="B413" s="41"/>
      <c r="C413" s="50" t="s">
        <v>360</v>
      </c>
      <c r="D413" s="41"/>
      <c r="E413" s="72"/>
      <c r="F413" s="73"/>
      <c r="G413" s="73"/>
      <c r="H413" s="73"/>
    </row>
    <row r="414" spans="2:8" hidden="1" x14ac:dyDescent="0.3">
      <c r="B414" s="41"/>
      <c r="C414" s="48" t="s">
        <v>246</v>
      </c>
      <c r="D414" s="57"/>
      <c r="E414" s="70" t="s">
        <v>248</v>
      </c>
      <c r="F414" s="71"/>
      <c r="G414" s="71"/>
      <c r="H414" s="71">
        <f>H415</f>
        <v>0</v>
      </c>
    </row>
    <row r="415" spans="2:8" hidden="1" x14ac:dyDescent="0.3">
      <c r="B415" s="41"/>
      <c r="C415" s="50" t="s">
        <v>363</v>
      </c>
      <c r="D415" s="41"/>
      <c r="E415" s="72"/>
      <c r="F415" s="73"/>
      <c r="G415" s="73"/>
      <c r="H415" s="73"/>
    </row>
    <row r="416" spans="2:8" hidden="1" x14ac:dyDescent="0.3">
      <c r="B416" s="41"/>
      <c r="C416" s="48" t="s">
        <v>246</v>
      </c>
      <c r="D416" s="57"/>
      <c r="E416" s="70" t="s">
        <v>249</v>
      </c>
      <c r="F416" s="71"/>
      <c r="G416" s="71"/>
      <c r="H416" s="71">
        <f>H417</f>
        <v>0</v>
      </c>
    </row>
    <row r="417" spans="2:8" hidden="1" x14ac:dyDescent="0.3">
      <c r="B417" s="41"/>
      <c r="C417" s="50" t="s">
        <v>364</v>
      </c>
      <c r="D417" s="41"/>
      <c r="E417" s="72"/>
      <c r="F417" s="73"/>
      <c r="G417" s="73"/>
      <c r="H417" s="73"/>
    </row>
    <row r="421" spans="2:8" ht="16.5" hidden="1" customHeight="1" x14ac:dyDescent="0.3">
      <c r="C421" s="413" t="s">
        <v>354</v>
      </c>
      <c r="D421" s="11">
        <v>2017</v>
      </c>
      <c r="E421" s="11">
        <v>0.4</v>
      </c>
      <c r="F421" s="12">
        <v>0</v>
      </c>
      <c r="G421" s="12">
        <v>0</v>
      </c>
      <c r="H421" s="12">
        <v>0</v>
      </c>
    </row>
    <row r="422" spans="2:8" ht="17.25" hidden="1" customHeight="1" thickBot="1" x14ac:dyDescent="0.35">
      <c r="C422" s="414"/>
      <c r="D422" s="13">
        <v>2017</v>
      </c>
      <c r="E422" s="13">
        <v>10</v>
      </c>
      <c r="F422" s="14">
        <v>0</v>
      </c>
      <c r="G422" s="14">
        <v>0</v>
      </c>
      <c r="H422" s="14">
        <v>0</v>
      </c>
    </row>
    <row r="423" spans="2:8" ht="16.5" hidden="1" customHeight="1" x14ac:dyDescent="0.3">
      <c r="C423" s="414"/>
      <c r="D423" s="11">
        <v>2018</v>
      </c>
      <c r="E423" s="11">
        <v>0.4</v>
      </c>
      <c r="F423" s="15">
        <v>0</v>
      </c>
      <c r="G423" s="15">
        <v>0</v>
      </c>
      <c r="H423" s="15">
        <v>0</v>
      </c>
    </row>
    <row r="424" spans="2:8" ht="17.25" hidden="1" customHeight="1" thickBot="1" x14ac:dyDescent="0.35">
      <c r="C424" s="414"/>
      <c r="D424" s="13">
        <v>2018</v>
      </c>
      <c r="E424" s="13">
        <v>10</v>
      </c>
      <c r="F424" s="16">
        <v>0</v>
      </c>
      <c r="G424" s="16">
        <v>0</v>
      </c>
      <c r="H424" s="16">
        <v>0</v>
      </c>
    </row>
    <row r="425" spans="2:8" ht="16.5" hidden="1" customHeight="1" x14ac:dyDescent="0.3">
      <c r="C425" s="414"/>
      <c r="D425" s="17">
        <v>2019</v>
      </c>
      <c r="E425" s="11">
        <v>0.4</v>
      </c>
      <c r="F425" s="18">
        <v>0</v>
      </c>
      <c r="G425" s="18">
        <v>0</v>
      </c>
      <c r="H425" s="18">
        <v>0</v>
      </c>
    </row>
    <row r="426" spans="2:8" ht="17.25" hidden="1" customHeight="1" thickBot="1" x14ac:dyDescent="0.35">
      <c r="C426" s="414"/>
      <c r="D426" s="13">
        <v>2019</v>
      </c>
      <c r="E426" s="13">
        <v>10</v>
      </c>
      <c r="F426" s="14">
        <v>0</v>
      </c>
      <c r="G426" s="14">
        <v>0</v>
      </c>
      <c r="H426" s="14">
        <v>0</v>
      </c>
    </row>
    <row r="427" spans="2:8" hidden="1" x14ac:dyDescent="0.3">
      <c r="C427" s="414"/>
      <c r="D427" s="410" t="s">
        <v>356</v>
      </c>
      <c r="E427" s="25">
        <v>0.4</v>
      </c>
      <c r="F427" s="26">
        <f>F421+F423+F425</f>
        <v>0</v>
      </c>
      <c r="G427" s="26">
        <f t="shared" ref="G427:H428" si="105">G421+G423+G425</f>
        <v>0</v>
      </c>
      <c r="H427" s="26">
        <f t="shared" si="105"/>
        <v>0</v>
      </c>
    </row>
    <row r="428" spans="2:8" hidden="1" x14ac:dyDescent="0.3">
      <c r="C428" s="414"/>
      <c r="D428" s="411"/>
      <c r="E428" s="27">
        <v>10</v>
      </c>
      <c r="F428" s="28">
        <f>F422+F424+F426</f>
        <v>0</v>
      </c>
      <c r="G428" s="28">
        <f t="shared" si="105"/>
        <v>0</v>
      </c>
      <c r="H428" s="28">
        <f t="shared" si="105"/>
        <v>0</v>
      </c>
    </row>
    <row r="429" spans="2:8" ht="18.75" hidden="1" thickBot="1" x14ac:dyDescent="0.35">
      <c r="C429" s="415"/>
      <c r="D429" s="412"/>
      <c r="E429" s="29" t="s">
        <v>357</v>
      </c>
      <c r="F429" s="30">
        <f>F427+F428</f>
        <v>0</v>
      </c>
      <c r="G429" s="30">
        <f t="shared" ref="G429:H429" si="106">G427+G428</f>
        <v>0</v>
      </c>
      <c r="H429" s="30">
        <f t="shared" si="106"/>
        <v>0</v>
      </c>
    </row>
    <row r="430" spans="2:8" ht="36" hidden="1" thickBot="1" x14ac:dyDescent="0.35">
      <c r="C430" s="19"/>
      <c r="D430" s="31"/>
      <c r="E430" s="32"/>
      <c r="F430" s="33"/>
      <c r="G430" s="33"/>
      <c r="H430" s="33"/>
    </row>
    <row r="431" spans="2:8" ht="16.5" hidden="1" customHeight="1" x14ac:dyDescent="0.3">
      <c r="C431" s="416" t="s">
        <v>355</v>
      </c>
      <c r="D431" s="11">
        <v>2017</v>
      </c>
      <c r="E431" s="11">
        <v>0.4</v>
      </c>
      <c r="F431" s="12">
        <v>0</v>
      </c>
      <c r="G431" s="12">
        <v>0</v>
      </c>
      <c r="H431" s="12">
        <v>0</v>
      </c>
    </row>
    <row r="432" spans="2:8" ht="17.25" hidden="1" customHeight="1" thickBot="1" x14ac:dyDescent="0.35">
      <c r="C432" s="417"/>
      <c r="D432" s="13">
        <v>2017</v>
      </c>
      <c r="E432" s="13">
        <v>10</v>
      </c>
      <c r="F432" s="14">
        <v>0</v>
      </c>
      <c r="G432" s="14">
        <v>0</v>
      </c>
      <c r="H432" s="14">
        <v>0</v>
      </c>
    </row>
    <row r="433" spans="3:8" ht="16.5" hidden="1" customHeight="1" x14ac:dyDescent="0.3">
      <c r="C433" s="417"/>
      <c r="D433" s="11">
        <v>2018</v>
      </c>
      <c r="E433" s="11">
        <v>0.4</v>
      </c>
      <c r="F433" s="15">
        <v>0</v>
      </c>
      <c r="G433" s="15">
        <v>0</v>
      </c>
      <c r="H433" s="15">
        <v>0</v>
      </c>
    </row>
    <row r="434" spans="3:8" ht="17.25" hidden="1" customHeight="1" thickBot="1" x14ac:dyDescent="0.35">
      <c r="C434" s="417"/>
      <c r="D434" s="13">
        <v>2018</v>
      </c>
      <c r="E434" s="13">
        <v>10</v>
      </c>
      <c r="F434" s="16">
        <v>0</v>
      </c>
      <c r="G434" s="16">
        <v>0</v>
      </c>
      <c r="H434" s="16">
        <v>0</v>
      </c>
    </row>
    <row r="435" spans="3:8" ht="16.5" hidden="1" customHeight="1" x14ac:dyDescent="0.3">
      <c r="C435" s="417"/>
      <c r="D435" s="17">
        <v>2019</v>
      </c>
      <c r="E435" s="11">
        <v>0.4</v>
      </c>
      <c r="F435" s="18">
        <f>F153</f>
        <v>160</v>
      </c>
      <c r="G435" s="18">
        <f>G153</f>
        <v>5</v>
      </c>
      <c r="H435" s="18">
        <f>H153</f>
        <v>53.473289999999999</v>
      </c>
    </row>
    <row r="436" spans="3:8" ht="17.25" hidden="1" customHeight="1" thickBot="1" x14ac:dyDescent="0.35">
      <c r="C436" s="417"/>
      <c r="D436" s="13">
        <v>2019</v>
      </c>
      <c r="E436" s="13">
        <v>10</v>
      </c>
      <c r="F436" s="14">
        <v>0</v>
      </c>
      <c r="G436" s="14">
        <v>0</v>
      </c>
      <c r="H436" s="14">
        <v>0</v>
      </c>
    </row>
    <row r="437" spans="3:8" hidden="1" x14ac:dyDescent="0.3">
      <c r="C437" s="417"/>
      <c r="D437" s="410" t="s">
        <v>356</v>
      </c>
      <c r="E437" s="25">
        <v>0.4</v>
      </c>
      <c r="F437" s="26">
        <f>F431+F433+F435</f>
        <v>160</v>
      </c>
      <c r="G437" s="26">
        <f t="shared" ref="G437:H437" si="107">G431+G433+G435</f>
        <v>5</v>
      </c>
      <c r="H437" s="26">
        <f t="shared" si="107"/>
        <v>53.473289999999999</v>
      </c>
    </row>
    <row r="438" spans="3:8" hidden="1" x14ac:dyDescent="0.3">
      <c r="C438" s="417"/>
      <c r="D438" s="411"/>
      <c r="E438" s="27">
        <v>10</v>
      </c>
      <c r="F438" s="28">
        <f>F432+F434+F436</f>
        <v>0</v>
      </c>
      <c r="G438" s="28">
        <f t="shared" ref="G438:H438" si="108">G432+G434+G436</f>
        <v>0</v>
      </c>
      <c r="H438" s="28">
        <f t="shared" si="108"/>
        <v>0</v>
      </c>
    </row>
    <row r="439" spans="3:8" ht="18.75" hidden="1" thickBot="1" x14ac:dyDescent="0.35">
      <c r="C439" s="418"/>
      <c r="D439" s="412"/>
      <c r="E439" s="29" t="s">
        <v>357</v>
      </c>
      <c r="F439" s="30">
        <f>F437+F438</f>
        <v>160</v>
      </c>
      <c r="G439" s="30">
        <f t="shared" ref="G439" si="109">G437+G438</f>
        <v>5</v>
      </c>
      <c r="H439" s="30">
        <f t="shared" ref="H439" si="110">H437+H438</f>
        <v>53.473289999999999</v>
      </c>
    </row>
  </sheetData>
  <autoFilter ref="D1:D426"/>
  <mergeCells count="14">
    <mergeCell ref="G1:H1"/>
    <mergeCell ref="G2:H2"/>
    <mergeCell ref="G3:H3"/>
    <mergeCell ref="G4:H4"/>
    <mergeCell ref="G5:H5"/>
    <mergeCell ref="D427:D429"/>
    <mergeCell ref="C421:C429"/>
    <mergeCell ref="D437:D439"/>
    <mergeCell ref="C431:C439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627"/>
  <sheetViews>
    <sheetView view="pageBreakPreview" zoomScale="80" zoomScaleNormal="100" zoomScaleSheetLayoutView="80" workbookViewId="0">
      <pane xSplit="3" ySplit="16" topLeftCell="D609" activePane="bottomRight" state="frozen"/>
      <selection pane="topRight" activeCell="D1" sqref="D1"/>
      <selection pane="bottomLeft" activeCell="A17" sqref="A17"/>
      <selection pane="bottomRight" activeCell="B538" sqref="B538:H538"/>
    </sheetView>
  </sheetViews>
  <sheetFormatPr defaultRowHeight="16.5" outlineLevelRow="1" x14ac:dyDescent="0.3"/>
  <cols>
    <col min="1" max="1" width="5.140625" style="1" customWidth="1"/>
    <col min="2" max="2" width="12.140625" style="1" customWidth="1"/>
    <col min="3" max="3" width="131.85546875" style="1" bestFit="1" customWidth="1"/>
    <col min="4" max="4" width="22.7109375" style="1" customWidth="1"/>
    <col min="5" max="5" width="12.5703125" style="1" customWidth="1"/>
    <col min="6" max="6" width="19.140625" style="1" customWidth="1"/>
    <col min="7" max="7" width="14.28515625" style="1" customWidth="1"/>
    <col min="8" max="8" width="30.85546875" style="1" customWidth="1"/>
    <col min="9" max="9" width="5.42578125" style="1" customWidth="1"/>
    <col min="10" max="16384" width="9.140625" style="1"/>
  </cols>
  <sheetData>
    <row r="1" spans="2:8" x14ac:dyDescent="0.3">
      <c r="H1" s="120" t="s">
        <v>73</v>
      </c>
    </row>
    <row r="2" spans="2:8" x14ac:dyDescent="0.3">
      <c r="H2" s="120" t="s">
        <v>74</v>
      </c>
    </row>
    <row r="3" spans="2:8" x14ac:dyDescent="0.3">
      <c r="H3" s="120" t="s">
        <v>75</v>
      </c>
    </row>
    <row r="4" spans="2:8" x14ac:dyDescent="0.3">
      <c r="H4" s="120" t="s">
        <v>76</v>
      </c>
    </row>
    <row r="5" spans="2:8" x14ac:dyDescent="0.3">
      <c r="H5" s="120" t="s">
        <v>77</v>
      </c>
    </row>
    <row r="8" spans="2:8" x14ac:dyDescent="0.3">
      <c r="B8" s="422" t="s">
        <v>78</v>
      </c>
      <c r="C8" s="422"/>
      <c r="D8" s="422"/>
      <c r="E8" s="422"/>
      <c r="F8" s="422"/>
      <c r="G8" s="422"/>
      <c r="H8" s="422"/>
    </row>
    <row r="9" spans="2:8" x14ac:dyDescent="0.3">
      <c r="B9" s="422" t="s">
        <v>79</v>
      </c>
      <c r="C9" s="422"/>
      <c r="D9" s="422"/>
      <c r="E9" s="422"/>
      <c r="F9" s="422"/>
      <c r="G9" s="422"/>
      <c r="H9" s="422"/>
    </row>
    <row r="10" spans="2:8" x14ac:dyDescent="0.3">
      <c r="B10" s="422" t="s">
        <v>80</v>
      </c>
      <c r="C10" s="422"/>
      <c r="D10" s="422"/>
      <c r="E10" s="422"/>
      <c r="F10" s="422"/>
      <c r="G10" s="422"/>
      <c r="H10" s="422"/>
    </row>
    <row r="11" spans="2:8" x14ac:dyDescent="0.3">
      <c r="B11" s="422" t="s">
        <v>81</v>
      </c>
      <c r="C11" s="422"/>
      <c r="D11" s="422"/>
      <c r="E11" s="422"/>
      <c r="F11" s="422"/>
      <c r="G11" s="422"/>
      <c r="H11" s="422"/>
    </row>
    <row r="12" spans="2:8" x14ac:dyDescent="0.3">
      <c r="B12" s="83"/>
      <c r="C12" s="83"/>
      <c r="D12" s="83"/>
      <c r="E12" s="83"/>
      <c r="F12" s="83"/>
      <c r="G12" s="83"/>
      <c r="H12" s="83"/>
    </row>
    <row r="13" spans="2:8" x14ac:dyDescent="0.3">
      <c r="B13" s="423" t="s">
        <v>250</v>
      </c>
      <c r="C13" s="423"/>
      <c r="D13" s="423"/>
      <c r="E13" s="423"/>
      <c r="F13" s="423"/>
      <c r="G13" s="423"/>
      <c r="H13" s="423"/>
    </row>
    <row r="15" spans="2:8" ht="75" x14ac:dyDescent="0.3">
      <c r="B15" s="99" t="s">
        <v>82</v>
      </c>
      <c r="C15" s="99" t="s">
        <v>83</v>
      </c>
      <c r="D15" s="99" t="s">
        <v>10</v>
      </c>
      <c r="E15" s="99" t="s">
        <v>11</v>
      </c>
      <c r="F15" s="99" t="s">
        <v>84</v>
      </c>
      <c r="G15" s="99" t="s">
        <v>85</v>
      </c>
      <c r="H15" s="99" t="s">
        <v>86</v>
      </c>
    </row>
    <row r="16" spans="2:8" x14ac:dyDescent="0.3">
      <c r="B16" s="99">
        <v>1</v>
      </c>
      <c r="C16" s="99">
        <v>2</v>
      </c>
      <c r="D16" s="99">
        <v>3</v>
      </c>
      <c r="E16" s="99">
        <v>4</v>
      </c>
      <c r="F16" s="99">
        <v>5</v>
      </c>
      <c r="G16" s="99">
        <v>6</v>
      </c>
      <c r="H16" s="99">
        <v>7</v>
      </c>
    </row>
    <row r="17" spans="2:8" ht="18.75" x14ac:dyDescent="0.3">
      <c r="B17" s="121" t="s">
        <v>87</v>
      </c>
      <c r="C17" s="122" t="s">
        <v>0</v>
      </c>
      <c r="D17" s="121" t="s">
        <v>57</v>
      </c>
      <c r="E17" s="121" t="s">
        <v>57</v>
      </c>
      <c r="F17" s="121">
        <f>F18+F25+F32+F39+F46+F53+F60+F67+F74+F81+F88+F95+F102+F109+F116+F123+F130+F137+F144+F243+F304+F311+F318+F325</f>
        <v>47504</v>
      </c>
      <c r="G17" s="121">
        <f>G18+G25+G32+G39+G46+G53+G60+G67+G74+G81+G88+G95+G102+G109+G116+G123+G130+G137+G144+G243+G304+G311+G318+G325</f>
        <v>3286.2</v>
      </c>
      <c r="H17" s="121">
        <f>H18+H25+H32+H39+H46+H53+H60+H67+H74+H81+H88+H95+H102+H109+H116+H123+H130+H137+H144+H243+H304+H311+H318+H325</f>
        <v>40742.850550000003</v>
      </c>
    </row>
    <row r="18" spans="2:8" hidden="1" x14ac:dyDescent="0.3">
      <c r="B18" s="47" t="s">
        <v>88</v>
      </c>
      <c r="C18" s="48" t="s">
        <v>89</v>
      </c>
      <c r="D18" s="47"/>
      <c r="E18" s="47"/>
      <c r="F18" s="49">
        <f>F19+F20+F21+F22+F23+F24</f>
        <v>0</v>
      </c>
      <c r="G18" s="49">
        <f t="shared" ref="G18:H18" si="0">G19+G20+G21+G22+G23+G24</f>
        <v>0</v>
      </c>
      <c r="H18" s="49">
        <f t="shared" si="0"/>
        <v>0</v>
      </c>
    </row>
    <row r="19" spans="2:8" hidden="1" outlineLevel="1" x14ac:dyDescent="0.3">
      <c r="B19" s="40"/>
      <c r="C19" s="50" t="s">
        <v>4</v>
      </c>
      <c r="D19" s="40"/>
      <c r="E19" s="40"/>
      <c r="F19" s="51"/>
      <c r="G19" s="51"/>
      <c r="H19" s="51"/>
    </row>
    <row r="20" spans="2:8" hidden="1" outlineLevel="1" x14ac:dyDescent="0.3">
      <c r="B20" s="40"/>
      <c r="C20" s="50" t="s">
        <v>3</v>
      </c>
      <c r="D20" s="40"/>
      <c r="E20" s="40"/>
      <c r="F20" s="51"/>
      <c r="G20" s="51"/>
      <c r="H20" s="51"/>
    </row>
    <row r="21" spans="2:8" hidden="1" outlineLevel="1" x14ac:dyDescent="0.3">
      <c r="B21" s="40"/>
      <c r="C21" s="50" t="s">
        <v>5</v>
      </c>
      <c r="D21" s="52"/>
      <c r="E21" s="52"/>
      <c r="F21" s="53"/>
      <c r="G21" s="53"/>
      <c r="H21" s="53"/>
    </row>
    <row r="22" spans="2:8" hidden="1" outlineLevel="1" x14ac:dyDescent="0.3">
      <c r="B22" s="40"/>
      <c r="C22" s="50" t="s">
        <v>6</v>
      </c>
      <c r="D22" s="52"/>
      <c r="E22" s="52"/>
      <c r="F22" s="53"/>
      <c r="G22" s="53"/>
      <c r="H22" s="53"/>
    </row>
    <row r="23" spans="2:8" hidden="1" outlineLevel="1" x14ac:dyDescent="0.3">
      <c r="B23" s="40"/>
      <c r="C23" s="50" t="s">
        <v>7</v>
      </c>
      <c r="D23" s="40"/>
      <c r="E23" s="40"/>
      <c r="F23" s="51"/>
      <c r="G23" s="51"/>
      <c r="H23" s="51"/>
    </row>
    <row r="24" spans="2:8" hidden="1" outlineLevel="1" x14ac:dyDescent="0.3">
      <c r="B24" s="40"/>
      <c r="C24" s="50" t="s">
        <v>8</v>
      </c>
      <c r="D24" s="40"/>
      <c r="E24" s="40"/>
      <c r="F24" s="51"/>
      <c r="G24" s="51"/>
      <c r="H24" s="51"/>
    </row>
    <row r="25" spans="2:8" hidden="1" x14ac:dyDescent="0.3">
      <c r="B25" s="47" t="s">
        <v>90</v>
      </c>
      <c r="C25" s="48" t="s">
        <v>91</v>
      </c>
      <c r="D25" s="47"/>
      <c r="E25" s="47"/>
      <c r="F25" s="49">
        <f>F26+F27+F28+F29+F30+F31</f>
        <v>0</v>
      </c>
      <c r="G25" s="49">
        <f t="shared" ref="G25:H25" si="1">G26+G27+G28+G29+G30+G31</f>
        <v>0</v>
      </c>
      <c r="H25" s="49">
        <f t="shared" si="1"/>
        <v>0</v>
      </c>
    </row>
    <row r="26" spans="2:8" hidden="1" outlineLevel="1" x14ac:dyDescent="0.3">
      <c r="B26" s="40"/>
      <c r="C26" s="50" t="s">
        <v>4</v>
      </c>
      <c r="D26" s="40"/>
      <c r="E26" s="40"/>
      <c r="F26" s="51"/>
      <c r="G26" s="51"/>
      <c r="H26" s="51"/>
    </row>
    <row r="27" spans="2:8" hidden="1" outlineLevel="1" x14ac:dyDescent="0.3">
      <c r="B27" s="40"/>
      <c r="C27" s="50" t="s">
        <v>3</v>
      </c>
      <c r="D27" s="52"/>
      <c r="E27" s="52"/>
      <c r="F27" s="53"/>
      <c r="G27" s="53"/>
      <c r="H27" s="53"/>
    </row>
    <row r="28" spans="2:8" hidden="1" outlineLevel="1" x14ac:dyDescent="0.3">
      <c r="B28" s="40"/>
      <c r="C28" s="50" t="s">
        <v>5</v>
      </c>
      <c r="D28" s="52"/>
      <c r="E28" s="52"/>
      <c r="F28" s="53"/>
      <c r="G28" s="53"/>
      <c r="H28" s="53"/>
    </row>
    <row r="29" spans="2:8" hidden="1" outlineLevel="1" x14ac:dyDescent="0.3">
      <c r="B29" s="40"/>
      <c r="C29" s="50" t="s">
        <v>6</v>
      </c>
      <c r="D29" s="40"/>
      <c r="E29" s="40"/>
      <c r="F29" s="51"/>
      <c r="G29" s="51"/>
      <c r="H29" s="51"/>
    </row>
    <row r="30" spans="2:8" hidden="1" outlineLevel="1" x14ac:dyDescent="0.3">
      <c r="B30" s="40"/>
      <c r="C30" s="50" t="s">
        <v>7</v>
      </c>
      <c r="D30" s="40"/>
      <c r="E30" s="40"/>
      <c r="F30" s="51"/>
      <c r="G30" s="51"/>
      <c r="H30" s="51"/>
    </row>
    <row r="31" spans="2:8" hidden="1" outlineLevel="1" x14ac:dyDescent="0.3">
      <c r="B31" s="40"/>
      <c r="C31" s="50" t="s">
        <v>8</v>
      </c>
      <c r="D31" s="52"/>
      <c r="E31" s="52"/>
      <c r="F31" s="53"/>
      <c r="G31" s="53"/>
      <c r="H31" s="53"/>
    </row>
    <row r="32" spans="2:8" hidden="1" x14ac:dyDescent="0.3">
      <c r="B32" s="47" t="s">
        <v>92</v>
      </c>
      <c r="C32" s="48" t="s">
        <v>93</v>
      </c>
      <c r="D32" s="54"/>
      <c r="E32" s="54"/>
      <c r="F32" s="49">
        <f>F33+F34+F35+F36+F37+F38</f>
        <v>0</v>
      </c>
      <c r="G32" s="49">
        <f t="shared" ref="G32:H32" si="2">G33+G34+G35+G36+G37+G38</f>
        <v>0</v>
      </c>
      <c r="H32" s="49">
        <f t="shared" si="2"/>
        <v>0</v>
      </c>
    </row>
    <row r="33" spans="2:8" hidden="1" outlineLevel="1" x14ac:dyDescent="0.3">
      <c r="B33" s="40"/>
      <c r="C33" s="50" t="s">
        <v>4</v>
      </c>
      <c r="D33" s="40"/>
      <c r="E33" s="40"/>
      <c r="F33" s="51"/>
      <c r="G33" s="51"/>
      <c r="H33" s="51"/>
    </row>
    <row r="34" spans="2:8" hidden="1" outlineLevel="1" x14ac:dyDescent="0.3">
      <c r="B34" s="40"/>
      <c r="C34" s="50" t="s">
        <v>3</v>
      </c>
      <c r="D34" s="40"/>
      <c r="E34" s="40"/>
      <c r="F34" s="51"/>
      <c r="G34" s="51"/>
      <c r="H34" s="51"/>
    </row>
    <row r="35" spans="2:8" hidden="1" outlineLevel="1" x14ac:dyDescent="0.3">
      <c r="B35" s="40"/>
      <c r="C35" s="50" t="s">
        <v>5</v>
      </c>
      <c r="D35" s="40"/>
      <c r="E35" s="40"/>
      <c r="F35" s="51"/>
      <c r="G35" s="51"/>
      <c r="H35" s="51"/>
    </row>
    <row r="36" spans="2:8" hidden="1" outlineLevel="1" x14ac:dyDescent="0.3">
      <c r="B36" s="40"/>
      <c r="C36" s="50" t="s">
        <v>6</v>
      </c>
      <c r="D36" s="52"/>
      <c r="E36" s="52"/>
      <c r="F36" s="53"/>
      <c r="G36" s="53"/>
      <c r="H36" s="53"/>
    </row>
    <row r="37" spans="2:8" hidden="1" outlineLevel="1" x14ac:dyDescent="0.3">
      <c r="B37" s="40"/>
      <c r="C37" s="50" t="s">
        <v>7</v>
      </c>
      <c r="D37" s="52"/>
      <c r="E37" s="52"/>
      <c r="F37" s="53"/>
      <c r="G37" s="53"/>
      <c r="H37" s="53"/>
    </row>
    <row r="38" spans="2:8" hidden="1" outlineLevel="1" x14ac:dyDescent="0.3">
      <c r="B38" s="40"/>
      <c r="C38" s="50" t="s">
        <v>8</v>
      </c>
      <c r="D38" s="40"/>
      <c r="E38" s="40"/>
      <c r="F38" s="51"/>
      <c r="G38" s="51"/>
      <c r="H38" s="51"/>
    </row>
    <row r="39" spans="2:8" hidden="1" x14ac:dyDescent="0.3">
      <c r="B39" s="47" t="s">
        <v>94</v>
      </c>
      <c r="C39" s="48" t="s">
        <v>95</v>
      </c>
      <c r="D39" s="47"/>
      <c r="E39" s="47"/>
      <c r="F39" s="49">
        <f>F40+F41+F42+F43+F44+F45</f>
        <v>0</v>
      </c>
      <c r="G39" s="49">
        <f t="shared" ref="G39:H39" si="3">G40+G41+G42+G43+G44+G45</f>
        <v>0</v>
      </c>
      <c r="H39" s="49">
        <f t="shared" si="3"/>
        <v>0</v>
      </c>
    </row>
    <row r="40" spans="2:8" hidden="1" outlineLevel="1" x14ac:dyDescent="0.3">
      <c r="B40" s="40"/>
      <c r="C40" s="50" t="s">
        <v>4</v>
      </c>
      <c r="D40" s="40"/>
      <c r="E40" s="40"/>
      <c r="F40" s="51"/>
      <c r="G40" s="51"/>
      <c r="H40" s="51"/>
    </row>
    <row r="41" spans="2:8" hidden="1" outlineLevel="1" x14ac:dyDescent="0.3">
      <c r="B41" s="40"/>
      <c r="C41" s="50" t="s">
        <v>3</v>
      </c>
      <c r="D41" s="52"/>
      <c r="E41" s="52"/>
      <c r="F41" s="53"/>
      <c r="G41" s="53"/>
      <c r="H41" s="53"/>
    </row>
    <row r="42" spans="2:8" hidden="1" outlineLevel="1" x14ac:dyDescent="0.3">
      <c r="B42" s="40"/>
      <c r="C42" s="50" t="s">
        <v>5</v>
      </c>
      <c r="D42" s="52"/>
      <c r="E42" s="52"/>
      <c r="F42" s="53"/>
      <c r="G42" s="53"/>
      <c r="H42" s="53"/>
    </row>
    <row r="43" spans="2:8" hidden="1" outlineLevel="1" x14ac:dyDescent="0.3">
      <c r="B43" s="40"/>
      <c r="C43" s="50" t="s">
        <v>6</v>
      </c>
      <c r="D43" s="40"/>
      <c r="E43" s="40"/>
      <c r="F43" s="51"/>
      <c r="G43" s="51"/>
      <c r="H43" s="51"/>
    </row>
    <row r="44" spans="2:8" hidden="1" outlineLevel="1" x14ac:dyDescent="0.3">
      <c r="B44" s="40"/>
      <c r="C44" s="50" t="s">
        <v>7</v>
      </c>
      <c r="D44" s="52"/>
      <c r="E44" s="52"/>
      <c r="F44" s="53"/>
      <c r="G44" s="53"/>
      <c r="H44" s="53"/>
    </row>
    <row r="45" spans="2:8" hidden="1" outlineLevel="1" x14ac:dyDescent="0.3">
      <c r="B45" s="40"/>
      <c r="C45" s="50" t="s">
        <v>8</v>
      </c>
      <c r="D45" s="52"/>
      <c r="E45" s="52"/>
      <c r="F45" s="53"/>
      <c r="G45" s="53"/>
      <c r="H45" s="53"/>
    </row>
    <row r="46" spans="2:8" hidden="1" x14ac:dyDescent="0.3">
      <c r="B46" s="47" t="s">
        <v>96</v>
      </c>
      <c r="C46" s="54" t="s">
        <v>97</v>
      </c>
      <c r="D46" s="54"/>
      <c r="E46" s="54"/>
      <c r="F46" s="49">
        <f>F47+F48+F49+F50+F51+F52</f>
        <v>0</v>
      </c>
      <c r="G46" s="49">
        <f t="shared" ref="G46:H46" si="4">G47+G48+G49+G50+G51+G52</f>
        <v>0</v>
      </c>
      <c r="H46" s="49">
        <f t="shared" si="4"/>
        <v>0</v>
      </c>
    </row>
    <row r="47" spans="2:8" hidden="1" outlineLevel="1" x14ac:dyDescent="0.3">
      <c r="B47" s="55"/>
      <c r="C47" s="50" t="s">
        <v>4</v>
      </c>
      <c r="D47" s="52"/>
      <c r="E47" s="52"/>
      <c r="F47" s="53"/>
      <c r="G47" s="53"/>
      <c r="H47" s="53"/>
    </row>
    <row r="48" spans="2:8" hidden="1" outlineLevel="1" x14ac:dyDescent="0.3">
      <c r="B48" s="55"/>
      <c r="C48" s="50" t="s">
        <v>3</v>
      </c>
      <c r="D48" s="52"/>
      <c r="E48" s="52"/>
      <c r="F48" s="53"/>
      <c r="G48" s="53"/>
      <c r="H48" s="53"/>
    </row>
    <row r="49" spans="2:8" hidden="1" outlineLevel="1" x14ac:dyDescent="0.3">
      <c r="B49" s="55"/>
      <c r="C49" s="50" t="s">
        <v>5</v>
      </c>
      <c r="D49" s="52"/>
      <c r="E49" s="52"/>
      <c r="F49" s="53"/>
      <c r="G49" s="53"/>
      <c r="H49" s="53"/>
    </row>
    <row r="50" spans="2:8" hidden="1" outlineLevel="1" x14ac:dyDescent="0.3">
      <c r="B50" s="55"/>
      <c r="C50" s="50" t="s">
        <v>6</v>
      </c>
      <c r="D50" s="52"/>
      <c r="E50" s="52"/>
      <c r="F50" s="53"/>
      <c r="G50" s="53"/>
      <c r="H50" s="53"/>
    </row>
    <row r="51" spans="2:8" hidden="1" outlineLevel="1" x14ac:dyDescent="0.3">
      <c r="B51" s="55"/>
      <c r="C51" s="50" t="s">
        <v>7</v>
      </c>
      <c r="D51" s="52"/>
      <c r="E51" s="52"/>
      <c r="F51" s="53"/>
      <c r="G51" s="53"/>
      <c r="H51" s="53"/>
    </row>
    <row r="52" spans="2:8" hidden="1" outlineLevel="1" x14ac:dyDescent="0.3">
      <c r="B52" s="39"/>
      <c r="C52" s="50" t="s">
        <v>8</v>
      </c>
      <c r="D52" s="52"/>
      <c r="E52" s="52"/>
      <c r="F52" s="53"/>
      <c r="G52" s="53"/>
      <c r="H52" s="53"/>
    </row>
    <row r="53" spans="2:8" hidden="1" x14ac:dyDescent="0.3">
      <c r="B53" s="47" t="s">
        <v>98</v>
      </c>
      <c r="C53" s="56" t="s">
        <v>99</v>
      </c>
      <c r="D53" s="57"/>
      <c r="E53" s="57"/>
      <c r="F53" s="49">
        <f>F54+F55+F56+F57+F58+F59</f>
        <v>0</v>
      </c>
      <c r="G53" s="49">
        <f t="shared" ref="G53:H53" si="5">G54+G55+G56+G57+G58+G59</f>
        <v>0</v>
      </c>
      <c r="H53" s="49">
        <f t="shared" si="5"/>
        <v>0</v>
      </c>
    </row>
    <row r="54" spans="2:8" hidden="1" outlineLevel="1" x14ac:dyDescent="0.3">
      <c r="B54" s="41"/>
      <c r="C54" s="50" t="s">
        <v>4</v>
      </c>
      <c r="D54" s="41"/>
      <c r="E54" s="41"/>
      <c r="F54" s="58"/>
      <c r="G54" s="58"/>
      <c r="H54" s="58"/>
    </row>
    <row r="55" spans="2:8" hidden="1" outlineLevel="1" x14ac:dyDescent="0.3">
      <c r="B55" s="41"/>
      <c r="C55" s="50" t="s">
        <v>3</v>
      </c>
      <c r="D55" s="41"/>
      <c r="E55" s="41"/>
      <c r="F55" s="58"/>
      <c r="G55" s="58"/>
      <c r="H55" s="58"/>
    </row>
    <row r="56" spans="2:8" hidden="1" outlineLevel="1" x14ac:dyDescent="0.3">
      <c r="B56" s="41"/>
      <c r="C56" s="50" t="s">
        <v>5</v>
      </c>
      <c r="D56" s="41"/>
      <c r="E56" s="41"/>
      <c r="F56" s="58"/>
      <c r="G56" s="58"/>
      <c r="H56" s="58"/>
    </row>
    <row r="57" spans="2:8" hidden="1" outlineLevel="1" x14ac:dyDescent="0.3">
      <c r="B57" s="41"/>
      <c r="C57" s="50" t="s">
        <v>6</v>
      </c>
      <c r="D57" s="41"/>
      <c r="E57" s="41"/>
      <c r="F57" s="58"/>
      <c r="G57" s="58"/>
      <c r="H57" s="58"/>
    </row>
    <row r="58" spans="2:8" hidden="1" outlineLevel="1" x14ac:dyDescent="0.3">
      <c r="B58" s="41"/>
      <c r="C58" s="50" t="s">
        <v>7</v>
      </c>
      <c r="D58" s="41"/>
      <c r="E58" s="41"/>
      <c r="F58" s="58"/>
      <c r="G58" s="58"/>
      <c r="H58" s="58"/>
    </row>
    <row r="59" spans="2:8" hidden="1" outlineLevel="1" x14ac:dyDescent="0.3">
      <c r="B59" s="41"/>
      <c r="C59" s="50" t="s">
        <v>8</v>
      </c>
      <c r="D59" s="41"/>
      <c r="E59" s="41"/>
      <c r="F59" s="58"/>
      <c r="G59" s="58"/>
      <c r="H59" s="58"/>
    </row>
    <row r="60" spans="2:8" hidden="1" x14ac:dyDescent="0.3">
      <c r="B60" s="47" t="s">
        <v>100</v>
      </c>
      <c r="C60" s="56" t="s">
        <v>101</v>
      </c>
      <c r="D60" s="57"/>
      <c r="E60" s="57"/>
      <c r="F60" s="49">
        <f>F61+F62+F63+F64+F65+F66</f>
        <v>0</v>
      </c>
      <c r="G60" s="49">
        <f t="shared" ref="G60:H60" si="6">G61+G62+G63+G64+G65+G66</f>
        <v>0</v>
      </c>
      <c r="H60" s="49">
        <f t="shared" si="6"/>
        <v>0</v>
      </c>
    </row>
    <row r="61" spans="2:8" hidden="1" outlineLevel="1" x14ac:dyDescent="0.3">
      <c r="B61" s="41"/>
      <c r="C61" s="50" t="s">
        <v>4</v>
      </c>
      <c r="D61" s="41"/>
      <c r="E61" s="41"/>
      <c r="F61" s="58"/>
      <c r="G61" s="58"/>
      <c r="H61" s="58"/>
    </row>
    <row r="62" spans="2:8" hidden="1" outlineLevel="1" x14ac:dyDescent="0.3">
      <c r="B62" s="41"/>
      <c r="C62" s="50" t="s">
        <v>3</v>
      </c>
      <c r="D62" s="41"/>
      <c r="E62" s="41"/>
      <c r="F62" s="58"/>
      <c r="G62" s="58"/>
      <c r="H62" s="58"/>
    </row>
    <row r="63" spans="2:8" hidden="1" outlineLevel="1" x14ac:dyDescent="0.3">
      <c r="B63" s="41"/>
      <c r="C63" s="50" t="s">
        <v>5</v>
      </c>
      <c r="D63" s="41"/>
      <c r="E63" s="41"/>
      <c r="F63" s="58"/>
      <c r="G63" s="58"/>
      <c r="H63" s="58"/>
    </row>
    <row r="64" spans="2:8" hidden="1" outlineLevel="1" x14ac:dyDescent="0.3">
      <c r="B64" s="41"/>
      <c r="C64" s="50" t="s">
        <v>6</v>
      </c>
      <c r="D64" s="41"/>
      <c r="E64" s="41"/>
      <c r="F64" s="58"/>
      <c r="G64" s="58"/>
      <c r="H64" s="58"/>
    </row>
    <row r="65" spans="2:8" hidden="1" outlineLevel="1" x14ac:dyDescent="0.3">
      <c r="B65" s="41"/>
      <c r="C65" s="50" t="s">
        <v>7</v>
      </c>
      <c r="D65" s="41"/>
      <c r="E65" s="41"/>
      <c r="F65" s="58"/>
      <c r="G65" s="58"/>
      <c r="H65" s="58"/>
    </row>
    <row r="66" spans="2:8" hidden="1" outlineLevel="1" x14ac:dyDescent="0.3">
      <c r="B66" s="41"/>
      <c r="C66" s="50" t="s">
        <v>8</v>
      </c>
      <c r="D66" s="41"/>
      <c r="E66" s="41"/>
      <c r="F66" s="58"/>
      <c r="G66" s="58"/>
      <c r="H66" s="58"/>
    </row>
    <row r="67" spans="2:8" hidden="1" x14ac:dyDescent="0.3">
      <c r="B67" s="47" t="s">
        <v>102</v>
      </c>
      <c r="C67" s="56" t="s">
        <v>103</v>
      </c>
      <c r="D67" s="57"/>
      <c r="E67" s="57"/>
      <c r="F67" s="49">
        <f>F68+F69+F70+F71+F72+F73</f>
        <v>0</v>
      </c>
      <c r="G67" s="49">
        <f t="shared" ref="G67:H67" si="7">G68+G69+G70+G71+G72+G73</f>
        <v>0</v>
      </c>
      <c r="H67" s="49">
        <f t="shared" si="7"/>
        <v>0</v>
      </c>
    </row>
    <row r="68" spans="2:8" hidden="1" outlineLevel="1" x14ac:dyDescent="0.3">
      <c r="B68" s="41"/>
      <c r="C68" s="50" t="s">
        <v>4</v>
      </c>
      <c r="D68" s="41"/>
      <c r="E68" s="41"/>
      <c r="F68" s="58"/>
      <c r="G68" s="58"/>
      <c r="H68" s="58"/>
    </row>
    <row r="69" spans="2:8" hidden="1" outlineLevel="1" x14ac:dyDescent="0.3">
      <c r="B69" s="41"/>
      <c r="C69" s="50" t="s">
        <v>3</v>
      </c>
      <c r="D69" s="41"/>
      <c r="E69" s="41"/>
      <c r="F69" s="58"/>
      <c r="G69" s="58"/>
      <c r="H69" s="58"/>
    </row>
    <row r="70" spans="2:8" hidden="1" outlineLevel="1" x14ac:dyDescent="0.3">
      <c r="B70" s="41"/>
      <c r="C70" s="50" t="s">
        <v>5</v>
      </c>
      <c r="D70" s="41"/>
      <c r="E70" s="41"/>
      <c r="F70" s="58"/>
      <c r="G70" s="58"/>
      <c r="H70" s="58"/>
    </row>
    <row r="71" spans="2:8" hidden="1" outlineLevel="1" x14ac:dyDescent="0.3">
      <c r="B71" s="41"/>
      <c r="C71" s="50" t="s">
        <v>6</v>
      </c>
      <c r="D71" s="41"/>
      <c r="E71" s="41"/>
      <c r="F71" s="58"/>
      <c r="G71" s="58"/>
      <c r="H71" s="58"/>
    </row>
    <row r="72" spans="2:8" hidden="1" outlineLevel="1" x14ac:dyDescent="0.3">
      <c r="B72" s="41"/>
      <c r="C72" s="50" t="s">
        <v>7</v>
      </c>
      <c r="D72" s="41"/>
      <c r="E72" s="41"/>
      <c r="F72" s="58"/>
      <c r="G72" s="58"/>
      <c r="H72" s="58"/>
    </row>
    <row r="73" spans="2:8" hidden="1" outlineLevel="1" x14ac:dyDescent="0.3">
      <c r="B73" s="41"/>
      <c r="C73" s="50" t="s">
        <v>8</v>
      </c>
      <c r="D73" s="41"/>
      <c r="E73" s="41"/>
      <c r="F73" s="58"/>
      <c r="G73" s="58"/>
      <c r="H73" s="58"/>
    </row>
    <row r="74" spans="2:8" hidden="1" x14ac:dyDescent="0.3">
      <c r="B74" s="47" t="s">
        <v>104</v>
      </c>
      <c r="C74" s="56" t="s">
        <v>105</v>
      </c>
      <c r="D74" s="57"/>
      <c r="E74" s="57"/>
      <c r="F74" s="49">
        <f>F75+F76+F77+F78+F79+F80</f>
        <v>0</v>
      </c>
      <c r="G74" s="49">
        <f t="shared" ref="G74:H74" si="8">G75+G76+G77+G78+G79+G80</f>
        <v>0</v>
      </c>
      <c r="H74" s="49">
        <f t="shared" si="8"/>
        <v>0</v>
      </c>
    </row>
    <row r="75" spans="2:8" hidden="1" outlineLevel="1" x14ac:dyDescent="0.3">
      <c r="B75" s="41"/>
      <c r="C75" s="50" t="s">
        <v>4</v>
      </c>
      <c r="D75" s="41"/>
      <c r="E75" s="41"/>
      <c r="F75" s="58"/>
      <c r="G75" s="58"/>
      <c r="H75" s="58"/>
    </row>
    <row r="76" spans="2:8" hidden="1" outlineLevel="1" x14ac:dyDescent="0.3">
      <c r="B76" s="41"/>
      <c r="C76" s="50" t="s">
        <v>3</v>
      </c>
      <c r="D76" s="41"/>
      <c r="E76" s="41"/>
      <c r="F76" s="58"/>
      <c r="G76" s="58"/>
      <c r="H76" s="58"/>
    </row>
    <row r="77" spans="2:8" hidden="1" outlineLevel="1" x14ac:dyDescent="0.3">
      <c r="B77" s="41"/>
      <c r="C77" s="50" t="s">
        <v>5</v>
      </c>
      <c r="D77" s="41"/>
      <c r="E77" s="41"/>
      <c r="F77" s="58"/>
      <c r="G77" s="58"/>
      <c r="H77" s="58"/>
    </row>
    <row r="78" spans="2:8" hidden="1" outlineLevel="1" x14ac:dyDescent="0.3">
      <c r="B78" s="41"/>
      <c r="C78" s="50" t="s">
        <v>6</v>
      </c>
      <c r="D78" s="41"/>
      <c r="E78" s="41"/>
      <c r="F78" s="58"/>
      <c r="G78" s="58"/>
      <c r="H78" s="58"/>
    </row>
    <row r="79" spans="2:8" hidden="1" outlineLevel="1" x14ac:dyDescent="0.3">
      <c r="B79" s="41"/>
      <c r="C79" s="50" t="s">
        <v>7</v>
      </c>
      <c r="D79" s="41"/>
      <c r="E79" s="41"/>
      <c r="F79" s="58"/>
      <c r="G79" s="58"/>
      <c r="H79" s="58"/>
    </row>
    <row r="80" spans="2:8" hidden="1" outlineLevel="1" x14ac:dyDescent="0.3">
      <c r="B80" s="41"/>
      <c r="C80" s="50" t="s">
        <v>8</v>
      </c>
      <c r="D80" s="41"/>
      <c r="E80" s="41"/>
      <c r="F80" s="58"/>
      <c r="G80" s="58"/>
      <c r="H80" s="58"/>
    </row>
    <row r="81" spans="2:8" hidden="1" x14ac:dyDescent="0.3">
      <c r="B81" s="47" t="s">
        <v>106</v>
      </c>
      <c r="C81" s="56" t="s">
        <v>107</v>
      </c>
      <c r="D81" s="57"/>
      <c r="E81" s="57"/>
      <c r="F81" s="49">
        <f>F82+F83+F84+F85+F86+F87</f>
        <v>0</v>
      </c>
      <c r="G81" s="49">
        <f t="shared" ref="G81:H81" si="9">G82+G83+G84+G85+G86+G87</f>
        <v>0</v>
      </c>
      <c r="H81" s="49">
        <f t="shared" si="9"/>
        <v>0</v>
      </c>
    </row>
    <row r="82" spans="2:8" hidden="1" outlineLevel="1" x14ac:dyDescent="0.3">
      <c r="B82" s="41"/>
      <c r="C82" s="50" t="s">
        <v>4</v>
      </c>
      <c r="D82" s="41"/>
      <c r="E82" s="41"/>
      <c r="F82" s="58"/>
      <c r="G82" s="58"/>
      <c r="H82" s="58"/>
    </row>
    <row r="83" spans="2:8" hidden="1" outlineLevel="1" x14ac:dyDescent="0.3">
      <c r="B83" s="41"/>
      <c r="C83" s="50" t="s">
        <v>3</v>
      </c>
      <c r="D83" s="41"/>
      <c r="E83" s="41"/>
      <c r="F83" s="58"/>
      <c r="G83" s="58"/>
      <c r="H83" s="58"/>
    </row>
    <row r="84" spans="2:8" hidden="1" outlineLevel="1" x14ac:dyDescent="0.3">
      <c r="B84" s="41"/>
      <c r="C84" s="50" t="s">
        <v>5</v>
      </c>
      <c r="D84" s="41"/>
      <c r="E84" s="41"/>
      <c r="F84" s="58"/>
      <c r="G84" s="58"/>
      <c r="H84" s="58"/>
    </row>
    <row r="85" spans="2:8" hidden="1" outlineLevel="1" x14ac:dyDescent="0.3">
      <c r="B85" s="41"/>
      <c r="C85" s="50" t="s">
        <v>6</v>
      </c>
      <c r="D85" s="41"/>
      <c r="E85" s="41"/>
      <c r="F85" s="58"/>
      <c r="G85" s="58"/>
      <c r="H85" s="58"/>
    </row>
    <row r="86" spans="2:8" hidden="1" outlineLevel="1" x14ac:dyDescent="0.3">
      <c r="B86" s="41"/>
      <c r="C86" s="50" t="s">
        <v>7</v>
      </c>
      <c r="D86" s="41"/>
      <c r="E86" s="41"/>
      <c r="F86" s="58"/>
      <c r="G86" s="58"/>
      <c r="H86" s="58"/>
    </row>
    <row r="87" spans="2:8" hidden="1" outlineLevel="1" x14ac:dyDescent="0.3">
      <c r="B87" s="41"/>
      <c r="C87" s="50" t="s">
        <v>8</v>
      </c>
      <c r="D87" s="41"/>
      <c r="E87" s="41"/>
      <c r="F87" s="58"/>
      <c r="G87" s="58"/>
      <c r="H87" s="58"/>
    </row>
    <row r="88" spans="2:8" hidden="1" x14ac:dyDescent="0.3">
      <c r="B88" s="47" t="s">
        <v>108</v>
      </c>
      <c r="C88" s="56" t="s">
        <v>109</v>
      </c>
      <c r="D88" s="57"/>
      <c r="E88" s="57"/>
      <c r="F88" s="49">
        <f>F89+F90+F91+F92+F93+F94</f>
        <v>0</v>
      </c>
      <c r="G88" s="49">
        <f t="shared" ref="G88:H88" si="10">G89+G90+G91+G92+G93+G94</f>
        <v>0</v>
      </c>
      <c r="H88" s="49">
        <f t="shared" si="10"/>
        <v>0</v>
      </c>
    </row>
    <row r="89" spans="2:8" hidden="1" outlineLevel="1" x14ac:dyDescent="0.3">
      <c r="B89" s="41"/>
      <c r="C89" s="50" t="s">
        <v>4</v>
      </c>
      <c r="D89" s="41"/>
      <c r="E89" s="41"/>
      <c r="F89" s="58"/>
      <c r="G89" s="58"/>
      <c r="H89" s="58"/>
    </row>
    <row r="90" spans="2:8" hidden="1" outlineLevel="1" x14ac:dyDescent="0.3">
      <c r="B90" s="41"/>
      <c r="C90" s="50" t="s">
        <v>3</v>
      </c>
      <c r="D90" s="41"/>
      <c r="E90" s="41"/>
      <c r="F90" s="58"/>
      <c r="G90" s="58"/>
      <c r="H90" s="58"/>
    </row>
    <row r="91" spans="2:8" hidden="1" outlineLevel="1" x14ac:dyDescent="0.3">
      <c r="B91" s="41"/>
      <c r="C91" s="50" t="s">
        <v>5</v>
      </c>
      <c r="D91" s="41"/>
      <c r="E91" s="41"/>
      <c r="F91" s="58"/>
      <c r="G91" s="58"/>
      <c r="H91" s="58"/>
    </row>
    <row r="92" spans="2:8" hidden="1" outlineLevel="1" x14ac:dyDescent="0.3">
      <c r="B92" s="41"/>
      <c r="C92" s="50" t="s">
        <v>6</v>
      </c>
      <c r="D92" s="41"/>
      <c r="E92" s="41"/>
      <c r="F92" s="58"/>
      <c r="G92" s="58"/>
      <c r="H92" s="58"/>
    </row>
    <row r="93" spans="2:8" hidden="1" outlineLevel="1" x14ac:dyDescent="0.3">
      <c r="B93" s="41"/>
      <c r="C93" s="50" t="s">
        <v>7</v>
      </c>
      <c r="D93" s="41"/>
      <c r="E93" s="41"/>
      <c r="F93" s="58"/>
      <c r="G93" s="58"/>
      <c r="H93" s="58"/>
    </row>
    <row r="94" spans="2:8" hidden="1" outlineLevel="1" x14ac:dyDescent="0.3">
      <c r="B94" s="41"/>
      <c r="C94" s="50" t="s">
        <v>8</v>
      </c>
      <c r="D94" s="41"/>
      <c r="E94" s="41"/>
      <c r="F94" s="58"/>
      <c r="G94" s="58"/>
      <c r="H94" s="58"/>
    </row>
    <row r="95" spans="2:8" hidden="1" x14ac:dyDescent="0.3">
      <c r="B95" s="47" t="s">
        <v>110</v>
      </c>
      <c r="C95" s="56" t="s">
        <v>111</v>
      </c>
      <c r="D95" s="57"/>
      <c r="E95" s="57"/>
      <c r="F95" s="49">
        <f>F96+F97+F98+F99+F100+F101</f>
        <v>0</v>
      </c>
      <c r="G95" s="49">
        <f t="shared" ref="G95:H95" si="11">G96+G97+G98+G99+G100+G101</f>
        <v>0</v>
      </c>
      <c r="H95" s="49">
        <f t="shared" si="11"/>
        <v>0</v>
      </c>
    </row>
    <row r="96" spans="2:8" hidden="1" outlineLevel="1" x14ac:dyDescent="0.3">
      <c r="B96" s="41"/>
      <c r="C96" s="50" t="s">
        <v>4</v>
      </c>
      <c r="D96" s="41"/>
      <c r="E96" s="41"/>
      <c r="F96" s="58"/>
      <c r="G96" s="58"/>
      <c r="H96" s="58"/>
    </row>
    <row r="97" spans="2:8" hidden="1" outlineLevel="1" x14ac:dyDescent="0.3">
      <c r="B97" s="41"/>
      <c r="C97" s="50" t="s">
        <v>3</v>
      </c>
      <c r="D97" s="41"/>
      <c r="E97" s="41"/>
      <c r="F97" s="58"/>
      <c r="G97" s="58"/>
      <c r="H97" s="58"/>
    </row>
    <row r="98" spans="2:8" hidden="1" outlineLevel="1" x14ac:dyDescent="0.3">
      <c r="B98" s="41"/>
      <c r="C98" s="50" t="s">
        <v>5</v>
      </c>
      <c r="D98" s="41"/>
      <c r="E98" s="41"/>
      <c r="F98" s="58"/>
      <c r="G98" s="58"/>
      <c r="H98" s="58"/>
    </row>
    <row r="99" spans="2:8" hidden="1" outlineLevel="1" x14ac:dyDescent="0.3">
      <c r="B99" s="41"/>
      <c r="C99" s="50" t="s">
        <v>6</v>
      </c>
      <c r="D99" s="41"/>
      <c r="E99" s="41"/>
      <c r="F99" s="58"/>
      <c r="G99" s="58"/>
      <c r="H99" s="58"/>
    </row>
    <row r="100" spans="2:8" hidden="1" outlineLevel="1" x14ac:dyDescent="0.3">
      <c r="B100" s="41"/>
      <c r="C100" s="50" t="s">
        <v>7</v>
      </c>
      <c r="D100" s="41"/>
      <c r="E100" s="41"/>
      <c r="F100" s="58"/>
      <c r="G100" s="58"/>
      <c r="H100" s="58"/>
    </row>
    <row r="101" spans="2:8" hidden="1" outlineLevel="1" x14ac:dyDescent="0.3">
      <c r="B101" s="41"/>
      <c r="C101" s="50" t="s">
        <v>8</v>
      </c>
      <c r="D101" s="41"/>
      <c r="E101" s="41"/>
      <c r="F101" s="58"/>
      <c r="G101" s="58"/>
      <c r="H101" s="58"/>
    </row>
    <row r="102" spans="2:8" hidden="1" x14ac:dyDescent="0.3">
      <c r="B102" s="47" t="s">
        <v>112</v>
      </c>
      <c r="C102" s="56" t="s">
        <v>113</v>
      </c>
      <c r="D102" s="57"/>
      <c r="E102" s="57"/>
      <c r="F102" s="49">
        <f>F103+F104+F105+F106+F107+F108</f>
        <v>0</v>
      </c>
      <c r="G102" s="49">
        <f t="shared" ref="G102:H102" si="12">G103+G104+G105+G106+G107+G108</f>
        <v>0</v>
      </c>
      <c r="H102" s="49">
        <f t="shared" si="12"/>
        <v>0</v>
      </c>
    </row>
    <row r="103" spans="2:8" hidden="1" outlineLevel="1" x14ac:dyDescent="0.3">
      <c r="B103" s="41"/>
      <c r="C103" s="50" t="s">
        <v>4</v>
      </c>
      <c r="D103" s="41"/>
      <c r="E103" s="41"/>
      <c r="F103" s="58"/>
      <c r="G103" s="58"/>
      <c r="H103" s="58"/>
    </row>
    <row r="104" spans="2:8" hidden="1" outlineLevel="1" x14ac:dyDescent="0.3">
      <c r="B104" s="41"/>
      <c r="C104" s="50" t="s">
        <v>3</v>
      </c>
      <c r="D104" s="41"/>
      <c r="E104" s="41"/>
      <c r="F104" s="58"/>
      <c r="G104" s="58"/>
      <c r="H104" s="58"/>
    </row>
    <row r="105" spans="2:8" hidden="1" outlineLevel="1" x14ac:dyDescent="0.3">
      <c r="B105" s="41"/>
      <c r="C105" s="50" t="s">
        <v>5</v>
      </c>
      <c r="D105" s="41"/>
      <c r="E105" s="41"/>
      <c r="F105" s="58"/>
      <c r="G105" s="58"/>
      <c r="H105" s="58"/>
    </row>
    <row r="106" spans="2:8" hidden="1" outlineLevel="1" x14ac:dyDescent="0.3">
      <c r="B106" s="41"/>
      <c r="C106" s="50" t="s">
        <v>6</v>
      </c>
      <c r="D106" s="41"/>
      <c r="E106" s="41"/>
      <c r="F106" s="58"/>
      <c r="G106" s="58"/>
      <c r="H106" s="58"/>
    </row>
    <row r="107" spans="2:8" hidden="1" outlineLevel="1" x14ac:dyDescent="0.3">
      <c r="B107" s="41"/>
      <c r="C107" s="50" t="s">
        <v>7</v>
      </c>
      <c r="D107" s="41"/>
      <c r="E107" s="41"/>
      <c r="F107" s="58"/>
      <c r="G107" s="58"/>
      <c r="H107" s="58"/>
    </row>
    <row r="108" spans="2:8" hidden="1" outlineLevel="1" x14ac:dyDescent="0.3">
      <c r="B108" s="41"/>
      <c r="C108" s="50" t="s">
        <v>8</v>
      </c>
      <c r="D108" s="41"/>
      <c r="E108" s="41"/>
      <c r="F108" s="58"/>
      <c r="G108" s="58"/>
      <c r="H108" s="58"/>
    </row>
    <row r="109" spans="2:8" hidden="1" x14ac:dyDescent="0.3">
      <c r="B109" s="47" t="s">
        <v>114</v>
      </c>
      <c r="C109" s="56" t="s">
        <v>115</v>
      </c>
      <c r="D109" s="57"/>
      <c r="E109" s="57"/>
      <c r="F109" s="49">
        <f>F110+F111+F112+F113+F114+F115</f>
        <v>0</v>
      </c>
      <c r="G109" s="49">
        <f t="shared" ref="G109:H109" si="13">G110+G111+G112+G113+G114+G115</f>
        <v>0</v>
      </c>
      <c r="H109" s="49">
        <f t="shared" si="13"/>
        <v>0</v>
      </c>
    </row>
    <row r="110" spans="2:8" hidden="1" outlineLevel="1" x14ac:dyDescent="0.3">
      <c r="B110" s="55"/>
      <c r="C110" s="50" t="s">
        <v>4</v>
      </c>
      <c r="D110" s="41"/>
      <c r="E110" s="41"/>
      <c r="F110" s="58"/>
      <c r="G110" s="58"/>
      <c r="H110" s="58"/>
    </row>
    <row r="111" spans="2:8" hidden="1" outlineLevel="1" x14ac:dyDescent="0.3">
      <c r="B111" s="55"/>
      <c r="C111" s="50" t="s">
        <v>3</v>
      </c>
      <c r="D111" s="41"/>
      <c r="E111" s="41"/>
      <c r="F111" s="58"/>
      <c r="G111" s="58"/>
      <c r="H111" s="58"/>
    </row>
    <row r="112" spans="2:8" hidden="1" outlineLevel="1" x14ac:dyDescent="0.3">
      <c r="B112" s="55"/>
      <c r="C112" s="50" t="s">
        <v>5</v>
      </c>
      <c r="D112" s="41"/>
      <c r="E112" s="41"/>
      <c r="F112" s="58"/>
      <c r="G112" s="58"/>
      <c r="H112" s="58"/>
    </row>
    <row r="113" spans="2:8" hidden="1" outlineLevel="1" x14ac:dyDescent="0.3">
      <c r="B113" s="55"/>
      <c r="C113" s="50" t="s">
        <v>6</v>
      </c>
      <c r="D113" s="41"/>
      <c r="E113" s="41"/>
      <c r="F113" s="58"/>
      <c r="G113" s="58"/>
      <c r="H113" s="58"/>
    </row>
    <row r="114" spans="2:8" hidden="1" outlineLevel="1" x14ac:dyDescent="0.3">
      <c r="B114" s="55"/>
      <c r="C114" s="50" t="s">
        <v>7</v>
      </c>
      <c r="D114" s="41"/>
      <c r="E114" s="41"/>
      <c r="F114" s="58"/>
      <c r="G114" s="58"/>
      <c r="H114" s="58"/>
    </row>
    <row r="115" spans="2:8" hidden="1" outlineLevel="1" x14ac:dyDescent="0.3">
      <c r="B115" s="55"/>
      <c r="C115" s="50" t="s">
        <v>8</v>
      </c>
      <c r="D115" s="41"/>
      <c r="E115" s="41"/>
      <c r="F115" s="58"/>
      <c r="G115" s="58"/>
      <c r="H115" s="58"/>
    </row>
    <row r="116" spans="2:8" hidden="1" x14ac:dyDescent="0.3">
      <c r="B116" s="47" t="s">
        <v>116</v>
      </c>
      <c r="C116" s="56" t="s">
        <v>117</v>
      </c>
      <c r="D116" s="57"/>
      <c r="E116" s="57"/>
      <c r="F116" s="49">
        <f>F117+F118+F119+F120+F121+F122</f>
        <v>0</v>
      </c>
      <c r="G116" s="49">
        <f t="shared" ref="G116:H116" si="14">G117+G118+G119+G120+G121+G122</f>
        <v>0</v>
      </c>
      <c r="H116" s="49">
        <f t="shared" si="14"/>
        <v>0</v>
      </c>
    </row>
    <row r="117" spans="2:8" hidden="1" outlineLevel="1" x14ac:dyDescent="0.3">
      <c r="B117" s="55"/>
      <c r="C117" s="50" t="s">
        <v>4</v>
      </c>
      <c r="D117" s="41"/>
      <c r="E117" s="41"/>
      <c r="F117" s="58"/>
      <c r="G117" s="58"/>
      <c r="H117" s="58"/>
    </row>
    <row r="118" spans="2:8" hidden="1" outlineLevel="1" x14ac:dyDescent="0.3">
      <c r="B118" s="55"/>
      <c r="C118" s="50" t="s">
        <v>3</v>
      </c>
      <c r="D118" s="41"/>
      <c r="E118" s="41"/>
      <c r="F118" s="58"/>
      <c r="G118" s="58"/>
      <c r="H118" s="58"/>
    </row>
    <row r="119" spans="2:8" hidden="1" outlineLevel="1" x14ac:dyDescent="0.3">
      <c r="B119" s="55"/>
      <c r="C119" s="50" t="s">
        <v>5</v>
      </c>
      <c r="D119" s="41"/>
      <c r="E119" s="41"/>
      <c r="F119" s="58"/>
      <c r="G119" s="58"/>
      <c r="H119" s="58"/>
    </row>
    <row r="120" spans="2:8" hidden="1" outlineLevel="1" x14ac:dyDescent="0.3">
      <c r="B120" s="55"/>
      <c r="C120" s="50" t="s">
        <v>6</v>
      </c>
      <c r="D120" s="41"/>
      <c r="E120" s="41"/>
      <c r="F120" s="58"/>
      <c r="G120" s="58"/>
      <c r="H120" s="58"/>
    </row>
    <row r="121" spans="2:8" hidden="1" outlineLevel="1" x14ac:dyDescent="0.3">
      <c r="B121" s="55"/>
      <c r="C121" s="50" t="s">
        <v>7</v>
      </c>
      <c r="D121" s="41"/>
      <c r="E121" s="41"/>
      <c r="F121" s="58"/>
      <c r="G121" s="58"/>
      <c r="H121" s="58"/>
    </row>
    <row r="122" spans="2:8" hidden="1" outlineLevel="1" x14ac:dyDescent="0.3">
      <c r="B122" s="55"/>
      <c r="C122" s="50" t="s">
        <v>8</v>
      </c>
      <c r="D122" s="41"/>
      <c r="E122" s="41"/>
      <c r="F122" s="58"/>
      <c r="G122" s="58"/>
      <c r="H122" s="58"/>
    </row>
    <row r="123" spans="2:8" hidden="1" x14ac:dyDescent="0.3">
      <c r="B123" s="47" t="s">
        <v>118</v>
      </c>
      <c r="C123" s="56" t="s">
        <v>119</v>
      </c>
      <c r="D123" s="57"/>
      <c r="E123" s="57"/>
      <c r="F123" s="49">
        <f>F124+F125+F126+F127+F128+F129</f>
        <v>0</v>
      </c>
      <c r="G123" s="49">
        <f t="shared" ref="G123:H123" si="15">G124+G125+G126+G127+G128+G129</f>
        <v>0</v>
      </c>
      <c r="H123" s="49">
        <f t="shared" si="15"/>
        <v>0</v>
      </c>
    </row>
    <row r="124" spans="2:8" hidden="1" outlineLevel="1" x14ac:dyDescent="0.3">
      <c r="B124" s="55"/>
      <c r="C124" s="50" t="s">
        <v>4</v>
      </c>
      <c r="D124" s="41"/>
      <c r="E124" s="41"/>
      <c r="F124" s="58"/>
      <c r="G124" s="58"/>
      <c r="H124" s="58"/>
    </row>
    <row r="125" spans="2:8" hidden="1" outlineLevel="1" x14ac:dyDescent="0.3">
      <c r="B125" s="55"/>
      <c r="C125" s="50" t="s">
        <v>3</v>
      </c>
      <c r="D125" s="41"/>
      <c r="E125" s="41"/>
      <c r="F125" s="58"/>
      <c r="G125" s="58"/>
      <c r="H125" s="58"/>
    </row>
    <row r="126" spans="2:8" hidden="1" outlineLevel="1" x14ac:dyDescent="0.3">
      <c r="B126" s="55"/>
      <c r="C126" s="50" t="s">
        <v>5</v>
      </c>
      <c r="D126" s="41"/>
      <c r="E126" s="41"/>
      <c r="F126" s="58"/>
      <c r="G126" s="58"/>
      <c r="H126" s="58"/>
    </row>
    <row r="127" spans="2:8" hidden="1" outlineLevel="1" x14ac:dyDescent="0.3">
      <c r="B127" s="55"/>
      <c r="C127" s="50" t="s">
        <v>6</v>
      </c>
      <c r="D127" s="41"/>
      <c r="E127" s="41"/>
      <c r="F127" s="58"/>
      <c r="G127" s="58"/>
      <c r="H127" s="58"/>
    </row>
    <row r="128" spans="2:8" hidden="1" outlineLevel="1" x14ac:dyDescent="0.3">
      <c r="B128" s="55"/>
      <c r="C128" s="50" t="s">
        <v>7</v>
      </c>
      <c r="D128" s="41"/>
      <c r="E128" s="41"/>
      <c r="F128" s="58"/>
      <c r="G128" s="58"/>
      <c r="H128" s="58"/>
    </row>
    <row r="129" spans="2:8" hidden="1" outlineLevel="1" x14ac:dyDescent="0.3">
      <c r="B129" s="55"/>
      <c r="C129" s="50" t="s">
        <v>8</v>
      </c>
      <c r="D129" s="41"/>
      <c r="E129" s="41"/>
      <c r="F129" s="58"/>
      <c r="G129" s="58"/>
      <c r="H129" s="58"/>
    </row>
    <row r="130" spans="2:8" hidden="1" x14ac:dyDescent="0.3">
      <c r="B130" s="47" t="s">
        <v>120</v>
      </c>
      <c r="C130" s="56" t="s">
        <v>121</v>
      </c>
      <c r="D130" s="57"/>
      <c r="E130" s="57"/>
      <c r="F130" s="49">
        <f>F131+F132+F133+F134+F135+F136</f>
        <v>0</v>
      </c>
      <c r="G130" s="49">
        <f t="shared" ref="G130:H130" si="16">G131+G132+G133+G134+G135+G136</f>
        <v>0</v>
      </c>
      <c r="H130" s="49">
        <f t="shared" si="16"/>
        <v>0</v>
      </c>
    </row>
    <row r="131" spans="2:8" hidden="1" outlineLevel="1" x14ac:dyDescent="0.3">
      <c r="B131" s="55"/>
      <c r="C131" s="50" t="s">
        <v>4</v>
      </c>
      <c r="D131" s="41"/>
      <c r="E131" s="41"/>
      <c r="F131" s="58"/>
      <c r="G131" s="58"/>
      <c r="H131" s="58"/>
    </row>
    <row r="132" spans="2:8" hidden="1" outlineLevel="1" x14ac:dyDescent="0.3">
      <c r="B132" s="55"/>
      <c r="C132" s="50" t="s">
        <v>3</v>
      </c>
      <c r="D132" s="41"/>
      <c r="E132" s="41"/>
      <c r="F132" s="58"/>
      <c r="G132" s="58"/>
      <c r="H132" s="58"/>
    </row>
    <row r="133" spans="2:8" hidden="1" outlineLevel="1" x14ac:dyDescent="0.3">
      <c r="B133" s="55"/>
      <c r="C133" s="50" t="s">
        <v>5</v>
      </c>
      <c r="D133" s="41"/>
      <c r="E133" s="41"/>
      <c r="F133" s="58"/>
      <c r="G133" s="58"/>
      <c r="H133" s="58"/>
    </row>
    <row r="134" spans="2:8" hidden="1" outlineLevel="1" x14ac:dyDescent="0.3">
      <c r="B134" s="55"/>
      <c r="C134" s="50" t="s">
        <v>6</v>
      </c>
      <c r="D134" s="41"/>
      <c r="E134" s="41"/>
      <c r="F134" s="58"/>
      <c r="G134" s="58"/>
      <c r="H134" s="58"/>
    </row>
    <row r="135" spans="2:8" hidden="1" outlineLevel="1" x14ac:dyDescent="0.3">
      <c r="B135" s="55"/>
      <c r="C135" s="50" t="s">
        <v>7</v>
      </c>
      <c r="D135" s="41"/>
      <c r="E135" s="41"/>
      <c r="F135" s="58"/>
      <c r="G135" s="58"/>
      <c r="H135" s="58"/>
    </row>
    <row r="136" spans="2:8" hidden="1" outlineLevel="1" x14ac:dyDescent="0.3">
      <c r="B136" s="55"/>
      <c r="C136" s="50" t="s">
        <v>8</v>
      </c>
      <c r="D136" s="41"/>
      <c r="E136" s="41"/>
      <c r="F136" s="58"/>
      <c r="G136" s="58"/>
      <c r="H136" s="58"/>
    </row>
    <row r="137" spans="2:8" hidden="1" x14ac:dyDescent="0.3">
      <c r="B137" s="47" t="s">
        <v>122</v>
      </c>
      <c r="C137" s="56" t="s">
        <v>123</v>
      </c>
      <c r="D137" s="57"/>
      <c r="E137" s="57"/>
      <c r="F137" s="49">
        <f>F138+F139+F140+F141+F142+F143</f>
        <v>0</v>
      </c>
      <c r="G137" s="49">
        <f t="shared" ref="G137:H137" si="17">G138+G139+G140+G141+G142+G143</f>
        <v>0</v>
      </c>
      <c r="H137" s="49">
        <f t="shared" si="17"/>
        <v>0</v>
      </c>
    </row>
    <row r="138" spans="2:8" hidden="1" outlineLevel="1" x14ac:dyDescent="0.3">
      <c r="B138" s="55"/>
      <c r="C138" s="50" t="s">
        <v>4</v>
      </c>
      <c r="D138" s="41"/>
      <c r="E138" s="41"/>
      <c r="F138" s="58"/>
      <c r="G138" s="58"/>
      <c r="H138" s="58"/>
    </row>
    <row r="139" spans="2:8" hidden="1" outlineLevel="1" x14ac:dyDescent="0.3">
      <c r="B139" s="55"/>
      <c r="C139" s="50" t="s">
        <v>3</v>
      </c>
      <c r="D139" s="41"/>
      <c r="E139" s="41"/>
      <c r="F139" s="58"/>
      <c r="G139" s="58"/>
      <c r="H139" s="58"/>
    </row>
    <row r="140" spans="2:8" hidden="1" outlineLevel="1" x14ac:dyDescent="0.3">
      <c r="B140" s="55"/>
      <c r="C140" s="50" t="s">
        <v>5</v>
      </c>
      <c r="D140" s="41"/>
      <c r="E140" s="41"/>
      <c r="F140" s="58"/>
      <c r="G140" s="58"/>
      <c r="H140" s="58"/>
    </row>
    <row r="141" spans="2:8" hidden="1" outlineLevel="1" x14ac:dyDescent="0.3">
      <c r="B141" s="55"/>
      <c r="C141" s="50" t="s">
        <v>6</v>
      </c>
      <c r="D141" s="41"/>
      <c r="E141" s="41"/>
      <c r="F141" s="58"/>
      <c r="G141" s="58"/>
      <c r="H141" s="58"/>
    </row>
    <row r="142" spans="2:8" hidden="1" outlineLevel="1" x14ac:dyDescent="0.3">
      <c r="B142" s="55"/>
      <c r="C142" s="50" t="s">
        <v>7</v>
      </c>
      <c r="D142" s="41"/>
      <c r="E142" s="41"/>
      <c r="F142" s="58"/>
      <c r="G142" s="58"/>
      <c r="H142" s="58"/>
    </row>
    <row r="143" spans="2:8" hidden="1" outlineLevel="1" x14ac:dyDescent="0.3">
      <c r="B143" s="55"/>
      <c r="C143" s="50" t="s">
        <v>8</v>
      </c>
      <c r="D143" s="41"/>
      <c r="E143" s="41"/>
      <c r="F143" s="58"/>
      <c r="G143" s="58"/>
      <c r="H143" s="58"/>
    </row>
    <row r="144" spans="2:8" collapsed="1" x14ac:dyDescent="0.3">
      <c r="B144" s="123" t="s">
        <v>124</v>
      </c>
      <c r="C144" s="124" t="s">
        <v>125</v>
      </c>
      <c r="D144" s="125"/>
      <c r="E144" s="125"/>
      <c r="F144" s="126">
        <f>F145+F238+F239+F240+F241+F242</f>
        <v>33509</v>
      </c>
      <c r="G144" s="126">
        <f>G145+G238+G239+G240+G241+G242</f>
        <v>2115.2999999999997</v>
      </c>
      <c r="H144" s="126">
        <f>H145+H238+H239+H240+H241+H242</f>
        <v>33724.660199999998</v>
      </c>
    </row>
    <row r="145" spans="2:9" x14ac:dyDescent="0.3">
      <c r="B145" s="127" t="s">
        <v>271</v>
      </c>
      <c r="C145" s="128" t="s">
        <v>4</v>
      </c>
      <c r="D145" s="127"/>
      <c r="E145" s="127"/>
      <c r="F145" s="152">
        <f t="shared" ref="F145:G145" si="18">SUM(F146:F237)</f>
        <v>33509</v>
      </c>
      <c r="G145" s="152">
        <f t="shared" si="18"/>
        <v>2115.2999999999997</v>
      </c>
      <c r="H145" s="152">
        <f>SUM(H146:H237)</f>
        <v>33724.660199999998</v>
      </c>
    </row>
    <row r="146" spans="2:9" ht="30" x14ac:dyDescent="0.3">
      <c r="B146" s="103" t="s">
        <v>272</v>
      </c>
      <c r="C146" s="129" t="str">
        <f>'[2]28а) ВЛ не город готов'!B162</f>
        <v>Строительство ВЛ-0,4 кВ  (L- 250 м) от ТП-34/379 ПС 110/35/10 кВ "Курджиново" (35 кВт)
Чомаев М.А. ТУ  №480-05-18 от 28.05.2018 Дог №480 от 05.06.2018</v>
      </c>
      <c r="D146" s="130">
        <f>'[2]28а) ВЛ не город готов'!C162</f>
        <v>2018</v>
      </c>
      <c r="E146" s="131">
        <f>'[2]28а) ВЛ не город готов'!D162</f>
        <v>0.4</v>
      </c>
      <c r="F146" s="131">
        <f>'[2]28а) ВЛ не город готов'!E162*1000</f>
        <v>250</v>
      </c>
      <c r="G146" s="131">
        <f>'[2]28а) ВЛ не город готов'!F162</f>
        <v>35</v>
      </c>
      <c r="H146" s="131">
        <f>'[2]28а) ВЛ не город готов'!G162</f>
        <v>43.154820000000001</v>
      </c>
    </row>
    <row r="147" spans="2:9" ht="30" x14ac:dyDescent="0.3">
      <c r="B147" s="103" t="s">
        <v>273</v>
      </c>
      <c r="C147" s="129" t="str">
        <f>'[2]28а) ВЛ не город готов'!B163</f>
        <v>Строительство ВЛ-0,4 кВ (L- 200 м) от ТП-7/692 ПС 110/35/6 кВ "Преградная" (30 кВт)
Боташева С.А. ТУ  №23/2018 от 17.07.2029 Дог №23/2018 от 03.08.2018</v>
      </c>
      <c r="D147" s="130">
        <f>'[2]28а) ВЛ не город готов'!C163</f>
        <v>2018</v>
      </c>
      <c r="E147" s="131">
        <f>'[2]28а) ВЛ не город готов'!D163</f>
        <v>0.4</v>
      </c>
      <c r="F147" s="131">
        <f>'[2]28а) ВЛ не город готов'!E163*1000</f>
        <v>200</v>
      </c>
      <c r="G147" s="131">
        <f>'[2]28а) ВЛ не город готов'!F163</f>
        <v>30</v>
      </c>
      <c r="H147" s="131">
        <f>'[2]28а) ВЛ не город готов'!G163</f>
        <v>83.295380000000009</v>
      </c>
    </row>
    <row r="148" spans="2:9" ht="45" x14ac:dyDescent="0.3">
      <c r="B148" s="103" t="s">
        <v>274</v>
      </c>
      <c r="C148" s="129" t="str">
        <f>'[2]28а) ВЛ не город готов'!B164</f>
        <v>Строительство ВЛ-0,4 кВ (L- 300 м) от ТП-163/345, 
строительство ТП-163/345 160 кВА, тр-р ТМГ11-160/10/0,4 ( У/Zн-11) на КТП-163/345 (120 кВт)
Лепшокова Л.Д. ТУ  №216-03-16 от 22.03.2016 Дог №216 от 25.03.2016</v>
      </c>
      <c r="D148" s="130">
        <f>'[2]28а) ВЛ не город готов'!C164</f>
        <v>2018</v>
      </c>
      <c r="E148" s="131">
        <f>'[2]28а) ВЛ не город готов'!D164</f>
        <v>0.4</v>
      </c>
      <c r="F148" s="131">
        <f>'[2]28а) ВЛ не город готов'!E164*1000</f>
        <v>300</v>
      </c>
      <c r="G148" s="131">
        <f>'[2]28а) ВЛ не город готов'!F164</f>
        <v>120</v>
      </c>
      <c r="H148" s="131">
        <f>'[2]28а) ВЛ не город готов'!G164</f>
        <v>100.50861</v>
      </c>
    </row>
    <row r="149" spans="2:9" ht="45" x14ac:dyDescent="0.3">
      <c r="B149" s="103" t="s">
        <v>275</v>
      </c>
      <c r="C149" s="129" t="str">
        <f>'[2]28а) ВЛ не город готов'!B165</f>
        <v>Строительство ВЛ-0,4 кВ (L- 200 м) от ТП-170/310, 
строительство  ТП-170/310 100 кВА, тр-р ТМГ11-100/10/0,4 ( У/Zн-11) на КТП-170/310 (50 кВт)
Ижаева Ф.Х. ТУ  №187 от 24.09.2018 Дог №187/2018/КЧф/ЗЭС от 25.09.2018</v>
      </c>
      <c r="D149" s="130">
        <f>'[2]28а) ВЛ не город готов'!C165</f>
        <v>2018</v>
      </c>
      <c r="E149" s="131">
        <f>'[2]28а) ВЛ не город готов'!D165</f>
        <v>0.4</v>
      </c>
      <c r="F149" s="131">
        <f>'[2]28а) ВЛ не город готов'!E165*1000</f>
        <v>200</v>
      </c>
      <c r="G149" s="131">
        <f>'[2]28а) ВЛ не город готов'!F165</f>
        <v>50</v>
      </c>
      <c r="H149" s="131">
        <f>'[2]28а) ВЛ не город готов'!G165</f>
        <v>106.34117000000001</v>
      </c>
    </row>
    <row r="150" spans="2:9" ht="45" x14ac:dyDescent="0.3">
      <c r="B150" s="103" t="s">
        <v>276</v>
      </c>
      <c r="C150" s="129" t="str">
        <f>'[2]28а) ВЛ не город готов'!B166</f>
        <v>Реконструкция с увелич. протяженности ВЛ-0,4 кВ (L- 400 м) 
от ТП-71/347 ПС 35/10 кВ "Архыз" (15 кВт)
Бедраева Д.М. ТУ  №1127-12-17 от 13.02.2017 Дог №1127 от 09.01.2018</v>
      </c>
      <c r="D150" s="130">
        <f>'[2]28а) ВЛ не город готов'!C166</f>
        <v>2018</v>
      </c>
      <c r="E150" s="131">
        <f>'[2]28а) ВЛ не город готов'!D166</f>
        <v>0.4</v>
      </c>
      <c r="F150" s="131">
        <f>'[2]28а) ВЛ не город готов'!E166*1000</f>
        <v>400</v>
      </c>
      <c r="G150" s="131">
        <f>'[2]28а) ВЛ не город готов'!F166</f>
        <v>15</v>
      </c>
      <c r="H150" s="131">
        <f>'[2]28а) ВЛ не город готов'!G166</f>
        <v>364.61971</v>
      </c>
    </row>
    <row r="151" spans="2:9" ht="45" x14ac:dyDescent="0.3">
      <c r="B151" s="103" t="s">
        <v>277</v>
      </c>
      <c r="C151" s="129" t="str">
        <f>'[2]28а) ВЛ не город готов'!B167</f>
        <v>Реконструкция с увелич. протяженности ВЛ-0,4 кВ (L- 100 м) 
от ТП-33/859 ПС 110/10 кВ "Заречная" (5 кВт)
Дохтова Ю.И. ТУ  №1072-11-17 от 27.11.2017 Дог №1072 от 04.12.2017</v>
      </c>
      <c r="D151" s="130">
        <f>'[2]28а) ВЛ не город готов'!C167</f>
        <v>2018</v>
      </c>
      <c r="E151" s="131">
        <f>'[2]28а) ВЛ не город готов'!D167</f>
        <v>0.4</v>
      </c>
      <c r="F151" s="131">
        <f>'[2]28а) ВЛ не город готов'!E167*1000</f>
        <v>100</v>
      </c>
      <c r="G151" s="131">
        <f>'[2]28а) ВЛ не город готов'!F167</f>
        <v>5</v>
      </c>
      <c r="H151" s="131">
        <f>'[2]28а) ВЛ не город готов'!G167</f>
        <v>78.899990000000003</v>
      </c>
    </row>
    <row r="152" spans="2:9" ht="45" x14ac:dyDescent="0.3">
      <c r="B152" s="103" t="s">
        <v>278</v>
      </c>
      <c r="C152" s="129" t="str">
        <f>'[2]28а) ВЛ не город готов'!B168</f>
        <v>Реконструкция  с увелич. протяженности ВЛ-0,4 кВ (L- 500 м) 
от ТП-33/859 ПС 110/10 "Заречная" (7 кВт)
Хакиров А.А. ТУ  №797-09-17 от 18.09.2017 Дог №797 от 26.09.2017</v>
      </c>
      <c r="D152" s="130">
        <f>'[2]28а) ВЛ не город готов'!C168</f>
        <v>2018</v>
      </c>
      <c r="E152" s="131">
        <f>'[2]28а) ВЛ не город готов'!D168</f>
        <v>0.4</v>
      </c>
      <c r="F152" s="131">
        <f>'[2]28а) ВЛ не город готов'!E168*1000</f>
        <v>500</v>
      </c>
      <c r="G152" s="131">
        <f>'[2]28а) ВЛ не город готов'!F168</f>
        <v>7</v>
      </c>
      <c r="H152" s="132">
        <f>'[2]28а) ВЛ не город готов'!G168</f>
        <v>207.13378</v>
      </c>
    </row>
    <row r="153" spans="2:9" ht="45" x14ac:dyDescent="0.3">
      <c r="B153" s="103" t="s">
        <v>279</v>
      </c>
      <c r="C153" s="129" t="str">
        <f>'[2]28а) ВЛ не город готов'!B169</f>
        <v>Реконструкция с увелич. протяженности ВЛ-0,4 кВ (L- 200 м)
от ТП-119/859 ПС 110/10 кВ "Заречная" (5 кВт)
Гербекова А.С-А. ТУ  №893-10-17 от 09.10.2017 Дог №893 от 23.10.2017</v>
      </c>
      <c r="D153" s="130">
        <f>'[2]28а) ВЛ не город готов'!C169</f>
        <v>2018</v>
      </c>
      <c r="E153" s="131">
        <f>'[2]28а) ВЛ не город готов'!D169</f>
        <v>0.4</v>
      </c>
      <c r="F153" s="131">
        <f>'[2]28а) ВЛ не город готов'!E169*1000</f>
        <v>200</v>
      </c>
      <c r="G153" s="131">
        <f>'[2]28а) ВЛ не город готов'!F169</f>
        <v>5</v>
      </c>
      <c r="H153" s="131">
        <f>'[2]28а) ВЛ не город готов'!G169</f>
        <v>81.382130000000004</v>
      </c>
    </row>
    <row r="154" spans="2:9" ht="45" x14ac:dyDescent="0.3">
      <c r="B154" s="103" t="s">
        <v>280</v>
      </c>
      <c r="C154" s="129" t="str">
        <f>'[2]28а) ВЛ не город готов'!B170</f>
        <v>Реконструкция с увелич. протяженности ВЛ-0,4 кВ  (L- 250 м)
Ф-2 от ТП-22/207 ПС 110/10 кВ "Заречная" (5 кВт)
Дотдуева А.С. ТУ  №375-05-17 от 16.05.2017 Дог №375 от 22.05.2017</v>
      </c>
      <c r="D154" s="130">
        <f>'[2]28а) ВЛ не город готов'!C170</f>
        <v>2018</v>
      </c>
      <c r="E154" s="131">
        <f>'[2]28а) ВЛ не город готов'!D170</f>
        <v>0.4</v>
      </c>
      <c r="F154" s="131">
        <f>'[2]28а) ВЛ не город готов'!E170*1000</f>
        <v>250</v>
      </c>
      <c r="G154" s="131">
        <f>'[2]28а) ВЛ не город готов'!F170</f>
        <v>5</v>
      </c>
      <c r="H154" s="131">
        <f>'[2]28а) ВЛ не город готов'!G170</f>
        <v>84.445499999999996</v>
      </c>
    </row>
    <row r="155" spans="2:9" ht="45" x14ac:dyDescent="0.3">
      <c r="B155" s="103" t="s">
        <v>281</v>
      </c>
      <c r="C155" s="129" t="str">
        <f>'[2]28а) ВЛ не город готов'!B171</f>
        <v>Реконструкция с увелич. протяженности ВЛ-0,4 кВ  (L- 115 м)
 от ТП 290/504 ПС 110/10 кВ "Хабез" (3 кВт)
Жужуев Р.М. ТУ  №1163-12-17 от 28.12.2017 Дог №1163 от 17.01.2018</v>
      </c>
      <c r="D155" s="130">
        <f>'[2]28а) ВЛ не город готов'!C171</f>
        <v>2018</v>
      </c>
      <c r="E155" s="131">
        <f>'[2]28а) ВЛ не город готов'!D171</f>
        <v>0.4</v>
      </c>
      <c r="F155" s="131">
        <f>'[2]28а) ВЛ не город готов'!E171*1000</f>
        <v>115</v>
      </c>
      <c r="G155" s="131">
        <f>'[2]28а) ВЛ не город готов'!F171</f>
        <v>3</v>
      </c>
      <c r="H155" s="131">
        <f>'[2]28а) ВЛ не город готов'!G171</f>
        <v>70.518000000000001</v>
      </c>
    </row>
    <row r="156" spans="2:9" ht="45" x14ac:dyDescent="0.3">
      <c r="B156" s="103" t="s">
        <v>282</v>
      </c>
      <c r="C156" s="129" t="str">
        <f>'[2]28а) ВЛ не город готов'!B172</f>
        <v>Реконструкция с увелич. протяженности ВЛ-0,4 кВ  (L- 200 м)
от ТП-150/514 ПС 35/10 кВ "Псаучье Дахе" (7 кВт)
Шхагошев О.Р. ТУ  №159-02-18 от 28.02.2018 Дог №159 от 05.03.2018</v>
      </c>
      <c r="D156" s="130">
        <f>'[2]28а) ВЛ не город готов'!C172</f>
        <v>2018</v>
      </c>
      <c r="E156" s="131">
        <f>'[2]28а) ВЛ не город готов'!D172</f>
        <v>0.4</v>
      </c>
      <c r="F156" s="131">
        <f>'[2]28а) ВЛ не город готов'!E172*1000</f>
        <v>200</v>
      </c>
      <c r="G156" s="131">
        <f>'[2]28а) ВЛ не город готов'!F172</f>
        <v>7</v>
      </c>
      <c r="H156" s="131">
        <f>'[2]28а) ВЛ не город готов'!G172</f>
        <v>74.427660000000003</v>
      </c>
    </row>
    <row r="157" spans="2:9" ht="45" x14ac:dyDescent="0.3">
      <c r="B157" s="103" t="s">
        <v>283</v>
      </c>
      <c r="C157" s="129" t="str">
        <f>'[2]28а) ВЛ не город готов'!B173</f>
        <v>Реконструкция с увелич. протяженности ВЛ-0,4 кВ (L- 300 м)
от ТП-3/409 ПС 110/35/10/6 кВ "Эркен-Шахар" (3 кВт)
Администрация Адыге-хабльского СП ТУ  №441-05-18 от 21.05.2018 Дог №441от 31.05.2018</v>
      </c>
      <c r="D157" s="130">
        <f>'[2]28а) ВЛ не город готов'!C173</f>
        <v>2018</v>
      </c>
      <c r="E157" s="131">
        <f>'[2]28а) ВЛ не город готов'!D173</f>
        <v>0.4</v>
      </c>
      <c r="F157" s="131">
        <f>'[2]28а) ВЛ не город готов'!E173*1000</f>
        <v>300</v>
      </c>
      <c r="G157" s="131">
        <f>'[2]28а) ВЛ не город готов'!F173</f>
        <v>3</v>
      </c>
      <c r="H157" s="131">
        <f>'[2]28а) ВЛ не город готов'!G173</f>
        <v>21.059170000000002</v>
      </c>
    </row>
    <row r="158" spans="2:9" ht="45" x14ac:dyDescent="0.3">
      <c r="B158" s="103" t="s">
        <v>284</v>
      </c>
      <c r="C158" s="129" t="str">
        <f>'[2]28а) ВЛ не город готов'!B174</f>
        <v>Реконструкция  без  увеличения протяженности ВЛ-0,4 кВ
от ТП-17/410 ПС 110/35/10/6 кВ "Эркен-Шахар" (3 кВт)
Дюрменов Р.А.ТУ  №548-06-18 от 14.06.2018 Дог №548 от 18.06.2018</v>
      </c>
      <c r="D158" s="130">
        <f>'[2]28а) ВЛ не город готов'!C174</f>
        <v>2018</v>
      </c>
      <c r="E158" s="131">
        <f>'[2]28а) ВЛ не город готов'!D174</f>
        <v>0.4</v>
      </c>
      <c r="F158" s="131">
        <f>'[2]28а) ВЛ не город готов'!E174*1000</f>
        <v>260</v>
      </c>
      <c r="G158" s="131">
        <f>'[2]28а) ВЛ не город готов'!F174</f>
        <v>3</v>
      </c>
      <c r="H158" s="131">
        <f>'[2]28а) ВЛ не город готов'!G174</f>
        <v>73.934010000000001</v>
      </c>
    </row>
    <row r="159" spans="2:9" ht="45" x14ac:dyDescent="0.3">
      <c r="B159" s="103" t="s">
        <v>285</v>
      </c>
      <c r="C159" s="129" t="str">
        <f>'[2]28а) ВЛ не город готов'!B175</f>
        <v>Реконструкция с увелич. протяженности ВЛ-0,4 кВ (L- 300 м) 
от ТП-29/379 ПС 110/35/10 кВ "Курджиново" (12 кВт)
Сухомлин М.Г. ТУ  №272-04-18 от 10.04.2018 Дог №272 от 18.04.2018</v>
      </c>
      <c r="D159" s="130">
        <f>'[2]28а) ВЛ не город готов'!C175</f>
        <v>2018</v>
      </c>
      <c r="E159" s="131">
        <f>'[2]28а) ВЛ не город готов'!D175</f>
        <v>0.4</v>
      </c>
      <c r="F159" s="131">
        <f>'[2]28а) ВЛ не город готов'!E175*1000</f>
        <v>300</v>
      </c>
      <c r="G159" s="131">
        <f>'[2]28а) ВЛ не город готов'!F175</f>
        <v>12</v>
      </c>
      <c r="H159" s="131">
        <f>'[2]28а) ВЛ не город готов'!G175</f>
        <v>53.360970000000002</v>
      </c>
    </row>
    <row r="160" spans="2:9" ht="45" x14ac:dyDescent="0.3">
      <c r="B160" s="127" t="s">
        <v>286</v>
      </c>
      <c r="C160" s="133" t="str">
        <f>'[2]28а) ВЛ не город готов'!B176</f>
        <v>Реконструкция с увелич. протяженности ВЛ-0,4 кВ (L- 300 м)
от ТП-28/379 ПС 110/35/10 кВ "Курджиново" (6 кВт)
Аппаков М.Б. ТУ  №501-06-18 от 05.06.2018 Дог №501 от 19.06.2018</v>
      </c>
      <c r="D160" s="134">
        <f>'[2]28а) ВЛ не город готов'!C176</f>
        <v>2018</v>
      </c>
      <c r="E160" s="132">
        <f>'[2]28а) ВЛ не город готов'!D176</f>
        <v>0.4</v>
      </c>
      <c r="F160" s="132">
        <f>'[2]28а) ВЛ не город готов'!E176*1000</f>
        <v>60</v>
      </c>
      <c r="G160" s="132">
        <f>'[2]28а) ВЛ не город готов'!F176</f>
        <v>6</v>
      </c>
      <c r="H160" s="132">
        <f>'[2]28а) ВЛ не город готов'!G176</f>
        <v>26.66845</v>
      </c>
      <c r="I160" s="90"/>
    </row>
    <row r="161" spans="2:9" ht="45" x14ac:dyDescent="0.3">
      <c r="B161" s="103" t="s">
        <v>287</v>
      </c>
      <c r="C161" s="129" t="str">
        <f>'[2]28а) ВЛ не город готов'!B177</f>
        <v>Реконструкция с увелич. протяженности ВЛ-0,4 кВ (L- 350 м)
от ТП 13/291 ПС "Токи Москвы" (5кВт) 
Гербекова М.М. ТУ  №145/2018 от 10.09.2018 Дог №145/2018/КЧР/УДРЭС от 25.09.2018</v>
      </c>
      <c r="D161" s="130">
        <f>'[2]28а) ВЛ не город готов'!C177</f>
        <v>2018</v>
      </c>
      <c r="E161" s="131">
        <f>'[2]28а) ВЛ не город готов'!D177</f>
        <v>0.4</v>
      </c>
      <c r="F161" s="131">
        <f>'[2]28а) ВЛ не город готов'!E177*1000</f>
        <v>350</v>
      </c>
      <c r="G161" s="131">
        <f>'[2]28а) ВЛ не город готов'!F177</f>
        <v>5</v>
      </c>
      <c r="H161" s="131">
        <f>'[2]28а) ВЛ не город готов'!G177</f>
        <v>147.39897999999999</v>
      </c>
    </row>
    <row r="162" spans="2:9" ht="45" x14ac:dyDescent="0.3">
      <c r="B162" s="103" t="s">
        <v>288</v>
      </c>
      <c r="C162" s="129" t="str">
        <f>'[2]28а) ВЛ не город готов'!B178</f>
        <v>Реконструкция с увелич. протяженности ВЛ-0,4 кВ (L- 250 м)
от ТП 22/291 ПС "Токи Москвы" (5 кВт)
Батчаев Х.Х. ТУ  №208/2018 от 26.09.2018 Дог №208/2018/КЧР/УДРЭС от 02.10.2018</v>
      </c>
      <c r="D162" s="130">
        <f>'[2]28а) ВЛ не город готов'!C178</f>
        <v>2018</v>
      </c>
      <c r="E162" s="131">
        <f>'[2]28а) ВЛ не город готов'!D178</f>
        <v>0.4</v>
      </c>
      <c r="F162" s="131">
        <f>'[2]28а) ВЛ не город готов'!E178*1000</f>
        <v>250</v>
      </c>
      <c r="G162" s="131">
        <f>'[2]28а) ВЛ не город готов'!F178</f>
        <v>5</v>
      </c>
      <c r="H162" s="131">
        <f>'[2]28а) ВЛ не город готов'!G178</f>
        <v>97.927909999999997</v>
      </c>
    </row>
    <row r="163" spans="2:9" ht="30" x14ac:dyDescent="0.3">
      <c r="B163" s="103" t="s">
        <v>289</v>
      </c>
      <c r="C163" s="129" t="str">
        <f>'[2]28а) ВЛ не город готов'!B179</f>
        <v>Строительство  ВЛ-0,4 кВ (L- 300 м) от ТП-11/857 Ф-4 ПС 110/10 кВ "Заречная" (7 кВт)
Бытдаев Э.М. ТУ  №477-05-18 от 27.05.2018 Дог №477 от 06.06.2018</v>
      </c>
      <c r="D163" s="130">
        <f>'[2]28а) ВЛ не город готов'!C179</f>
        <v>2018</v>
      </c>
      <c r="E163" s="131">
        <f>'[2]28а) ВЛ не город готов'!D179</f>
        <v>0.4</v>
      </c>
      <c r="F163" s="131">
        <f>'[2]28а) ВЛ не город готов'!E179*1000</f>
        <v>300</v>
      </c>
      <c r="G163" s="131">
        <f>'[2]28а) ВЛ не город готов'!F179</f>
        <v>7</v>
      </c>
      <c r="H163" s="131">
        <f>'[2]28а) ВЛ не город готов'!G179</f>
        <v>116.55457</v>
      </c>
    </row>
    <row r="164" spans="2:9" ht="30" x14ac:dyDescent="0.3">
      <c r="B164" s="103" t="s">
        <v>290</v>
      </c>
      <c r="C164" s="129" t="str">
        <f>'[2]28а) ВЛ не город готов'!B180</f>
        <v>Строительство  ВЛ-0,4 кВ  (L- 100 м) от ТП-8/859 Ф-1 ПС 110/10 кВ "Заречеая" (5 кВт)
Лепшокова О.Б. ТУ  №406-05-18  от 17.05.2018 Дог №406  от 25.05.2018</v>
      </c>
      <c r="D164" s="130">
        <f>'[2]28а) ВЛ не город готов'!C180</f>
        <v>2018</v>
      </c>
      <c r="E164" s="131">
        <f>'[2]28а) ВЛ не город готов'!D180</f>
        <v>0.4</v>
      </c>
      <c r="F164" s="131">
        <f>'[2]28а) ВЛ не город готов'!E180*1000</f>
        <v>100</v>
      </c>
      <c r="G164" s="131">
        <f>'[2]28а) ВЛ не город готов'!F180</f>
        <v>5</v>
      </c>
      <c r="H164" s="131">
        <f>'[2]28а) ВЛ не город готов'!G180</f>
        <v>44.782890000000002</v>
      </c>
    </row>
    <row r="165" spans="2:9" ht="45" x14ac:dyDescent="0.3">
      <c r="B165" s="103" t="s">
        <v>291</v>
      </c>
      <c r="C165" s="129" t="str">
        <f>'[2]28а) ВЛ не город готов'!B181</f>
        <v>Строительство ВЛ-0,4 кВ (L- 150 м) строительство КТП 10/0,4 кВ № 160/344,  
тр-р силовой ТМГ-400/10-У1 мощ-тью 400 кВА на КТП-160/344  (10 кВт)
Магометов Р.Р. ТУ  №497-05-18 от 31.05.2018 Дог №497 от 13.06.2018</v>
      </c>
      <c r="D165" s="130">
        <f>'[2]28а) ВЛ не город готов'!C181</f>
        <v>2018</v>
      </c>
      <c r="E165" s="131">
        <f>'[2]28а) ВЛ не город готов'!D181</f>
        <v>0.4</v>
      </c>
      <c r="F165" s="131">
        <f>'[2]28а) ВЛ не город готов'!E181*1000</f>
        <v>150</v>
      </c>
      <c r="G165" s="131">
        <f>'[2]28а) ВЛ не город готов'!F181</f>
        <v>10</v>
      </c>
      <c r="H165" s="131">
        <f>'[2]28а) ВЛ не город готов'!G181</f>
        <v>41.912100000000002</v>
      </c>
    </row>
    <row r="166" spans="2:9" ht="45" x14ac:dyDescent="0.3">
      <c r="B166" s="103" t="s">
        <v>292</v>
      </c>
      <c r="C166" s="129" t="str">
        <f>'[2]28а) ВЛ не город готов'!B182</f>
        <v>Реконструкция с увелич. протяженности  ВЛ-10 кВ (L- 120 м)
Ф-379 от проект ТП к ПС 110/35/10 кВ "Курджиново" (55 кВт)
Урусов А.М. ТУ  №427-05-18 от 17.05.2018 Дог №427 от 05.06.2018</v>
      </c>
      <c r="D166" s="130">
        <f>'[2]28а) ВЛ не город готов'!C182</f>
        <v>2018</v>
      </c>
      <c r="E166" s="135">
        <f>'[2]28а) ВЛ не город готов'!D182</f>
        <v>10</v>
      </c>
      <c r="F166" s="131">
        <f>'[2]28а) ВЛ не город готов'!E182*1000</f>
        <v>120</v>
      </c>
      <c r="G166" s="131">
        <f>'[2]28а) ВЛ не город готов'!F182</f>
        <v>55</v>
      </c>
      <c r="H166" s="131">
        <f>'[2]28а) ВЛ не город готов'!G182</f>
        <v>108.51248</v>
      </c>
    </row>
    <row r="167" spans="2:9" ht="45" x14ac:dyDescent="0.3">
      <c r="B167" s="103" t="s">
        <v>293</v>
      </c>
      <c r="C167" s="129" t="str">
        <f>'[2]28а) ВЛ не город готов'!B183</f>
        <v>Реконструкция с увелич. протяженности ВЛ-10 кВ (L- 120 м)
Ф-377 к ПС 110/35/10 кВ "Курджиново" (100 кВт)
Кубанов К.М. ТУ  №22/2018 от 17.07.2018 Дог №22/2018 от 03.08.2018</v>
      </c>
      <c r="D167" s="130">
        <f>'[2]28а) ВЛ не город готов'!C183</f>
        <v>2018</v>
      </c>
      <c r="E167" s="135">
        <f>'[2]28а) ВЛ не город готов'!D183</f>
        <v>10</v>
      </c>
      <c r="F167" s="131">
        <f>'[2]28а) ВЛ не город готов'!E183*1000</f>
        <v>120</v>
      </c>
      <c r="G167" s="131">
        <f>'[2]28а) ВЛ не город готов'!F183</f>
        <v>100</v>
      </c>
      <c r="H167" s="131">
        <f>'[2]28а) ВЛ не город готов'!G183</f>
        <v>114.28955000000001</v>
      </c>
    </row>
    <row r="168" spans="2:9" ht="45" x14ac:dyDescent="0.3">
      <c r="B168" s="103" t="s">
        <v>294</v>
      </c>
      <c r="C168" s="129" t="str">
        <f>'[2]28а) ВЛ не город готов'!B184</f>
        <v>Реконструкция с увелич. протяженности ВЛ-10 кВ (L- 015 м) 
Ф-824 от ПС "Ратан" и установка ТП-10/0,4кВ -160 кВА, (15 кВт)
Мордасова Е.В. ТУ  №80-02-18 от 13.02.2018 Дог №80 от 19.02.2018</v>
      </c>
      <c r="D168" s="130">
        <f>'[2]28а) ВЛ не город готов'!C184</f>
        <v>2018</v>
      </c>
      <c r="E168" s="135">
        <f>'[2]28а) ВЛ не город готов'!D184</f>
        <v>10</v>
      </c>
      <c r="F168" s="131">
        <f>'[2]28а) ВЛ не город готов'!E184*1000</f>
        <v>15</v>
      </c>
      <c r="G168" s="131">
        <f>'[2]28а) ВЛ не город готов'!F184</f>
        <v>15</v>
      </c>
      <c r="H168" s="131">
        <f>'[2]28а) ВЛ не город готов'!G184</f>
        <v>31.702000000000002</v>
      </c>
    </row>
    <row r="169" spans="2:9" ht="45" x14ac:dyDescent="0.3">
      <c r="B169" s="103" t="s">
        <v>295</v>
      </c>
      <c r="C169" s="129" t="str">
        <f>'[2]28а) ВЛ не город готов'!B185</f>
        <v>Реконструкция с увелич. протяженности ВЛ-10 кВ (L- 530 м)
 Ф-859 ПС 110/10 кВ "Заречная" (5 кВт)
Хачуков М.Х. ТУ  №116-02-18 от 20.02.2018 Дог №116 от 22.02.2018</v>
      </c>
      <c r="D169" s="130">
        <f>'[2]28а) ВЛ не город готов'!C185</f>
        <v>2018</v>
      </c>
      <c r="E169" s="135">
        <f>'[2]28а) ВЛ не город готов'!D185</f>
        <v>10</v>
      </c>
      <c r="F169" s="131">
        <f>'[2]28а) ВЛ не город готов'!E185*1000</f>
        <v>530</v>
      </c>
      <c r="G169" s="131">
        <f>'[2]28а) ВЛ не город готов'!F185</f>
        <v>5</v>
      </c>
      <c r="H169" s="131">
        <f>'[2]28а) ВЛ не город готов'!G185</f>
        <v>517.68790999999999</v>
      </c>
    </row>
    <row r="170" spans="2:9" ht="60" x14ac:dyDescent="0.3">
      <c r="B170" s="103" t="s">
        <v>296</v>
      </c>
      <c r="C170" s="129" t="str">
        <f>'[2]28а) ВЛ не город готов'!B186</f>
        <v>Реконструкция с увелич. протяженности ВЛ-10 кВ (L- 300 м)
 Ф-559 от ПС 35/10 кВ "Конзавод", строительство ТП-307/559
100 кВА, тр-р 10 кВ ТМГ11-100/10-У1 на  КТП-307/559 (15 кВт)
Тамбиева А.А. ТУ  №461-05-18 от 24.05.2018 Дог №461 от 04.06.2018</v>
      </c>
      <c r="D170" s="130">
        <f>'[2]28а) ВЛ не город готов'!C186</f>
        <v>2018</v>
      </c>
      <c r="E170" s="135">
        <f>'[2]28а) ВЛ не город готов'!D186</f>
        <v>10</v>
      </c>
      <c r="F170" s="131">
        <f>'[2]28а) ВЛ не город готов'!E186*1000</f>
        <v>300</v>
      </c>
      <c r="G170" s="131">
        <f>'[2]28а) ВЛ не город готов'!F186</f>
        <v>15</v>
      </c>
      <c r="H170" s="131">
        <f>'[2]28а) ВЛ не город готов'!G186</f>
        <v>245.62392</v>
      </c>
    </row>
    <row r="171" spans="2:9" ht="30" x14ac:dyDescent="0.3">
      <c r="B171" s="103" t="s">
        <v>297</v>
      </c>
      <c r="C171" s="129" t="str">
        <f>'[2]28а) ВЛ не город готов'!B187</f>
        <v>Реконструкция с увелич. протяженности ВЛ-10 кВ (L- 66 м) Ф-142 ПС 110/10 кВ "Кавказская" (494 кВт)
МВД по КЧР ТУ  №402-05-16 от 16.05.2016 Дог №186/2017 от 10.04.2017</v>
      </c>
      <c r="D171" s="130">
        <f>'[2]28а) ВЛ не город готов'!C187</f>
        <v>2018</v>
      </c>
      <c r="E171" s="135">
        <f>'[2]28а) ВЛ не город готов'!D187</f>
        <v>10</v>
      </c>
      <c r="F171" s="131">
        <f>'[2]28а) ВЛ не город готов'!E187*1000</f>
        <v>200</v>
      </c>
      <c r="G171" s="131">
        <f>'[2]28а) ВЛ не город готов'!F187</f>
        <v>494</v>
      </c>
      <c r="H171" s="131">
        <f>'[2]28а) ВЛ не город готов'!G187</f>
        <v>112.11854</v>
      </c>
    </row>
    <row r="172" spans="2:9" ht="30" x14ac:dyDescent="0.3">
      <c r="B172" s="103" t="s">
        <v>373</v>
      </c>
      <c r="C172" s="129" t="s">
        <v>518</v>
      </c>
      <c r="D172" s="130">
        <f>'[3]Приложение 1 село 2807'!E682</f>
        <v>2020</v>
      </c>
      <c r="E172" s="136">
        <v>0.4</v>
      </c>
      <c r="F172" s="130">
        <f>'[3]Приложение 1 село 2807'!$G$682</f>
        <v>750</v>
      </c>
      <c r="G172" s="134">
        <v>12</v>
      </c>
      <c r="H172" s="137">
        <f>'[3]Приложение 1 село 2807'!$M$682</f>
        <v>201.2</v>
      </c>
      <c r="I172" s="92"/>
    </row>
    <row r="173" spans="2:9" ht="30" x14ac:dyDescent="0.3">
      <c r="B173" s="103" t="s">
        <v>374</v>
      </c>
      <c r="C173" s="129" t="s">
        <v>392</v>
      </c>
      <c r="D173" s="130">
        <f>'[3]Приложение 1 село 2807'!E683</f>
        <v>2020</v>
      </c>
      <c r="E173" s="136">
        <v>0.4</v>
      </c>
      <c r="F173" s="130">
        <f>'[3]Приложение 1 село 2807'!$G$683</f>
        <v>400</v>
      </c>
      <c r="G173" s="130">
        <v>15</v>
      </c>
      <c r="H173" s="131">
        <f>'[3]Приложение 1 село 2807'!$M$683</f>
        <v>196.5</v>
      </c>
    </row>
    <row r="174" spans="2:9" ht="31.5" x14ac:dyDescent="0.3">
      <c r="B174" s="103" t="s">
        <v>375</v>
      </c>
      <c r="C174" s="153" t="s">
        <v>393</v>
      </c>
      <c r="D174" s="130">
        <f>'[3]Приложение 1 село 2807'!E684</f>
        <v>2020</v>
      </c>
      <c r="E174" s="136">
        <v>0.4</v>
      </c>
      <c r="F174" s="131">
        <f>'[3]Приложение 1 село 2807'!$G$684</f>
        <v>450</v>
      </c>
      <c r="G174" s="131">
        <v>15</v>
      </c>
      <c r="H174" s="131">
        <f>'[3]Приложение 1 село 2807'!$M$684</f>
        <v>67.2</v>
      </c>
    </row>
    <row r="175" spans="2:9" ht="31.5" x14ac:dyDescent="0.3">
      <c r="B175" s="103" t="s">
        <v>376</v>
      </c>
      <c r="C175" s="153" t="s">
        <v>394</v>
      </c>
      <c r="D175" s="130">
        <f>'[3]Приложение 1 село 2807'!E685</f>
        <v>2020</v>
      </c>
      <c r="E175" s="136">
        <v>0.4</v>
      </c>
      <c r="F175" s="131">
        <f>'[3]Приложение 1 село 2807'!$G$685</f>
        <v>60</v>
      </c>
      <c r="G175" s="131">
        <v>15</v>
      </c>
      <c r="H175" s="131">
        <f>'[3]Приложение 1 село 2807'!$M$685</f>
        <v>41</v>
      </c>
    </row>
    <row r="176" spans="2:9" ht="31.5" x14ac:dyDescent="0.3">
      <c r="B176" s="103" t="s">
        <v>377</v>
      </c>
      <c r="C176" s="153" t="s">
        <v>395</v>
      </c>
      <c r="D176" s="130">
        <f>'[3]Приложение 1 село 2807'!E686</f>
        <v>2020</v>
      </c>
      <c r="E176" s="136">
        <v>0.4</v>
      </c>
      <c r="F176" s="131">
        <f>'[3]Приложение 1 село 2807'!$G$686</f>
        <v>200</v>
      </c>
      <c r="G176" s="131">
        <v>80</v>
      </c>
      <c r="H176" s="131">
        <f>'[3]Приложение 1 село 2807'!$M$686</f>
        <v>46</v>
      </c>
    </row>
    <row r="177" spans="2:9" ht="31.5" x14ac:dyDescent="0.3">
      <c r="B177" s="103" t="s">
        <v>378</v>
      </c>
      <c r="C177" s="153" t="s">
        <v>396</v>
      </c>
      <c r="D177" s="130">
        <f>'[3]Приложение 1 село 2807'!E687</f>
        <v>2020</v>
      </c>
      <c r="E177" s="136">
        <v>0.4</v>
      </c>
      <c r="F177" s="131">
        <f>'[3]Приложение 1 село 2807'!$G$687</f>
        <v>500</v>
      </c>
      <c r="G177" s="131">
        <v>10</v>
      </c>
      <c r="H177" s="131">
        <f>'[3]Приложение 1 село 2807'!$M$687</f>
        <v>140</v>
      </c>
    </row>
    <row r="178" spans="2:9" ht="31.5" x14ac:dyDescent="0.3">
      <c r="B178" s="103" t="s">
        <v>379</v>
      </c>
      <c r="C178" s="153" t="s">
        <v>397</v>
      </c>
      <c r="D178" s="130">
        <f>'[3]Приложение 1 село 2807'!E688</f>
        <v>2020</v>
      </c>
      <c r="E178" s="136">
        <v>0.4</v>
      </c>
      <c r="F178" s="131">
        <f>'[3]Приложение 1 село 2807'!$G$688</f>
        <v>100</v>
      </c>
      <c r="G178" s="131">
        <v>6</v>
      </c>
      <c r="H178" s="131">
        <f>'[3]Приложение 1 село 2807'!$M$688</f>
        <v>55</v>
      </c>
    </row>
    <row r="179" spans="2:9" ht="31.5" x14ac:dyDescent="0.3">
      <c r="B179" s="103" t="s">
        <v>380</v>
      </c>
      <c r="C179" s="153" t="s">
        <v>398</v>
      </c>
      <c r="D179" s="130">
        <f>'[3]Приложение 1 село 2807'!E689</f>
        <v>2020</v>
      </c>
      <c r="E179" s="136">
        <v>0.4</v>
      </c>
      <c r="F179" s="131">
        <f>'[3]Приложение 1 село 2807'!$G$689</f>
        <v>200</v>
      </c>
      <c r="G179" s="131">
        <v>3</v>
      </c>
      <c r="H179" s="131">
        <f>'[3]Приложение 1 село 2807'!$M$689</f>
        <v>117</v>
      </c>
    </row>
    <row r="180" spans="2:9" ht="31.5" x14ac:dyDescent="0.3">
      <c r="B180" s="103" t="s">
        <v>381</v>
      </c>
      <c r="C180" s="153" t="s">
        <v>399</v>
      </c>
      <c r="D180" s="130">
        <f>'[3]Приложение 1 село 2807'!E690</f>
        <v>2020</v>
      </c>
      <c r="E180" s="136">
        <v>0.4</v>
      </c>
      <c r="F180" s="131">
        <f>'[3]Приложение 1 село 2807'!$G$690</f>
        <v>400</v>
      </c>
      <c r="G180" s="131">
        <v>5</v>
      </c>
      <c r="H180" s="131">
        <f>'[3]Приложение 1 село 2807'!$M$690</f>
        <v>87</v>
      </c>
    </row>
    <row r="181" spans="2:9" ht="31.5" x14ac:dyDescent="0.3">
      <c r="B181" s="103" t="s">
        <v>382</v>
      </c>
      <c r="C181" s="153" t="s">
        <v>400</v>
      </c>
      <c r="D181" s="130">
        <f>'[3]Приложение 1 село 2807'!E691</f>
        <v>2020</v>
      </c>
      <c r="E181" s="136">
        <v>0.4</v>
      </c>
      <c r="F181" s="131">
        <f>'[3]Приложение 1 село 2807'!$G$691</f>
        <v>120</v>
      </c>
      <c r="G181" s="132">
        <v>12</v>
      </c>
      <c r="H181" s="131">
        <f>'[3]Приложение 1 село 2807'!$M$691</f>
        <v>42</v>
      </c>
    </row>
    <row r="182" spans="2:9" ht="31.5" x14ac:dyDescent="0.3">
      <c r="B182" s="103" t="s">
        <v>383</v>
      </c>
      <c r="C182" s="153" t="s">
        <v>401</v>
      </c>
      <c r="D182" s="130">
        <f>'[3]Приложение 1 село 2807'!E692</f>
        <v>2020</v>
      </c>
      <c r="E182" s="136">
        <v>0.4</v>
      </c>
      <c r="F182" s="131">
        <f>'[3]Приложение 1 село 2807'!$G$692</f>
        <v>250</v>
      </c>
      <c r="G182" s="131">
        <v>5</v>
      </c>
      <c r="H182" s="131">
        <f>'[3]Приложение 1 село 2807'!$M$692</f>
        <v>54</v>
      </c>
    </row>
    <row r="183" spans="2:9" ht="31.5" x14ac:dyDescent="0.3">
      <c r="B183" s="103" t="s">
        <v>384</v>
      </c>
      <c r="C183" s="153" t="s">
        <v>418</v>
      </c>
      <c r="D183" s="130">
        <f>'[3]Приложение 1 село 2807'!E693</f>
        <v>2020</v>
      </c>
      <c r="E183" s="136">
        <v>0.4</v>
      </c>
      <c r="F183" s="131">
        <v>300</v>
      </c>
      <c r="G183" s="131">
        <v>8</v>
      </c>
      <c r="H183" s="131">
        <f>'[3]Приложение 1 село 2807'!$M$693</f>
        <v>135</v>
      </c>
    </row>
    <row r="184" spans="2:9" ht="31.5" x14ac:dyDescent="0.3">
      <c r="B184" s="103" t="s">
        <v>385</v>
      </c>
      <c r="C184" s="153" t="s">
        <v>419</v>
      </c>
      <c r="D184" s="130">
        <f>'[3]Приложение 1 село 2807'!E694</f>
        <v>2020</v>
      </c>
      <c r="E184" s="135">
        <v>10</v>
      </c>
      <c r="F184" s="131">
        <v>150</v>
      </c>
      <c r="G184" s="132">
        <v>10</v>
      </c>
      <c r="H184" s="131">
        <f>'[3]Приложение 1 село 2807'!$M$694</f>
        <v>78</v>
      </c>
      <c r="I184" s="92"/>
    </row>
    <row r="185" spans="2:9" ht="31.5" x14ac:dyDescent="0.3">
      <c r="B185" s="103" t="s">
        <v>386</v>
      </c>
      <c r="C185" s="153" t="s">
        <v>420</v>
      </c>
      <c r="D185" s="130">
        <f>'[3]Приложение 1 село 2807'!E695</f>
        <v>2020</v>
      </c>
      <c r="E185" s="135">
        <v>10</v>
      </c>
      <c r="F185" s="131">
        <v>550</v>
      </c>
      <c r="G185" s="132">
        <f>G551</f>
        <v>15</v>
      </c>
      <c r="H185" s="131">
        <f>'[3]Приложение 1 село 2807'!$M$695</f>
        <v>394</v>
      </c>
      <c r="I185" s="92"/>
    </row>
    <row r="186" spans="2:9" ht="31.5" x14ac:dyDescent="0.3">
      <c r="B186" s="103" t="s">
        <v>387</v>
      </c>
      <c r="C186" s="153" t="s">
        <v>423</v>
      </c>
      <c r="D186" s="130">
        <f>'[3]Приложение 1 село 2807'!E696</f>
        <v>2020</v>
      </c>
      <c r="E186" s="136">
        <v>0.4</v>
      </c>
      <c r="F186" s="131">
        <v>60</v>
      </c>
      <c r="G186" s="131">
        <v>12</v>
      </c>
      <c r="H186" s="131">
        <f>'[3]Приложение 1 село 2807'!$M$696</f>
        <v>29</v>
      </c>
    </row>
    <row r="187" spans="2:9" ht="31.5" x14ac:dyDescent="0.3">
      <c r="B187" s="103" t="s">
        <v>388</v>
      </c>
      <c r="C187" s="153" t="s">
        <v>424</v>
      </c>
      <c r="D187" s="130">
        <f>'[3]Приложение 1 село 2807'!E697</f>
        <v>2020</v>
      </c>
      <c r="E187" s="136">
        <v>0.4</v>
      </c>
      <c r="F187" s="131">
        <v>200</v>
      </c>
      <c r="G187" s="131">
        <v>5</v>
      </c>
      <c r="H187" s="131">
        <f>'[3]Приложение 1 село 2807'!$M$697</f>
        <v>28</v>
      </c>
    </row>
    <row r="188" spans="2:9" ht="31.5" x14ac:dyDescent="0.3">
      <c r="B188" s="103" t="s">
        <v>389</v>
      </c>
      <c r="C188" s="153" t="s">
        <v>425</v>
      </c>
      <c r="D188" s="130">
        <f>'[3]Приложение 1 село 2807'!E698</f>
        <v>2020</v>
      </c>
      <c r="E188" s="136">
        <v>0.4</v>
      </c>
      <c r="F188" s="131">
        <v>200</v>
      </c>
      <c r="G188" s="131">
        <v>4</v>
      </c>
      <c r="H188" s="131">
        <f>'[3]Приложение 1 село 2807'!$M$698</f>
        <v>78.7</v>
      </c>
    </row>
    <row r="189" spans="2:9" ht="31.5" x14ac:dyDescent="0.3">
      <c r="B189" s="103" t="s">
        <v>390</v>
      </c>
      <c r="C189" s="153" t="s">
        <v>426</v>
      </c>
      <c r="D189" s="130">
        <f>'[3]Приложение 1 село 2807'!E699</f>
        <v>2020</v>
      </c>
      <c r="E189" s="136">
        <v>0.4</v>
      </c>
      <c r="F189" s="131">
        <v>120</v>
      </c>
      <c r="G189" s="131">
        <v>3</v>
      </c>
      <c r="H189" s="131">
        <f>'[3]Приложение 1 село 2807'!$M$699</f>
        <v>62.3</v>
      </c>
    </row>
    <row r="190" spans="2:9" ht="31.5" x14ac:dyDescent="0.3">
      <c r="B190" s="103" t="s">
        <v>391</v>
      </c>
      <c r="C190" s="153" t="s">
        <v>427</v>
      </c>
      <c r="D190" s="130">
        <f>'[3]Приложение 1 село 2807'!E700</f>
        <v>2020</v>
      </c>
      <c r="E190" s="136">
        <v>0.4</v>
      </c>
      <c r="F190" s="131">
        <v>340</v>
      </c>
      <c r="G190" s="131">
        <v>4</v>
      </c>
      <c r="H190" s="131">
        <f>'[3]Приложение 1 село 2807'!$M$700</f>
        <v>80</v>
      </c>
    </row>
    <row r="191" spans="2:9" ht="31.5" x14ac:dyDescent="0.3">
      <c r="B191" s="103" t="s">
        <v>402</v>
      </c>
      <c r="C191" s="153" t="s">
        <v>421</v>
      </c>
      <c r="D191" s="130">
        <f>'[3]Приложение 1 село 2807'!E701</f>
        <v>2020</v>
      </c>
      <c r="E191" s="136">
        <v>0.4</v>
      </c>
      <c r="F191" s="131">
        <v>40</v>
      </c>
      <c r="G191" s="131">
        <v>4</v>
      </c>
      <c r="H191" s="131">
        <f>'[3]Приложение 1 село 2807'!$M$701</f>
        <v>14</v>
      </c>
    </row>
    <row r="192" spans="2:9" ht="31.5" x14ac:dyDescent="0.3">
      <c r="B192" s="103" t="s">
        <v>403</v>
      </c>
      <c r="C192" s="153" t="s">
        <v>430</v>
      </c>
      <c r="D192" s="130">
        <f>'[3]Приложение 1 село 2807'!E702</f>
        <v>2020</v>
      </c>
      <c r="E192" s="136">
        <v>0.4</v>
      </c>
      <c r="F192" s="131">
        <v>40</v>
      </c>
      <c r="G192" s="131">
        <v>4</v>
      </c>
      <c r="H192" s="131">
        <f>'[3]Приложение 1 село 2807'!$M$702</f>
        <v>16</v>
      </c>
    </row>
    <row r="193" spans="2:8" ht="31.5" x14ac:dyDescent="0.3">
      <c r="B193" s="103" t="s">
        <v>404</v>
      </c>
      <c r="C193" s="153" t="s">
        <v>422</v>
      </c>
      <c r="D193" s="130">
        <f>'[3]Приложение 1 село 2807'!E703</f>
        <v>2020</v>
      </c>
      <c r="E193" s="136">
        <v>0.4</v>
      </c>
      <c r="F193" s="131">
        <v>60</v>
      </c>
      <c r="G193" s="131">
        <v>4</v>
      </c>
      <c r="H193" s="131">
        <f>'[3]Приложение 1 село 2807'!$M$703</f>
        <v>22</v>
      </c>
    </row>
    <row r="194" spans="2:8" ht="31.5" x14ac:dyDescent="0.3">
      <c r="B194" s="103" t="s">
        <v>405</v>
      </c>
      <c r="C194" s="153" t="s">
        <v>428</v>
      </c>
      <c r="D194" s="130">
        <f>'[3]Приложение 1 село 2807'!E704</f>
        <v>2020</v>
      </c>
      <c r="E194" s="136">
        <v>0.4</v>
      </c>
      <c r="F194" s="131">
        <v>60</v>
      </c>
      <c r="G194" s="131">
        <v>4</v>
      </c>
      <c r="H194" s="131">
        <f>'[3]Приложение 1 село 2807'!$M$704</f>
        <v>31</v>
      </c>
    </row>
    <row r="195" spans="2:8" ht="31.5" x14ac:dyDescent="0.3">
      <c r="B195" s="103" t="s">
        <v>406</v>
      </c>
      <c r="C195" s="153" t="s">
        <v>517</v>
      </c>
      <c r="D195" s="130">
        <f>'[3]Приложение 1 село 2807'!E705</f>
        <v>2020</v>
      </c>
      <c r="E195" s="136">
        <v>0.4</v>
      </c>
      <c r="F195" s="131">
        <v>60</v>
      </c>
      <c r="G195" s="131">
        <v>3</v>
      </c>
      <c r="H195" s="131">
        <f>'[3]Приложение 1 село 2807'!$M$705</f>
        <v>29</v>
      </c>
    </row>
    <row r="196" spans="2:8" ht="31.5" x14ac:dyDescent="0.3">
      <c r="B196" s="103" t="s">
        <v>407</v>
      </c>
      <c r="C196" s="153" t="s">
        <v>429</v>
      </c>
      <c r="D196" s="130">
        <f>'[3]Приложение 1 село 2807'!E706</f>
        <v>2020</v>
      </c>
      <c r="E196" s="136">
        <v>0.4</v>
      </c>
      <c r="F196" s="131">
        <v>150</v>
      </c>
      <c r="G196" s="131">
        <v>14</v>
      </c>
      <c r="H196" s="131">
        <f>'[3]Приложение 1 село 2807'!$M$706</f>
        <v>81</v>
      </c>
    </row>
    <row r="197" spans="2:8" ht="31.5" x14ac:dyDescent="0.3">
      <c r="B197" s="103" t="s">
        <v>408</v>
      </c>
      <c r="C197" s="153" t="s">
        <v>458</v>
      </c>
      <c r="D197" s="130">
        <f>'[3]Приложение 1 село 2807'!E707</f>
        <v>2020</v>
      </c>
      <c r="E197" s="136">
        <v>0.4</v>
      </c>
      <c r="F197" s="131">
        <v>80</v>
      </c>
      <c r="G197" s="131">
        <v>5</v>
      </c>
      <c r="H197" s="131">
        <f>'[3]Приложение 1 село 2807'!$M$707</f>
        <v>71</v>
      </c>
    </row>
    <row r="198" spans="2:8" ht="31.5" x14ac:dyDescent="0.3">
      <c r="B198" s="103" t="s">
        <v>409</v>
      </c>
      <c r="C198" s="153" t="s">
        <v>459</v>
      </c>
      <c r="D198" s="130">
        <f>'[3]Приложение 1 село 2807'!E708</f>
        <v>2020</v>
      </c>
      <c r="E198" s="136">
        <v>0.4</v>
      </c>
      <c r="F198" s="131">
        <v>50</v>
      </c>
      <c r="G198" s="131">
        <v>15</v>
      </c>
      <c r="H198" s="131">
        <f>'[3]Приложение 1 село 2807'!$M$708</f>
        <v>10</v>
      </c>
    </row>
    <row r="199" spans="2:8" ht="31.5" x14ac:dyDescent="0.3">
      <c r="B199" s="103" t="s">
        <v>410</v>
      </c>
      <c r="C199" s="153" t="s">
        <v>460</v>
      </c>
      <c r="D199" s="130">
        <f>'[3]Приложение 1 село 2807'!E709</f>
        <v>2020</v>
      </c>
      <c r="E199" s="136">
        <v>0.4</v>
      </c>
      <c r="F199" s="131">
        <v>100</v>
      </c>
      <c r="G199" s="131">
        <v>5</v>
      </c>
      <c r="H199" s="131">
        <f>'[3]Приложение 1 село 2807'!$M$709</f>
        <v>65</v>
      </c>
    </row>
    <row r="200" spans="2:8" ht="31.5" x14ac:dyDescent="0.3">
      <c r="B200" s="103" t="s">
        <v>411</v>
      </c>
      <c r="C200" s="153" t="s">
        <v>461</v>
      </c>
      <c r="D200" s="130">
        <f>'[3]Приложение 1 село 2807'!E710</f>
        <v>2020</v>
      </c>
      <c r="E200" s="136">
        <v>0.4</v>
      </c>
      <c r="F200" s="131">
        <v>30</v>
      </c>
      <c r="G200" s="131">
        <v>15</v>
      </c>
      <c r="H200" s="131">
        <f>'[3]Приложение 1 село 2807'!$M$710</f>
        <v>5</v>
      </c>
    </row>
    <row r="201" spans="2:8" ht="31.5" x14ac:dyDescent="0.3">
      <c r="B201" s="103" t="s">
        <v>412</v>
      </c>
      <c r="C201" s="153" t="s">
        <v>462</v>
      </c>
      <c r="D201" s="130">
        <f>'[3]Приложение 1 село 2807'!E711</f>
        <v>2020</v>
      </c>
      <c r="E201" s="136">
        <v>0.4</v>
      </c>
      <c r="F201" s="131">
        <v>250</v>
      </c>
      <c r="G201" s="131">
        <v>5</v>
      </c>
      <c r="H201" s="131">
        <f>'[3]Приложение 1 село 2807'!$M$711</f>
        <v>42</v>
      </c>
    </row>
    <row r="202" spans="2:8" ht="31.5" x14ac:dyDescent="0.3">
      <c r="B202" s="103" t="s">
        <v>413</v>
      </c>
      <c r="C202" s="153" t="s">
        <v>463</v>
      </c>
      <c r="D202" s="130">
        <f>'[3]Приложение 1 село 2807'!E712</f>
        <v>2020</v>
      </c>
      <c r="E202" s="136">
        <v>0.4</v>
      </c>
      <c r="F202" s="131">
        <v>280</v>
      </c>
      <c r="G202" s="131">
        <v>13</v>
      </c>
      <c r="H202" s="131">
        <f>'[3]Приложение 1 село 2807'!$M$712</f>
        <v>114</v>
      </c>
    </row>
    <row r="203" spans="2:8" ht="31.5" x14ac:dyDescent="0.3">
      <c r="B203" s="103" t="s">
        <v>414</v>
      </c>
      <c r="C203" s="153" t="s">
        <v>464</v>
      </c>
      <c r="D203" s="130">
        <f>'[3]Приложение 1 село 2807'!E713</f>
        <v>2020</v>
      </c>
      <c r="E203" s="136">
        <v>0.4</v>
      </c>
      <c r="F203" s="131">
        <v>200</v>
      </c>
      <c r="G203" s="131">
        <v>12</v>
      </c>
      <c r="H203" s="131">
        <f>'[3]Приложение 1 село 2807'!$M$713</f>
        <v>17.3</v>
      </c>
    </row>
    <row r="204" spans="2:8" ht="31.5" x14ac:dyDescent="0.3">
      <c r="B204" s="103" t="s">
        <v>415</v>
      </c>
      <c r="C204" s="153" t="s">
        <v>465</v>
      </c>
      <c r="D204" s="130">
        <f>'[3]Приложение 1 село 2807'!E714</f>
        <v>2020</v>
      </c>
      <c r="E204" s="136">
        <v>0.4</v>
      </c>
      <c r="F204" s="131">
        <v>200</v>
      </c>
      <c r="G204" s="131">
        <v>15</v>
      </c>
      <c r="H204" s="131">
        <f>'[3]Приложение 1 село 2807'!$M$714</f>
        <v>138</v>
      </c>
    </row>
    <row r="205" spans="2:8" ht="31.5" x14ac:dyDescent="0.3">
      <c r="B205" s="103" t="s">
        <v>416</v>
      </c>
      <c r="C205" s="153" t="s">
        <v>466</v>
      </c>
      <c r="D205" s="130">
        <f>'[3]Приложение 1 село 2807'!E715</f>
        <v>2020</v>
      </c>
      <c r="E205" s="136">
        <v>0.4</v>
      </c>
      <c r="F205" s="131">
        <v>300</v>
      </c>
      <c r="G205" s="131">
        <v>15</v>
      </c>
      <c r="H205" s="131">
        <f>'[3]Приложение 1 село 2807'!$M$715</f>
        <v>127</v>
      </c>
    </row>
    <row r="206" spans="2:8" ht="31.5" x14ac:dyDescent="0.3">
      <c r="B206" s="103" t="s">
        <v>417</v>
      </c>
      <c r="C206" s="153" t="s">
        <v>467</v>
      </c>
      <c r="D206" s="130">
        <f>'[3]Приложение 1 село 2807'!E716</f>
        <v>2020</v>
      </c>
      <c r="E206" s="136">
        <v>0.4</v>
      </c>
      <c r="F206" s="131">
        <v>150</v>
      </c>
      <c r="G206" s="131">
        <v>13</v>
      </c>
      <c r="H206" s="131">
        <f>'[3]Приложение 1 село 2807'!$M$716</f>
        <v>91</v>
      </c>
    </row>
    <row r="207" spans="2:8" ht="31.5" x14ac:dyDescent="0.3">
      <c r="B207" s="103" t="s">
        <v>431</v>
      </c>
      <c r="C207" s="153" t="s">
        <v>468</v>
      </c>
      <c r="D207" s="130">
        <f>'[3]Приложение 1 село 2807'!E717</f>
        <v>2020</v>
      </c>
      <c r="E207" s="136">
        <v>0.4</v>
      </c>
      <c r="F207" s="131">
        <v>60</v>
      </c>
      <c r="G207" s="131">
        <v>14</v>
      </c>
      <c r="H207" s="131">
        <f>'[3]Приложение 1 село 2807'!$M$717</f>
        <v>14</v>
      </c>
    </row>
    <row r="208" spans="2:8" ht="31.5" x14ac:dyDescent="0.3">
      <c r="B208" s="103" t="s">
        <v>432</v>
      </c>
      <c r="C208" s="153" t="s">
        <v>469</v>
      </c>
      <c r="D208" s="130">
        <f>'[3]Приложение 1 село 2807'!E718</f>
        <v>2020</v>
      </c>
      <c r="E208" s="136">
        <v>0.4</v>
      </c>
      <c r="F208" s="131">
        <v>100</v>
      </c>
      <c r="G208" s="131">
        <v>8</v>
      </c>
      <c r="H208" s="131">
        <f>'[3]Приложение 1 село 2807'!$M$718</f>
        <v>20.6</v>
      </c>
    </row>
    <row r="209" spans="2:9" ht="31.5" x14ac:dyDescent="0.3">
      <c r="B209" s="127" t="s">
        <v>433</v>
      </c>
      <c r="C209" s="154" t="s">
        <v>470</v>
      </c>
      <c r="D209" s="134">
        <f>'[3]Приложение 1 село 2807'!E719</f>
        <v>2020</v>
      </c>
      <c r="E209" s="138">
        <v>0.4</v>
      </c>
      <c r="F209" s="132">
        <v>120</v>
      </c>
      <c r="G209" s="132">
        <v>10</v>
      </c>
      <c r="H209" s="132">
        <f>'[3]Приложение 1 село 2807'!$M$719</f>
        <v>34</v>
      </c>
      <c r="I209" s="92"/>
    </row>
    <row r="210" spans="2:9" ht="31.5" x14ac:dyDescent="0.3">
      <c r="B210" s="127" t="s">
        <v>434</v>
      </c>
      <c r="C210" s="154" t="s">
        <v>519</v>
      </c>
      <c r="D210" s="134">
        <f>'[3]Приложение 1 село 2807'!E720</f>
        <v>2020</v>
      </c>
      <c r="E210" s="138">
        <v>0.4</v>
      </c>
      <c r="F210" s="132">
        <v>250</v>
      </c>
      <c r="G210" s="132">
        <v>7</v>
      </c>
      <c r="H210" s="132">
        <f>'[3]Приложение 1 село 2807'!$M$720</f>
        <v>97</v>
      </c>
      <c r="I210" s="92"/>
    </row>
    <row r="211" spans="2:9" ht="31.5" x14ac:dyDescent="0.3">
      <c r="B211" s="103" t="s">
        <v>435</v>
      </c>
      <c r="C211" s="153" t="s">
        <v>471</v>
      </c>
      <c r="D211" s="130">
        <f>'[3]Приложение 1 село 2807'!E721</f>
        <v>2020</v>
      </c>
      <c r="E211" s="136">
        <v>0.4</v>
      </c>
      <c r="F211" s="131">
        <v>120</v>
      </c>
      <c r="G211" s="131">
        <v>14</v>
      </c>
      <c r="H211" s="131">
        <f>'[3]Приложение 1 село 2807'!$M$721</f>
        <v>24</v>
      </c>
    </row>
    <row r="212" spans="2:9" ht="31.5" x14ac:dyDescent="0.3">
      <c r="B212" s="103" t="s">
        <v>436</v>
      </c>
      <c r="C212" s="153" t="s">
        <v>472</v>
      </c>
      <c r="D212" s="130">
        <f>'[3]Приложение 1 село 2807'!E722</f>
        <v>2020</v>
      </c>
      <c r="E212" s="136">
        <v>0.4</v>
      </c>
      <c r="F212" s="131">
        <v>150</v>
      </c>
      <c r="G212" s="131">
        <v>10</v>
      </c>
      <c r="H212" s="131">
        <f>'[3]Приложение 1 село 2807'!$M$722</f>
        <v>33</v>
      </c>
    </row>
    <row r="213" spans="2:9" ht="31.5" x14ac:dyDescent="0.3">
      <c r="B213" s="103" t="s">
        <v>437</v>
      </c>
      <c r="C213" s="153" t="s">
        <v>473</v>
      </c>
      <c r="D213" s="130">
        <f>'[3]Приложение 1 село 2807'!E723</f>
        <v>2020</v>
      </c>
      <c r="E213" s="136">
        <v>0.4</v>
      </c>
      <c r="F213" s="131">
        <v>149</v>
      </c>
      <c r="G213" s="131">
        <v>5</v>
      </c>
      <c r="H213" s="131">
        <f>'[3]Приложение 1 село 2807'!$M$723</f>
        <v>56</v>
      </c>
    </row>
    <row r="214" spans="2:9" ht="31.5" x14ac:dyDescent="0.3">
      <c r="B214" s="103" t="s">
        <v>438</v>
      </c>
      <c r="C214" s="153" t="s">
        <v>474</v>
      </c>
      <c r="D214" s="130">
        <f>'[3]Приложение 1 село 2807'!E724</f>
        <v>2020</v>
      </c>
      <c r="E214" s="136">
        <v>0.4</v>
      </c>
      <c r="F214" s="131">
        <v>150</v>
      </c>
      <c r="G214" s="131">
        <v>5</v>
      </c>
      <c r="H214" s="131">
        <f>'[3]Приложение 1 село 2807'!$M$724</f>
        <v>57</v>
      </c>
    </row>
    <row r="215" spans="2:9" ht="31.5" x14ac:dyDescent="0.3">
      <c r="B215" s="103" t="s">
        <v>439</v>
      </c>
      <c r="C215" s="153" t="s">
        <v>475</v>
      </c>
      <c r="D215" s="130">
        <f>'[3]Приложение 1 село 2807'!E725</f>
        <v>2020</v>
      </c>
      <c r="E215" s="130">
        <v>10</v>
      </c>
      <c r="F215" s="131">
        <v>60</v>
      </c>
      <c r="G215" s="131">
        <v>15</v>
      </c>
      <c r="H215" s="131">
        <f>'[3]Приложение 1 село 2807'!$M$725</f>
        <v>30</v>
      </c>
    </row>
    <row r="216" spans="2:9" ht="31.5" x14ac:dyDescent="0.3">
      <c r="B216" s="103" t="s">
        <v>440</v>
      </c>
      <c r="C216" s="155" t="s">
        <v>476</v>
      </c>
      <c r="D216" s="130">
        <f>'[3]Приложение 1 село 2807'!E726</f>
        <v>2020</v>
      </c>
      <c r="E216" s="136">
        <v>0.4</v>
      </c>
      <c r="F216" s="131">
        <v>250</v>
      </c>
      <c r="G216" s="131">
        <v>15</v>
      </c>
      <c r="H216" s="131">
        <f>'[3]Приложение 1 село 2807'!$M$726</f>
        <v>122</v>
      </c>
    </row>
    <row r="217" spans="2:9" ht="31.5" x14ac:dyDescent="0.3">
      <c r="B217" s="103" t="s">
        <v>441</v>
      </c>
      <c r="C217" s="153" t="s">
        <v>477</v>
      </c>
      <c r="D217" s="130">
        <f>'[3]Приложение 1 село 2807'!E727</f>
        <v>2020</v>
      </c>
      <c r="E217" s="130">
        <v>10</v>
      </c>
      <c r="F217" s="131">
        <v>250</v>
      </c>
      <c r="G217" s="131">
        <v>15</v>
      </c>
      <c r="H217" s="131">
        <f>'[3]Приложение 1 село 2807'!$M$727</f>
        <v>146</v>
      </c>
    </row>
    <row r="218" spans="2:9" ht="31.5" x14ac:dyDescent="0.3">
      <c r="B218" s="103" t="s">
        <v>442</v>
      </c>
      <c r="C218" s="155" t="s">
        <v>478</v>
      </c>
      <c r="D218" s="130">
        <f>'[3]Приложение 1 село 2807'!E728</f>
        <v>2020</v>
      </c>
      <c r="E218" s="136">
        <v>0.4</v>
      </c>
      <c r="F218" s="131">
        <v>40</v>
      </c>
      <c r="G218" s="131">
        <v>15</v>
      </c>
      <c r="H218" s="131">
        <f>'[3]Приложение 1 село 2807'!$M$728</f>
        <v>26</v>
      </c>
    </row>
    <row r="219" spans="2:9" ht="31.5" x14ac:dyDescent="0.3">
      <c r="B219" s="103" t="s">
        <v>443</v>
      </c>
      <c r="C219" s="153" t="s">
        <v>479</v>
      </c>
      <c r="D219" s="130">
        <f>'[3]Приложение 1 село 2807'!E729</f>
        <v>2020</v>
      </c>
      <c r="E219" s="130">
        <v>10</v>
      </c>
      <c r="F219" s="131">
        <v>290</v>
      </c>
      <c r="G219" s="131">
        <v>15</v>
      </c>
      <c r="H219" s="131">
        <f>'[3]Приложение 1 село 2807'!$M$729</f>
        <v>241</v>
      </c>
    </row>
    <row r="220" spans="2:9" ht="31.5" x14ac:dyDescent="0.3">
      <c r="B220" s="103" t="s">
        <v>444</v>
      </c>
      <c r="C220" s="155" t="s">
        <v>480</v>
      </c>
      <c r="D220" s="130">
        <f>'[3]Приложение 1 село 2807'!E730</f>
        <v>2020</v>
      </c>
      <c r="E220" s="136">
        <v>0.4</v>
      </c>
      <c r="F220" s="131">
        <v>30</v>
      </c>
      <c r="G220" s="131">
        <v>15</v>
      </c>
      <c r="H220" s="131">
        <f>'[3]Приложение 1 село 2807'!$M$730</f>
        <v>8</v>
      </c>
    </row>
    <row r="221" spans="2:9" ht="31.5" x14ac:dyDescent="0.3">
      <c r="B221" s="103" t="s">
        <v>445</v>
      </c>
      <c r="C221" s="153" t="s">
        <v>481</v>
      </c>
      <c r="D221" s="130">
        <f>'[3]Приложение 1 село 2807'!E731</f>
        <v>2020</v>
      </c>
      <c r="E221" s="130">
        <v>10</v>
      </c>
      <c r="F221" s="131">
        <v>60</v>
      </c>
      <c r="G221" s="132">
        <v>12</v>
      </c>
      <c r="H221" s="131">
        <f>'[3]Приложение 1 село 2807'!$M$731</f>
        <v>373</v>
      </c>
      <c r="I221" s="92"/>
    </row>
    <row r="222" spans="2:9" ht="31.5" x14ac:dyDescent="0.3">
      <c r="B222" s="103" t="s">
        <v>446</v>
      </c>
      <c r="C222" s="153" t="s">
        <v>486</v>
      </c>
      <c r="D222" s="130">
        <f>'[3]Приложение 1 село 2807'!E732</f>
        <v>2020</v>
      </c>
      <c r="E222" s="136">
        <v>0.4</v>
      </c>
      <c r="F222" s="131">
        <v>100</v>
      </c>
      <c r="G222" s="131">
        <v>8</v>
      </c>
      <c r="H222" s="131">
        <f>'[3]Приложение 1 село 2807'!$M$732</f>
        <v>39.299999999999997</v>
      </c>
    </row>
    <row r="223" spans="2:9" ht="31.5" x14ac:dyDescent="0.3">
      <c r="B223" s="103" t="s">
        <v>447</v>
      </c>
      <c r="C223" s="153" t="s">
        <v>487</v>
      </c>
      <c r="D223" s="130">
        <f>'[3]Приложение 1 село 2807'!E733</f>
        <v>2020</v>
      </c>
      <c r="E223" s="130">
        <v>10</v>
      </c>
      <c r="F223" s="131">
        <v>30</v>
      </c>
      <c r="G223" s="131">
        <v>15</v>
      </c>
      <c r="H223" s="131">
        <f>'[3]Приложение 1 село 2807'!$M$733</f>
        <v>63.8</v>
      </c>
    </row>
    <row r="224" spans="2:9" ht="31.5" x14ac:dyDescent="0.3">
      <c r="B224" s="103" t="s">
        <v>448</v>
      </c>
      <c r="C224" s="155" t="s">
        <v>488</v>
      </c>
      <c r="D224" s="130">
        <f>'[3]Приложение 1 село 2807'!E734</f>
        <v>2020</v>
      </c>
      <c r="E224" s="136">
        <v>0.4</v>
      </c>
      <c r="F224" s="131">
        <v>800</v>
      </c>
      <c r="G224" s="131">
        <v>15</v>
      </c>
      <c r="H224" s="131">
        <f>'[3]Приложение 1 село 2807'!$M$734</f>
        <v>137.80000000000001</v>
      </c>
    </row>
    <row r="225" spans="2:8" ht="31.5" x14ac:dyDescent="0.3">
      <c r="B225" s="103" t="s">
        <v>449</v>
      </c>
      <c r="C225" s="153" t="s">
        <v>489</v>
      </c>
      <c r="D225" s="130">
        <f>'[3]Приложение 1 село 2807'!E735</f>
        <v>2020</v>
      </c>
      <c r="E225" s="136">
        <v>0.4</v>
      </c>
      <c r="F225" s="131">
        <v>200</v>
      </c>
      <c r="G225" s="132">
        <v>30</v>
      </c>
      <c r="H225" s="131">
        <f>'[3]Приложение 1 село 2807'!$M$735</f>
        <v>89</v>
      </c>
    </row>
    <row r="226" spans="2:8" ht="31.5" x14ac:dyDescent="0.3">
      <c r="B226" s="103" t="s">
        <v>450</v>
      </c>
      <c r="C226" s="153" t="s">
        <v>490</v>
      </c>
      <c r="D226" s="130">
        <f>'[3]Приложение 1 село 2807'!E736</f>
        <v>2020</v>
      </c>
      <c r="E226" s="136">
        <v>0.4</v>
      </c>
      <c r="F226" s="131">
        <v>1300</v>
      </c>
      <c r="G226" s="132">
        <v>60</v>
      </c>
      <c r="H226" s="131">
        <f>'[3]Приложение 1 село 2807'!$M$736</f>
        <v>380</v>
      </c>
    </row>
    <row r="227" spans="2:8" ht="31.5" x14ac:dyDescent="0.3">
      <c r="B227" s="103" t="s">
        <v>451</v>
      </c>
      <c r="C227" s="153" t="s">
        <v>491</v>
      </c>
      <c r="D227" s="130">
        <f>'[3]Приложение 1 село 2807'!E737</f>
        <v>2020</v>
      </c>
      <c r="E227" s="136">
        <v>0.4</v>
      </c>
      <c r="F227" s="131">
        <v>750</v>
      </c>
      <c r="G227" s="132">
        <v>20</v>
      </c>
      <c r="H227" s="131">
        <f>'[3]Приложение 1 село 2807'!$M$737</f>
        <v>109.7</v>
      </c>
    </row>
    <row r="228" spans="2:8" ht="31.5" x14ac:dyDescent="0.3">
      <c r="B228" s="103" t="s">
        <v>452</v>
      </c>
      <c r="C228" s="153" t="s">
        <v>492</v>
      </c>
      <c r="D228" s="130">
        <f>'[3]Приложение 1 село 2807'!E738</f>
        <v>2020</v>
      </c>
      <c r="E228" s="130">
        <v>10</v>
      </c>
      <c r="F228" s="131">
        <v>1500</v>
      </c>
      <c r="G228" s="132">
        <v>30</v>
      </c>
      <c r="H228" s="131">
        <f>'[3]Приложение 1 село 2807'!$M$738</f>
        <v>294</v>
      </c>
    </row>
    <row r="229" spans="2:8" ht="31.5" x14ac:dyDescent="0.3">
      <c r="B229" s="103" t="s">
        <v>453</v>
      </c>
      <c r="C229" s="153" t="s">
        <v>493</v>
      </c>
      <c r="D229" s="130">
        <f>'[3]Приложение 1 село 2807'!E739</f>
        <v>2020</v>
      </c>
      <c r="E229" s="130">
        <v>10</v>
      </c>
      <c r="F229" s="131">
        <v>8900</v>
      </c>
      <c r="G229" s="132">
        <v>30</v>
      </c>
      <c r="H229" s="131">
        <f>'[3]Приложение 1 село 2807'!$M$739</f>
        <v>21952</v>
      </c>
    </row>
    <row r="230" spans="2:8" ht="31.5" x14ac:dyDescent="0.3">
      <c r="B230" s="103" t="s">
        <v>454</v>
      </c>
      <c r="C230" s="153" t="s">
        <v>494</v>
      </c>
      <c r="D230" s="130">
        <f>'[3]Приложение 1 село 2807'!E740</f>
        <v>2020</v>
      </c>
      <c r="E230" s="136">
        <v>0.4</v>
      </c>
      <c r="F230" s="131">
        <v>290</v>
      </c>
      <c r="G230" s="131">
        <v>36</v>
      </c>
      <c r="H230" s="131">
        <f>'[3]Приложение 1 село 2807'!$M$740</f>
        <v>168</v>
      </c>
    </row>
    <row r="231" spans="2:8" ht="31.5" x14ac:dyDescent="0.3">
      <c r="B231" s="103" t="s">
        <v>455</v>
      </c>
      <c r="C231" s="153" t="s">
        <v>495</v>
      </c>
      <c r="D231" s="130">
        <f>'[3]Приложение 1 село 2807'!E741</f>
        <v>2020</v>
      </c>
      <c r="E231" s="130">
        <v>10</v>
      </c>
      <c r="F231" s="131">
        <v>200</v>
      </c>
      <c r="G231" s="131">
        <v>36</v>
      </c>
      <c r="H231" s="131">
        <f>'[3]Приложение 1 село 2807'!$M$741</f>
        <v>146</v>
      </c>
    </row>
    <row r="232" spans="2:8" ht="31.5" x14ac:dyDescent="0.3">
      <c r="B232" s="103" t="s">
        <v>456</v>
      </c>
      <c r="C232" s="153" t="s">
        <v>496</v>
      </c>
      <c r="D232" s="130">
        <f>'[3]Приложение 1 село 2807'!E742</f>
        <v>2020</v>
      </c>
      <c r="E232" s="136">
        <v>0.4</v>
      </c>
      <c r="F232" s="131">
        <v>620</v>
      </c>
      <c r="G232" s="131">
        <v>50</v>
      </c>
      <c r="H232" s="131">
        <f>'[3]Приложение 1 село 2807'!$M$742</f>
        <v>176</v>
      </c>
    </row>
    <row r="233" spans="2:8" ht="31.5" x14ac:dyDescent="0.3">
      <c r="B233" s="103" t="s">
        <v>457</v>
      </c>
      <c r="C233" s="153" t="s">
        <v>497</v>
      </c>
      <c r="D233" s="130">
        <f>'[3]Приложение 1 село 2807'!E743</f>
        <v>2020</v>
      </c>
      <c r="E233" s="130">
        <v>10</v>
      </c>
      <c r="F233" s="131">
        <v>1450</v>
      </c>
      <c r="G233" s="131">
        <v>20</v>
      </c>
      <c r="H233" s="131">
        <f>'[3]Приложение 1 село 2807'!$M$743</f>
        <v>2279</v>
      </c>
    </row>
    <row r="234" spans="2:8" ht="31.5" x14ac:dyDescent="0.3">
      <c r="B234" s="103" t="s">
        <v>482</v>
      </c>
      <c r="C234" s="153" t="s">
        <v>498</v>
      </c>
      <c r="D234" s="130">
        <f>'[3]Приложение 1 село 2807'!E744</f>
        <v>2020</v>
      </c>
      <c r="E234" s="136">
        <v>0.4</v>
      </c>
      <c r="F234" s="131">
        <v>100</v>
      </c>
      <c r="G234" s="131">
        <v>21.1</v>
      </c>
      <c r="H234" s="131">
        <f>'[3]Приложение 1 село 2807'!$M$744</f>
        <v>46</v>
      </c>
    </row>
    <row r="235" spans="2:8" ht="31.5" x14ac:dyDescent="0.3">
      <c r="B235" s="103" t="s">
        <v>483</v>
      </c>
      <c r="C235" s="153" t="s">
        <v>499</v>
      </c>
      <c r="D235" s="130">
        <f>'[3]Приложение 1 село 2807'!E745</f>
        <v>2020</v>
      </c>
      <c r="E235" s="136">
        <v>0.4</v>
      </c>
      <c r="F235" s="131">
        <v>480</v>
      </c>
      <c r="G235" s="131">
        <v>21.1</v>
      </c>
      <c r="H235" s="131">
        <f>'[3]Приложение 1 село 2807'!$M$745</f>
        <v>178</v>
      </c>
    </row>
    <row r="236" spans="2:8" ht="31.5" x14ac:dyDescent="0.3">
      <c r="B236" s="103" t="s">
        <v>484</v>
      </c>
      <c r="C236" s="153" t="s">
        <v>500</v>
      </c>
      <c r="D236" s="130">
        <f>'[3]Приложение 1 село 2807'!E746</f>
        <v>2020</v>
      </c>
      <c r="E236" s="136">
        <v>0.4</v>
      </c>
      <c r="F236" s="131">
        <v>490</v>
      </c>
      <c r="G236" s="131">
        <v>21.1</v>
      </c>
      <c r="H236" s="131">
        <f>'[3]Приложение 1 село 2807'!$M$746</f>
        <v>129</v>
      </c>
    </row>
    <row r="237" spans="2:8" ht="31.5" x14ac:dyDescent="0.3">
      <c r="B237" s="103" t="s">
        <v>485</v>
      </c>
      <c r="C237" s="153" t="s">
        <v>501</v>
      </c>
      <c r="D237" s="130">
        <f>'[3]Приложение 1 село 2807'!E747</f>
        <v>2020</v>
      </c>
      <c r="E237" s="130">
        <v>10</v>
      </c>
      <c r="F237" s="131">
        <v>750</v>
      </c>
      <c r="G237" s="131">
        <v>120</v>
      </c>
      <c r="H237" s="131">
        <f>'[3]Приложение 1 село 2807'!$M$747</f>
        <v>402</v>
      </c>
    </row>
    <row r="238" spans="2:8" hidden="1" x14ac:dyDescent="0.3">
      <c r="B238" s="41"/>
      <c r="C238" s="50" t="s">
        <v>3</v>
      </c>
      <c r="D238" s="41"/>
      <c r="E238" s="41"/>
      <c r="F238" s="58"/>
      <c r="G238" s="58"/>
      <c r="H238" s="58"/>
    </row>
    <row r="239" spans="2:8" hidden="1" x14ac:dyDescent="0.3">
      <c r="B239" s="41"/>
      <c r="C239" s="50" t="s">
        <v>5</v>
      </c>
      <c r="D239" s="41"/>
      <c r="E239" s="41"/>
      <c r="F239" s="58"/>
      <c r="G239" s="58"/>
      <c r="H239" s="58"/>
    </row>
    <row r="240" spans="2:8" hidden="1" x14ac:dyDescent="0.3">
      <c r="B240" s="41"/>
      <c r="C240" s="50" t="s">
        <v>6</v>
      </c>
      <c r="D240" s="41"/>
      <c r="E240" s="41"/>
      <c r="F240" s="58"/>
      <c r="G240" s="58"/>
      <c r="H240" s="58"/>
    </row>
    <row r="241" spans="2:8" hidden="1" x14ac:dyDescent="0.3">
      <c r="B241" s="41"/>
      <c r="C241" s="50" t="s">
        <v>7</v>
      </c>
      <c r="D241" s="41"/>
      <c r="E241" s="41"/>
      <c r="F241" s="58"/>
      <c r="G241" s="58"/>
      <c r="H241" s="58"/>
    </row>
    <row r="242" spans="2:8" hidden="1" x14ac:dyDescent="0.3">
      <c r="B242" s="41"/>
      <c r="C242" s="50" t="s">
        <v>8</v>
      </c>
      <c r="D242" s="41"/>
      <c r="E242" s="41"/>
      <c r="F242" s="58"/>
      <c r="G242" s="58"/>
      <c r="H242" s="58"/>
    </row>
    <row r="243" spans="2:8" x14ac:dyDescent="0.3">
      <c r="B243" s="123" t="s">
        <v>126</v>
      </c>
      <c r="C243" s="124" t="s">
        <v>127</v>
      </c>
      <c r="D243" s="125"/>
      <c r="E243" s="125"/>
      <c r="F243" s="139">
        <f t="shared" ref="F243:G243" si="19">F244+F298+F300+F301+F302+F303</f>
        <v>13995</v>
      </c>
      <c r="G243" s="139">
        <f t="shared" si="19"/>
        <v>1170.9000000000001</v>
      </c>
      <c r="H243" s="139">
        <f>H244+H298+H300+H301+H302+H303</f>
        <v>7018.1903500000008</v>
      </c>
    </row>
    <row r="244" spans="2:8" x14ac:dyDescent="0.3">
      <c r="B244" s="140" t="s">
        <v>298</v>
      </c>
      <c r="C244" s="128" t="s">
        <v>4</v>
      </c>
      <c r="D244" s="127"/>
      <c r="E244" s="127"/>
      <c r="F244" s="156">
        <f>SUM(F245:F297)</f>
        <v>13395</v>
      </c>
      <c r="G244" s="156">
        <f t="shared" ref="G244:H244" si="20">SUM(G245:G297)</f>
        <v>1090.9000000000001</v>
      </c>
      <c r="H244" s="156">
        <f t="shared" si="20"/>
        <v>6836.9978600000004</v>
      </c>
    </row>
    <row r="245" spans="2:8" ht="30" x14ac:dyDescent="0.3">
      <c r="B245" s="99" t="s">
        <v>299</v>
      </c>
      <c r="C245" s="141" t="str">
        <f>'[2]28а) ВЛ не город готов'!B195</f>
        <v xml:space="preserve">Реконструкция ВЛ-0,4 кВ с увелич. протяж. (L- 430 м)  от ТП-1/511 (5 кВт)
Тлисов А.Х.   (Дог. №189 от 17.07.2018; ТУ№189-03-18 от 16.03.2018)  </v>
      </c>
      <c r="D245" s="99">
        <f>'[2]28а) ВЛ не город готов'!C195</f>
        <v>2019</v>
      </c>
      <c r="E245" s="99">
        <f>'[2]28а) ВЛ не город готов'!D195</f>
        <v>0.4</v>
      </c>
      <c r="F245" s="136">
        <f>'[2]28а) ВЛ не город готов'!E195*1000</f>
        <v>430</v>
      </c>
      <c r="G245" s="131">
        <f>'[2]28а) ВЛ не город готов'!F195</f>
        <v>5</v>
      </c>
      <c r="H245" s="131">
        <f>'[2]28а) ВЛ не город готов'!G195</f>
        <v>149.28441000000001</v>
      </c>
    </row>
    <row r="246" spans="2:8" ht="30" x14ac:dyDescent="0.3">
      <c r="B246" s="99" t="s">
        <v>300</v>
      </c>
      <c r="C246" s="141" t="str">
        <f>'[2]28а) ВЛ не город готов'!B196</f>
        <v xml:space="preserve">Реконструкция ВЛ-0,4 кВ с увелич. протяж. (L- 60 м) от ТП-176/526 (3 кВт)
Гуков Р.И. (Дог. №193 от 25.09.2018; ТУ №193 от 24.09.2018) </v>
      </c>
      <c r="D246" s="99">
        <f>'[2]28а) ВЛ не город готов'!C196</f>
        <v>2019</v>
      </c>
      <c r="E246" s="99">
        <f>'[2]28а) ВЛ не город готов'!D196</f>
        <v>0.4</v>
      </c>
      <c r="F246" s="136">
        <f>'[2]28а) ВЛ не город готов'!E196*1000</f>
        <v>60</v>
      </c>
      <c r="G246" s="136">
        <f>'[2]28а) ВЛ не город готов'!F196</f>
        <v>3</v>
      </c>
      <c r="H246" s="136">
        <f>'[2]28а) ВЛ не город готов'!G196</f>
        <v>19.930439999999997</v>
      </c>
    </row>
    <row r="247" spans="2:8" ht="30" x14ac:dyDescent="0.3">
      <c r="B247" s="99" t="s">
        <v>301</v>
      </c>
      <c r="C247" s="141" t="str">
        <f>'[2]28а) ВЛ не город готов'!B197</f>
        <v xml:space="preserve">Реконструкция ВЛ-0,4 кВ  с увелич протяж. (L- 200 м) от ТП-61/530 (3 кВт)
Кенчешаов З.И. (Дог. № 250 от 11.04.2018; ТУ №250 от 05.04.2018) </v>
      </c>
      <c r="D247" s="99">
        <f>'[2]28а) ВЛ не город готов'!C197</f>
        <v>2019</v>
      </c>
      <c r="E247" s="99">
        <f>'[2]28а) ВЛ не город готов'!D197</f>
        <v>0.4</v>
      </c>
      <c r="F247" s="136">
        <f>'[2]28а) ВЛ не город готов'!E197*1000</f>
        <v>200</v>
      </c>
      <c r="G247" s="136">
        <f>'[2]28а) ВЛ не город готов'!F197</f>
        <v>3</v>
      </c>
      <c r="H247" s="136">
        <f>'[2]28а) ВЛ не город готов'!G197</f>
        <v>96.128259999999997</v>
      </c>
    </row>
    <row r="248" spans="2:8" ht="30" x14ac:dyDescent="0.3">
      <c r="B248" s="99" t="s">
        <v>304</v>
      </c>
      <c r="C248" s="141" t="str">
        <f>'[2]28а) ВЛ не город готов'!B198</f>
        <v xml:space="preserve">Реконструкция  ВЛ-0,4 кВ с увелич протяж. (L- 200 м) от ТП-73/502 (3 кВт)
Даурова А.Ф. (Дог. № 16 16.07.2018; ТУ №16 11.07.2018-3 кВт) </v>
      </c>
      <c r="D248" s="99">
        <f>'[2]28а) ВЛ не город готов'!C198</f>
        <v>2019</v>
      </c>
      <c r="E248" s="99">
        <f>'[2]28а) ВЛ не город готов'!D198</f>
        <v>0.4</v>
      </c>
      <c r="F248" s="136">
        <f>'[2]28а) ВЛ не город готов'!E198*1000</f>
        <v>200</v>
      </c>
      <c r="G248" s="136">
        <f>'[2]28а) ВЛ не город готов'!F198</f>
        <v>3</v>
      </c>
      <c r="H248" s="136">
        <f>'[2]28а) ВЛ не город готов'!G198</f>
        <v>54.266820000000003</v>
      </c>
    </row>
    <row r="249" spans="2:8" ht="30" x14ac:dyDescent="0.3">
      <c r="B249" s="99" t="s">
        <v>305</v>
      </c>
      <c r="C249" s="141" t="str">
        <f>'[2]28а) ВЛ не город готов'!B199</f>
        <v>Реконструкция ВЛ-0,4 кВ  с увелич. протяж. (L- 300 м) от ТП 339/502 (5 кВт)
Хапсироков Б.А. (Дог. №899 от 16.05.2019; ТУ №899 от 08.05.2019)</v>
      </c>
      <c r="D249" s="99">
        <f>'[2]28а) ВЛ не город готов'!C199</f>
        <v>2019</v>
      </c>
      <c r="E249" s="99">
        <f>'[2]28а) ВЛ не город готов'!D199</f>
        <v>0.4</v>
      </c>
      <c r="F249" s="136">
        <f>'[2]28а) ВЛ не город готов'!E199*1000</f>
        <v>300</v>
      </c>
      <c r="G249" s="136">
        <f>'[2]28а) ВЛ не город готов'!F199</f>
        <v>5</v>
      </c>
      <c r="H249" s="136">
        <f>'[2]28а) ВЛ не город готов'!G199</f>
        <v>124.81280000000001</v>
      </c>
    </row>
    <row r="250" spans="2:8" ht="30" x14ac:dyDescent="0.3">
      <c r="B250" s="99" t="s">
        <v>306</v>
      </c>
      <c r="C250" s="141" t="str">
        <f>'[2]28а) ВЛ не город готов'!B200</f>
        <v>Реконструкция ВЛ-0,4 кВ с увелич. протяж. (L- 130 м) от ТП 290/504 ф-2 (5 кВт)
Шуков Р.Р. (Дог. №816 от 13.05.2019; ТУ №816 от 24.04.2019)</v>
      </c>
      <c r="D250" s="99">
        <f>'[2]28а) ВЛ не город готов'!C200</f>
        <v>2019</v>
      </c>
      <c r="E250" s="99">
        <f>'[2]28а) ВЛ не город готов'!D200</f>
        <v>0.4</v>
      </c>
      <c r="F250" s="136">
        <f>'[2]28а) ВЛ не город готов'!E200*1000</f>
        <v>130</v>
      </c>
      <c r="G250" s="136">
        <f>'[2]28а) ВЛ не город готов'!F200</f>
        <v>5</v>
      </c>
      <c r="H250" s="136">
        <f>'[2]28а) ВЛ не город готов'!G200</f>
        <v>67.212430000000012</v>
      </c>
    </row>
    <row r="251" spans="2:8" ht="30" x14ac:dyDescent="0.3">
      <c r="B251" s="99" t="s">
        <v>307</v>
      </c>
      <c r="C251" s="141" t="str">
        <f>'[2]28а) ВЛ не город готов'!B201</f>
        <v xml:space="preserve">Реконструкция ВЛ-0,4 кВ с увелич. протяж. (L- 60 м) от ТП 196/502 ф-2 ПС Хабез (4 кВт)
Хапсироков Д.М. (Дог. №760 от 27.03.2019; ТУ №760 от 25.03.2019)                                                      </v>
      </c>
      <c r="D251" s="99">
        <f>'[2]28а) ВЛ не город готов'!C201</f>
        <v>2019</v>
      </c>
      <c r="E251" s="99">
        <f>'[2]28а) ВЛ не город готов'!D201</f>
        <v>0.4</v>
      </c>
      <c r="F251" s="136">
        <f>'[2]28а) ВЛ не город готов'!E201*1000</f>
        <v>60</v>
      </c>
      <c r="G251" s="136">
        <f>'[2]28а) ВЛ не город готов'!F201</f>
        <v>4</v>
      </c>
      <c r="H251" s="136">
        <f>'[2]28а) ВЛ не город готов'!G201</f>
        <v>21.479790000000001</v>
      </c>
    </row>
    <row r="252" spans="2:8" ht="30" x14ac:dyDescent="0.3">
      <c r="B252" s="99" t="s">
        <v>308</v>
      </c>
      <c r="C252" s="141" t="str">
        <f>'[2]28а) ВЛ не город готов'!B202</f>
        <v xml:space="preserve">Реконструкция ВЛ-0.4 кВ с увелич. протяж. (L- 200 м) от ТП 33/859 (5 кВт) 
Шовгенов А.Д. (Дог. №206 27.09.2018; ТУ№ 206 25.09.2018)                            </v>
      </c>
      <c r="D252" s="99">
        <f>'[2]28а) ВЛ не город готов'!C202</f>
        <v>2019</v>
      </c>
      <c r="E252" s="99">
        <f>'[2]28а) ВЛ не город готов'!D202</f>
        <v>0.4</v>
      </c>
      <c r="F252" s="136">
        <f>'[2]28а) ВЛ не город готов'!E202*1000</f>
        <v>200</v>
      </c>
      <c r="G252" s="136">
        <f>'[2]28а) ВЛ не город готов'!F202</f>
        <v>5</v>
      </c>
      <c r="H252" s="136">
        <f>'[2]28а) ВЛ не город готов'!G202</f>
        <v>111.28098</v>
      </c>
    </row>
    <row r="253" spans="2:8" ht="30" x14ac:dyDescent="0.3">
      <c r="B253" s="99" t="s">
        <v>309</v>
      </c>
      <c r="C253" s="141" t="str">
        <f>'[2]28а) ВЛ не город готов'!B203</f>
        <v xml:space="preserve">Реконструкция ВЛ-0.4 кВ с увелич. протяж. (L- 70 м) от ТП 35/859 (5 кВт)
Калмыков А.Р. (Дог. №102 от 23.08.2018; ТУ №102 от 16.08.2018)  </v>
      </c>
      <c r="D253" s="99">
        <f>'[2]28а) ВЛ не город готов'!C203</f>
        <v>2019</v>
      </c>
      <c r="E253" s="99">
        <f>'[2]28а) ВЛ не город готов'!D203</f>
        <v>0.4</v>
      </c>
      <c r="F253" s="136">
        <f>'[2]28а) ВЛ не город готов'!E203*1000</f>
        <v>70</v>
      </c>
      <c r="G253" s="136">
        <f>'[2]28а) ВЛ не город готов'!F203</f>
        <v>5</v>
      </c>
      <c r="H253" s="136">
        <f>'[2]28а) ВЛ не город готов'!G203</f>
        <v>55.236870000000003</v>
      </c>
    </row>
    <row r="254" spans="2:8" ht="30" x14ac:dyDescent="0.3">
      <c r="B254" s="99" t="s">
        <v>310</v>
      </c>
      <c r="C254" s="141" t="str">
        <f>'[2]28а) ВЛ не город готов'!B204</f>
        <v xml:space="preserve">Реконструкция ВЛ-0,4 кВ с увелич. протяж. (L- 320 м) от ТП-57/859 (5 кВт)
Ламков Р.А. (Дог. №958 от 30.10.2017; ТУ №958 от 24.10.2017)             </v>
      </c>
      <c r="D254" s="99">
        <f>'[2]28а) ВЛ не город готов'!C204</f>
        <v>2019</v>
      </c>
      <c r="E254" s="99">
        <f>'[2]28а) ВЛ не город готов'!D204</f>
        <v>0.4</v>
      </c>
      <c r="F254" s="136">
        <f>'[2]28а) ВЛ не город готов'!E204*1000</f>
        <v>320</v>
      </c>
      <c r="G254" s="136">
        <f>'[2]28а) ВЛ не город готов'!F204</f>
        <v>5</v>
      </c>
      <c r="H254" s="136">
        <f>'[2]28а) ВЛ не город готов'!G204</f>
        <v>154.41267999999999</v>
      </c>
    </row>
    <row r="255" spans="2:8" ht="30" x14ac:dyDescent="0.3">
      <c r="B255" s="99" t="s">
        <v>311</v>
      </c>
      <c r="C255" s="141" t="str">
        <f>'[2]28а) ВЛ не город готов'!B205</f>
        <v xml:space="preserve">Реконструкция ВЛ-0,4 кв с увелич. протяж. (L- 80 м) от ТП-119/859 (5 кВт)
Иуан А.А. (Дог. №11/2018 от 06.08.2018; ТУ №11/2018 от 11.07.2018)  </v>
      </c>
      <c r="D255" s="99">
        <f>'[2]28а) ВЛ не город готов'!C205</f>
        <v>2019</v>
      </c>
      <c r="E255" s="99">
        <f>'[2]28а) ВЛ не город готов'!D205</f>
        <v>0.4</v>
      </c>
      <c r="F255" s="136">
        <f>'[2]28а) ВЛ не город готов'!E205*1000</f>
        <v>80</v>
      </c>
      <c r="G255" s="136">
        <f>'[2]28а) ВЛ не город готов'!F205</f>
        <v>5</v>
      </c>
      <c r="H255" s="136">
        <f>'[2]28а) ВЛ не город готов'!G205</f>
        <v>61.910550000000001</v>
      </c>
    </row>
    <row r="256" spans="2:8" ht="30" x14ac:dyDescent="0.3">
      <c r="B256" s="99" t="s">
        <v>312</v>
      </c>
      <c r="C256" s="141" t="str">
        <f>'[2]28а) ВЛ не город готов'!B207</f>
        <v xml:space="preserve">Реконструкция ВЛ-0,4 кВ с увелич. протяж. (L- 200 м)  от ТП 11/857 Ф-1 (7 кВт)
Батдыев А.С. (Дог. №724 от 26.03.2019; ТУ №724 от 13.03.2019)          </v>
      </c>
      <c r="D256" s="99">
        <f>'[2]28а) ВЛ не город готов'!C207</f>
        <v>2019</v>
      </c>
      <c r="E256" s="99">
        <f>'[2]28а) ВЛ не город готов'!D207</f>
        <v>0.4</v>
      </c>
      <c r="F256" s="136">
        <f>'[2]28а) ВЛ не город готов'!E207*1000</f>
        <v>200</v>
      </c>
      <c r="G256" s="136">
        <f>'[2]28а) ВЛ не город готов'!F207</f>
        <v>7</v>
      </c>
      <c r="H256" s="136">
        <f>'[2]28а) ВЛ не город готов'!G207</f>
        <v>100.86333999999999</v>
      </c>
    </row>
    <row r="257" spans="2:8" ht="30" x14ac:dyDescent="0.3">
      <c r="B257" s="99" t="s">
        <v>313</v>
      </c>
      <c r="C257" s="141" t="str">
        <f>'[2]28а) ВЛ не город готов'!B208</f>
        <v xml:space="preserve">Реконструкция ВЛ-0,4 кВ с увелич. протяж. (L- 400 м) от  ТП 8/857 (5 кВт) 
Эдиев Р.Х-А. (Дог. №614 от 15.03.2019; ТУ №614 от 08.02.2019)     </v>
      </c>
      <c r="D257" s="99">
        <f>'[2]28а) ВЛ не город готов'!C208</f>
        <v>2019</v>
      </c>
      <c r="E257" s="99">
        <f>'[2]28а) ВЛ не город готов'!D208</f>
        <v>0.4</v>
      </c>
      <c r="F257" s="136">
        <f>'[2]28а) ВЛ не город готов'!E208*1000</f>
        <v>400</v>
      </c>
      <c r="G257" s="136">
        <f>'[2]28а) ВЛ не город готов'!F208</f>
        <v>5</v>
      </c>
      <c r="H257" s="136">
        <f>'[2]28а) ВЛ не город готов'!G208</f>
        <v>174.89529000000002</v>
      </c>
    </row>
    <row r="258" spans="2:8" ht="30" x14ac:dyDescent="0.3">
      <c r="B258" s="99" t="s">
        <v>314</v>
      </c>
      <c r="C258" s="141" t="str">
        <f>'[2]28а) ВЛ не город готов'!B209</f>
        <v xml:space="preserve">Реконструкция ВЛ-0,4 кВ с увелич. протяж. (L- 60 м) от ТП 77/859  ф-2 (8 кВт)
Меремкулова З.Г. (Дог. №219 от 01.10.2018; ТУ №219 от 01.10.2018)                                                                 </v>
      </c>
      <c r="D258" s="99">
        <f>'[2]28а) ВЛ не город готов'!C209</f>
        <v>2019</v>
      </c>
      <c r="E258" s="99">
        <f>'[2]28а) ВЛ не город готов'!D209</f>
        <v>0.4</v>
      </c>
      <c r="F258" s="136">
        <f>'[2]28а) ВЛ не город готов'!E209*1000</f>
        <v>60</v>
      </c>
      <c r="G258" s="136">
        <f>'[2]28а) ВЛ не город готов'!F209</f>
        <v>8</v>
      </c>
      <c r="H258" s="136">
        <f>'[2]28а) ВЛ не город готов'!G209</f>
        <v>31.36487</v>
      </c>
    </row>
    <row r="259" spans="2:8" ht="30" x14ac:dyDescent="0.3">
      <c r="B259" s="99" t="s">
        <v>315</v>
      </c>
      <c r="C259" s="141" t="str">
        <f>'[2]28а) ВЛ не город готов'!B210</f>
        <v xml:space="preserve">Реконструкция  ВЛ-0,4 кВ с увелич. протяж. (L- 200 м) от ТП 77/859 ф-1 (5 кВт)
Физикова И.П. (Дог. №668 от 08.03.2019; ТУ №668 от 25.02.2019)                                                                             </v>
      </c>
      <c r="D259" s="99">
        <f>'[2]28а) ВЛ не город готов'!C210</f>
        <v>2019</v>
      </c>
      <c r="E259" s="99">
        <f>'[2]28а) ВЛ не город готов'!D210</f>
        <v>0.4</v>
      </c>
      <c r="F259" s="136">
        <f>'[2]28а) ВЛ не город готов'!E210*1000</f>
        <v>200</v>
      </c>
      <c r="G259" s="136">
        <f>'[2]28а) ВЛ не город готов'!F210</f>
        <v>5</v>
      </c>
      <c r="H259" s="136">
        <f>'[2]28а) ВЛ не город готов'!G210</f>
        <v>120.14267</v>
      </c>
    </row>
    <row r="260" spans="2:8" ht="30" x14ac:dyDescent="0.3">
      <c r="B260" s="99" t="s">
        <v>316</v>
      </c>
      <c r="C260" s="141" t="str">
        <f>'[2]28а) ВЛ не город готов'!B211</f>
        <v xml:space="preserve">Реконструкция ВЛ-0,4 кВ с увелич. протяж. (L- 200 м) от ТП 77/859 Ф-2 (14 кВт) 
Ешерова Д.Ш. (Дог. №26 от 08.08.2018; ТУ №26 от 10.07.2018)   </v>
      </c>
      <c r="D260" s="99">
        <f>'[2]28а) ВЛ не город готов'!C211</f>
        <v>2019</v>
      </c>
      <c r="E260" s="99">
        <f>'[2]28а) ВЛ не город готов'!D211</f>
        <v>0.4</v>
      </c>
      <c r="F260" s="136">
        <f>'[2]28а) ВЛ не город готов'!E211*1000</f>
        <v>200</v>
      </c>
      <c r="G260" s="136">
        <f>'[2]28а) ВЛ не город готов'!F211</f>
        <v>14</v>
      </c>
      <c r="H260" s="136">
        <f>'[2]28а) ВЛ не город готов'!G211</f>
        <v>143.95939999999999</v>
      </c>
    </row>
    <row r="261" spans="2:8" ht="30" x14ac:dyDescent="0.3">
      <c r="B261" s="99" t="s">
        <v>317</v>
      </c>
      <c r="C261" s="141" t="str">
        <f>'[2]28а) ВЛ не город готов'!B212</f>
        <v>Реконструкция ВЛ-0,4 кВ с увелич. протяж. (L- 400 м) от ТП 21/859 (5 кВт)
Чикатуев А.П. (Дог. №459 от 14.12.2018; ТУ №459 от 07.12.2018)</v>
      </c>
      <c r="D261" s="99">
        <f>'[2]28а) ВЛ не город готов'!C212</f>
        <v>2019</v>
      </c>
      <c r="E261" s="99">
        <f>'[2]28а) ВЛ не город готов'!D212</f>
        <v>0.4</v>
      </c>
      <c r="F261" s="136">
        <f>'[2]28а) ВЛ не город готов'!E212*1000</f>
        <v>400</v>
      </c>
      <c r="G261" s="136">
        <f>'[2]28а) ВЛ не город готов'!F212</f>
        <v>5</v>
      </c>
      <c r="H261" s="136">
        <f>'[2]28а) ВЛ не город готов'!G212</f>
        <v>170.99736999999999</v>
      </c>
    </row>
    <row r="262" spans="2:8" ht="30" x14ac:dyDescent="0.3">
      <c r="B262" s="99" t="s">
        <v>318</v>
      </c>
      <c r="C262" s="141" t="str">
        <f>'[2]28а) ВЛ не город готов'!B213</f>
        <v xml:space="preserve">Реконструкция ВЛ-0,4 кВ с увелич. протяж. (L- 100 м) от ТП 8/859 Ф-2 (5 кВт)
Аджиева Ф. М-Г. (Дог. №849 от 23.04.2019; ТУ №849 от 18.04.2019)  </v>
      </c>
      <c r="D262" s="99">
        <f>'[2]28а) ВЛ не город готов'!C213</f>
        <v>2019</v>
      </c>
      <c r="E262" s="99">
        <f>'[2]28а) ВЛ не город готов'!D213</f>
        <v>0.4</v>
      </c>
      <c r="F262" s="136">
        <f>'[2]28а) ВЛ не город готов'!E213*1000</f>
        <v>100</v>
      </c>
      <c r="G262" s="136">
        <f>'[2]28а) ВЛ не город готов'!F213</f>
        <v>5</v>
      </c>
      <c r="H262" s="136">
        <f>'[2]28а) ВЛ не город готов'!G213</f>
        <v>46.115069999999996</v>
      </c>
    </row>
    <row r="263" spans="2:8" ht="30" x14ac:dyDescent="0.3">
      <c r="B263" s="99" t="s">
        <v>319</v>
      </c>
      <c r="C263" s="141" t="str">
        <f>'[2]28а) ВЛ не город готов'!B214</f>
        <v xml:space="preserve">Реконструкция ВЛ-0,4 кВ  с увелич. протяж.  (L- 150 м) от ТП 8/857 (5 кВт)
Тохчуков Ш.М-А. (Дог. №879  от 29.04.2019; ТУ №879 от 25.04.2019)                                                            </v>
      </c>
      <c r="D263" s="99">
        <f>'[2]28а) ВЛ не город готов'!C214</f>
        <v>2019</v>
      </c>
      <c r="E263" s="99">
        <f>'[2]28а) ВЛ не город готов'!D214</f>
        <v>0.4</v>
      </c>
      <c r="F263" s="136">
        <f>'[2]28а) ВЛ не город готов'!E214*1000</f>
        <v>150</v>
      </c>
      <c r="G263" s="136">
        <f>'[2]28а) ВЛ не город готов'!F214</f>
        <v>5</v>
      </c>
      <c r="H263" s="136">
        <f>'[2]28а) ВЛ не город готов'!G214</f>
        <v>89.198920000000015</v>
      </c>
    </row>
    <row r="264" spans="2:8" ht="30" x14ac:dyDescent="0.3">
      <c r="B264" s="99" t="s">
        <v>320</v>
      </c>
      <c r="C264" s="141" t="str">
        <f>'[2]28а) ВЛ не город готов'!B215</f>
        <v xml:space="preserve">Реконструкция ВЛ-0,4 кВ с увелич. протяж. (L- 150 м) от ТП 124/859 (5 кВт)
Шидакова С.М. (Дог. №1055 от 25.06.2019; ТУ №1055 от 18.06.2019)  </v>
      </c>
      <c r="D264" s="99">
        <f>'[2]28а) ВЛ не город готов'!C215</f>
        <v>2019</v>
      </c>
      <c r="E264" s="99">
        <f>'[2]28а) ВЛ не город готов'!D215</f>
        <v>0.4</v>
      </c>
      <c r="F264" s="136">
        <f>'[2]28а) ВЛ не город готов'!E215*1000</f>
        <v>150</v>
      </c>
      <c r="G264" s="136">
        <f>'[2]28а) ВЛ не город готов'!F215</f>
        <v>5</v>
      </c>
      <c r="H264" s="136">
        <f>'[2]28а) ВЛ не город готов'!G215</f>
        <v>77.611829999999998</v>
      </c>
    </row>
    <row r="265" spans="2:8" ht="30" x14ac:dyDescent="0.3">
      <c r="B265" s="99" t="s">
        <v>321</v>
      </c>
      <c r="C265" s="141" t="str">
        <f>'[2]28а) ВЛ не город готов'!B216</f>
        <v>Реконструкция ВЛ-0,4 кВ с увелич. протяж. (L- 410 м) от ТП 124/859 (5 кВт) 
Каракетова Ф.Х. (Дог. №922 от 05.07.2019; ТУ №922 от 14.05.2019)</v>
      </c>
      <c r="D265" s="99">
        <f>'[2]28а) ВЛ не город готов'!C216</f>
        <v>2019</v>
      </c>
      <c r="E265" s="99">
        <f>'[2]28а) ВЛ не город готов'!D216</f>
        <v>0.4</v>
      </c>
      <c r="F265" s="136">
        <f>'[2]28а) ВЛ не город готов'!E216*1000</f>
        <v>410</v>
      </c>
      <c r="G265" s="136">
        <f>'[2]28а) ВЛ не город готов'!F216</f>
        <v>5</v>
      </c>
      <c r="H265" s="136">
        <f>'[2]28а) ВЛ не город готов'!G216</f>
        <v>94.793329999999997</v>
      </c>
    </row>
    <row r="266" spans="2:8" ht="30" x14ac:dyDescent="0.3">
      <c r="B266" s="99" t="s">
        <v>322</v>
      </c>
      <c r="C266" s="141" t="str">
        <f>'[2]28а) ВЛ не город готов'!B217</f>
        <v xml:space="preserve">Реконструкция ВЛ-0.4 кВ с увелич. протяж.  (L- 210 м) от ТП 15/322 ПС Сторожевая (10 кВт)
Гуськов И.Б. (Дог. №391 от 16.11.2018; ТУ №391 от 13.11.2018) </v>
      </c>
      <c r="D266" s="99">
        <f>'[2]28а) ВЛ не город готов'!C217</f>
        <v>2019</v>
      </c>
      <c r="E266" s="99">
        <f>'[2]28а) ВЛ не город готов'!D217</f>
        <v>0.4</v>
      </c>
      <c r="F266" s="136">
        <f>'[2]28а) ВЛ не город готов'!E217*1000</f>
        <v>210</v>
      </c>
      <c r="G266" s="136">
        <f>'[2]28а) ВЛ не город готов'!F217</f>
        <v>10</v>
      </c>
      <c r="H266" s="136">
        <f>'[2]28а) ВЛ не город готов'!G217</f>
        <v>127.68930999999999</v>
      </c>
    </row>
    <row r="267" spans="2:8" ht="45" x14ac:dyDescent="0.3">
      <c r="B267" s="99" t="s">
        <v>323</v>
      </c>
      <c r="C267" s="142" t="str">
        <f>'[2]28а) ВЛ не город готов'!B221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</c>
      <c r="D267" s="99">
        <f>'[2]28а) ВЛ не город готов'!C221</f>
        <v>2019</v>
      </c>
      <c r="E267" s="99">
        <f>'[2]28а) ВЛ не город готов'!D221</f>
        <v>0.4</v>
      </c>
      <c r="F267" s="136">
        <f>'[2]28а) ВЛ не город готов'!E221*1000</f>
        <v>480</v>
      </c>
      <c r="G267" s="136">
        <f>'[2]28а) ВЛ не город готов'!F221</f>
        <v>15</v>
      </c>
      <c r="H267" s="136">
        <f>'[2]28а) ВЛ не город готов'!G221</f>
        <v>125.86614999999999</v>
      </c>
    </row>
    <row r="268" spans="2:8" ht="30" x14ac:dyDescent="0.3">
      <c r="B268" s="99" t="s">
        <v>324</v>
      </c>
      <c r="C268" s="141" t="str">
        <f>'[2]28а) ВЛ не город готов'!B223</f>
        <v>Строительство ВЛ-0.4 кВ протяж. (L- 120 м) от ТП 283/530 ПС Кош-Хабль (2 кВт)
Братова З.А. (Дог. №182 от 02.04.2018; ТУ №182 от 15.03.2018)</v>
      </c>
      <c r="D268" s="99">
        <f>'[2]28а) ВЛ не город готов'!C223</f>
        <v>2019</v>
      </c>
      <c r="E268" s="99">
        <f>'[2]28а) ВЛ не город готов'!D223</f>
        <v>0.4</v>
      </c>
      <c r="F268" s="136">
        <f>'[2]28а) ВЛ не город готов'!E223*1000</f>
        <v>120</v>
      </c>
      <c r="G268" s="136">
        <f>'[2]28а) ВЛ не город готов'!F223</f>
        <v>2</v>
      </c>
      <c r="H268" s="136">
        <f>'[2]28а) ВЛ не город готов'!G223</f>
        <v>46.49953</v>
      </c>
    </row>
    <row r="269" spans="2:8" ht="30" x14ac:dyDescent="0.3">
      <c r="B269" s="99" t="s">
        <v>325</v>
      </c>
      <c r="C269" s="141" t="str">
        <f>'[2]28а) ВЛ не город готов'!B224</f>
        <v>Строительство ВЛ-0.4 кВ протяж. (L- 220 м) от ТП-19/511 (2 кВт)
Накохов Х.И. (Дог.№ 586 от 24.07.2017; ТУ №586 от 14.07.2017)</v>
      </c>
      <c r="D269" s="99">
        <f>'[2]28а) ВЛ не город готов'!C224</f>
        <v>2019</v>
      </c>
      <c r="E269" s="99">
        <f>'[2]28а) ВЛ не город готов'!D224</f>
        <v>0.4</v>
      </c>
      <c r="F269" s="136">
        <f>'[2]28а) ВЛ не город готов'!E224*1000</f>
        <v>220</v>
      </c>
      <c r="G269" s="136">
        <f>'[2]28а) ВЛ не город готов'!F224</f>
        <v>2</v>
      </c>
      <c r="H269" s="136">
        <f>'[2]28а) ВЛ не город готов'!G224</f>
        <v>105.48239</v>
      </c>
    </row>
    <row r="270" spans="2:8" ht="30" x14ac:dyDescent="0.3">
      <c r="B270" s="99" t="s">
        <v>326</v>
      </c>
      <c r="C270" s="141" t="str">
        <f>'[2]28а) ВЛ не город готов'!B225</f>
        <v xml:space="preserve">Строительство ВЛ-0,4 кВ протяж. (L- 260 м) от ТП 200/502 (5 кВт) 
Асланов Н.Г. (Дог. №925 от 27.05.2019; ТУ №925 от 20.05.2019) </v>
      </c>
      <c r="D270" s="99">
        <f>'[2]28а) ВЛ не город готов'!C225</f>
        <v>2019</v>
      </c>
      <c r="E270" s="99">
        <f>'[2]28а) ВЛ не город готов'!D225</f>
        <v>0.4</v>
      </c>
      <c r="F270" s="136">
        <f>'[2]28а) ВЛ не город готов'!E225*1000</f>
        <v>260</v>
      </c>
      <c r="G270" s="136">
        <f>'[2]28а) ВЛ не город готов'!F225</f>
        <v>5</v>
      </c>
      <c r="H270" s="136">
        <f>'[2]28а) ВЛ не город готов'!G225</f>
        <v>87.363889999999998</v>
      </c>
    </row>
    <row r="271" spans="2:8" ht="30" x14ac:dyDescent="0.3">
      <c r="B271" s="99" t="s">
        <v>327</v>
      </c>
      <c r="C271" s="141" t="str">
        <f>'[2]28а) ВЛ не город готов'!B226</f>
        <v xml:space="preserve">Строительство ВЛ-0,4 кВ протяж. (L- 450 м) от КТП-283/530 (5 кВт)  
Братов А.Р. (Дог. №632 от 15.03.2019; ТУ №632 от 18.02.2019)    </v>
      </c>
      <c r="D271" s="99">
        <f>'[2]28а) ВЛ не город готов'!C226</f>
        <v>2019</v>
      </c>
      <c r="E271" s="99">
        <f>'[2]28а) ВЛ не город готов'!D226</f>
        <v>0.4</v>
      </c>
      <c r="F271" s="136">
        <f>'[2]28а) ВЛ не город готов'!E226*1000</f>
        <v>450</v>
      </c>
      <c r="G271" s="136">
        <f>'[2]28а) ВЛ не город готов'!F226</f>
        <v>5</v>
      </c>
      <c r="H271" s="136">
        <f>'[2]28а) ВЛ не город готов'!G226</f>
        <v>231.17500000000001</v>
      </c>
    </row>
    <row r="272" spans="2:8" ht="30" x14ac:dyDescent="0.3">
      <c r="B272" s="99" t="s">
        <v>328</v>
      </c>
      <c r="C272" s="141" t="str">
        <f>'[2]28а) ВЛ не город готов'!B227</f>
        <v xml:space="preserve">Строительство ВЛ-0,4 кВ протяж. (L- 300 м) от ТП 298/505 и стр-во ТП 298/505-160 кВА (5 кВт)
Тлябишев З.М. (Дог.№739 от 15.01.2018; ТУ №739 от 29.08.2017)       </v>
      </c>
      <c r="D272" s="99">
        <f>'[2]28а) ВЛ не город готов'!C227</f>
        <v>2019</v>
      </c>
      <c r="E272" s="99">
        <f>'[2]28а) ВЛ не город готов'!D227</f>
        <v>0.4</v>
      </c>
      <c r="F272" s="136">
        <f>'[2]28а) ВЛ не город готов'!E227*1000</f>
        <v>300</v>
      </c>
      <c r="G272" s="136">
        <f>'[2]28а) ВЛ не город готов'!F227</f>
        <v>5</v>
      </c>
      <c r="H272" s="136">
        <f>'[2]28а) ВЛ не город готов'!G227</f>
        <v>172.31904</v>
      </c>
    </row>
    <row r="273" spans="2:9" ht="30" x14ac:dyDescent="0.3">
      <c r="B273" s="99" t="s">
        <v>329</v>
      </c>
      <c r="C273" s="141" t="str">
        <f>'[2]28а) ВЛ не город готов'!B228</f>
        <v xml:space="preserve">Строительство ВЛ-0,4 кВ протяж. (L- 180 м) от ТП-21/859 (5 кВт) 
Шаев Р.М. (Дог. №194 от 27.09.2018; ТУ № 194 от 24.09.2018         </v>
      </c>
      <c r="D273" s="99">
        <f>'[2]28а) ВЛ не город готов'!C228</f>
        <v>2019</v>
      </c>
      <c r="E273" s="99">
        <f>'[2]28а) ВЛ не город готов'!D228</f>
        <v>0.4</v>
      </c>
      <c r="F273" s="136">
        <f>'[2]28а) ВЛ не город готов'!E228*1000</f>
        <v>180</v>
      </c>
      <c r="G273" s="136">
        <f>'[2]28а) ВЛ не город готов'!F228</f>
        <v>5</v>
      </c>
      <c r="H273" s="136">
        <f>'[2]28а) ВЛ не город готов'!G228</f>
        <v>85.859409999999997</v>
      </c>
    </row>
    <row r="274" spans="2:9" ht="30" x14ac:dyDescent="0.3">
      <c r="B274" s="99" t="s">
        <v>330</v>
      </c>
      <c r="C274" s="141" t="str">
        <f>'[2]28а) ВЛ не город готов'!B229</f>
        <v xml:space="preserve">Строительство ВЛ-0,4 кВ протяж. (L- 430 м) от ТП-77/859 Ф-1 (10 кВт)  
Дадашев Г.А. (Дог.№572 от 28.06.2018; ТУ №572 от 26.06.2018)                         </v>
      </c>
      <c r="D274" s="99">
        <f>'[2]28а) ВЛ не город готов'!C229</f>
        <v>2019</v>
      </c>
      <c r="E274" s="99">
        <f>'[2]28а) ВЛ не город готов'!D229</f>
        <v>0.4</v>
      </c>
      <c r="F274" s="136">
        <f>'[2]28а) ВЛ не город готов'!E229*1000</f>
        <v>430</v>
      </c>
      <c r="G274" s="136">
        <f>'[2]28а) ВЛ не город готов'!F229</f>
        <v>10</v>
      </c>
      <c r="H274" s="136">
        <f>'[2]28а) ВЛ не город готов'!G229</f>
        <v>203.12141</v>
      </c>
    </row>
    <row r="275" spans="2:9" ht="30" x14ac:dyDescent="0.3">
      <c r="B275" s="99" t="s">
        <v>331</v>
      </c>
      <c r="C275" s="141" t="str">
        <f>'[2]28а) ВЛ не город готов'!B230</f>
        <v xml:space="preserve">Строительство ВЛ-0,4 кВ протяж. (L- 180 м) от ТП-77/859 Ф-2 (7 кВт) 
Симхов М.Д. (Дог. №446 от 31.05.2018; ТУ №446 от 22.05.2018)     </v>
      </c>
      <c r="D275" s="99">
        <f>'[2]28а) ВЛ не город готов'!C230</f>
        <v>2019</v>
      </c>
      <c r="E275" s="99">
        <f>'[2]28а) ВЛ не город готов'!D230</f>
        <v>0.4</v>
      </c>
      <c r="F275" s="136">
        <f>'[2]28а) ВЛ не город готов'!E230*1000</f>
        <v>180</v>
      </c>
      <c r="G275" s="136">
        <f>'[2]28а) ВЛ не город готов'!F230</f>
        <v>7</v>
      </c>
      <c r="H275" s="136">
        <f>'[2]28а) ВЛ не город готов'!G230</f>
        <v>60.271230000000003</v>
      </c>
    </row>
    <row r="276" spans="2:9" ht="30" x14ac:dyDescent="0.3">
      <c r="B276" s="99" t="s">
        <v>332</v>
      </c>
      <c r="C276" s="141" t="str">
        <f>'[2]28а) ВЛ не город готов'!B231</f>
        <v xml:space="preserve">Строительство ВЛ-0.4 кВ протяж. (L- 450 м) от ТП-11/857, Ф-5 (10 кВт) 
Эзиева З.И. (Дог. №261 от 17.10.2018; ТУ №261 от 09.10.2018)         </v>
      </c>
      <c r="D276" s="99">
        <f>'[2]28а) ВЛ не город готов'!C231</f>
        <v>2019</v>
      </c>
      <c r="E276" s="99">
        <f>'[2]28а) ВЛ не город готов'!D231</f>
        <v>0.4</v>
      </c>
      <c r="F276" s="136">
        <f>'[2]28а) ВЛ не город готов'!E231*1000</f>
        <v>450</v>
      </c>
      <c r="G276" s="136">
        <f>'[2]28а) ВЛ не город готов'!F231</f>
        <v>10</v>
      </c>
      <c r="H276" s="136">
        <f>'[2]28а) ВЛ не город готов'!G231</f>
        <v>131.07122999999999</v>
      </c>
    </row>
    <row r="277" spans="2:9" ht="30" x14ac:dyDescent="0.3">
      <c r="B277" s="99" t="s">
        <v>333</v>
      </c>
      <c r="C277" s="141" t="str">
        <f>'[2]28а) ВЛ не город готов'!B232</f>
        <v xml:space="preserve">Строительство ВЛ-0,4 кВ протяж. (L- 150 м) от ТП 21/859 Ф-3 (5 кВт)
Кячева И.Х. (Дог.№259 от 24.10.2018; ТУ №259 от 08.10.2018)     </v>
      </c>
      <c r="D277" s="99">
        <f>'[2]28а) ВЛ не город готов'!C232</f>
        <v>2019</v>
      </c>
      <c r="E277" s="99">
        <f>'[2]28а) ВЛ не город готов'!D232</f>
        <v>0.4</v>
      </c>
      <c r="F277" s="136">
        <f>'[2]28а) ВЛ не город готов'!E232*1000</f>
        <v>150</v>
      </c>
      <c r="G277" s="136">
        <f>'[2]28а) ВЛ не город готов'!F232</f>
        <v>5</v>
      </c>
      <c r="H277" s="136">
        <f>'[2]28а) ВЛ не город готов'!G232</f>
        <v>103.90255000000001</v>
      </c>
    </row>
    <row r="278" spans="2:9" ht="30" x14ac:dyDescent="0.3">
      <c r="B278" s="99" t="s">
        <v>334</v>
      </c>
      <c r="C278" s="141" t="str">
        <f>'[2]28а) ВЛ не город готов'!B233</f>
        <v xml:space="preserve">Строительство ВЛ-0,4 кВ протяж. (L- 490 м) от ТП 39/379 (12 кВт) 
Закурдаев А.А. (Дог. №727 от 22.03.2019; ТУ №727 от 14.03.2019)       </v>
      </c>
      <c r="D278" s="99">
        <f>'[2]28а) ВЛ не город готов'!C233</f>
        <v>2019</v>
      </c>
      <c r="E278" s="99">
        <f>'[2]28а) ВЛ не город готов'!D233</f>
        <v>0.4</v>
      </c>
      <c r="F278" s="136">
        <f>'[2]28а) ВЛ не город готов'!E233*1000</f>
        <v>490</v>
      </c>
      <c r="G278" s="136">
        <f>'[2]28а) ВЛ не город готов'!F233</f>
        <v>12</v>
      </c>
      <c r="H278" s="136">
        <f>'[2]28а) ВЛ не город готов'!G233</f>
        <v>258.47817000000003</v>
      </c>
    </row>
    <row r="279" spans="2:9" ht="30" x14ac:dyDescent="0.3">
      <c r="B279" s="99" t="s">
        <v>335</v>
      </c>
      <c r="C279" s="141" t="str">
        <f>'[2]28а) ВЛ не город готов'!B235</f>
        <v xml:space="preserve">Строительство ВЛ-0,4 кВ протяж. (L- 230 м) от ТП 3/803 и стр-во КТП 3/803-100 кВА (10 кВт)
Найманов А.А. (Дог. №528 от 04.02.2019; ТУ №528 от 23.01.2019)                       </v>
      </c>
      <c r="D279" s="99">
        <f>'[2]28а) ВЛ не город готов'!C235</f>
        <v>2019</v>
      </c>
      <c r="E279" s="99">
        <f>'[2]28а) ВЛ не город готов'!D235</f>
        <v>0.4</v>
      </c>
      <c r="F279" s="136">
        <f>'[2]28а) ВЛ не город готов'!E235*1000</f>
        <v>230</v>
      </c>
      <c r="G279" s="136">
        <f>'[2]28а) ВЛ не город готов'!F235</f>
        <v>10</v>
      </c>
      <c r="H279" s="136">
        <f>'[2]28а) ВЛ не город готов'!G235</f>
        <v>163.58735000000001</v>
      </c>
    </row>
    <row r="280" spans="2:9" ht="30" x14ac:dyDescent="0.3">
      <c r="B280" s="99" t="s">
        <v>336</v>
      </c>
      <c r="C280" s="141" t="str">
        <f>'[2]28а) ВЛ не город готов'!B247</f>
        <v xml:space="preserve">Строительство ВЛ-0,4 кВ протяж. (L- 800 м) от ТП-172/345 (16 кВт) 
Терещенко В.М. (Дог. №446 от 31.05.2018; ТУ №446 от 22.05.2018)                                  </v>
      </c>
      <c r="D280" s="99">
        <f>'[2]28а) ВЛ не город готов'!C247</f>
        <v>2019</v>
      </c>
      <c r="E280" s="99">
        <f>'[2]28а) ВЛ не город готов'!D247</f>
        <v>0.4</v>
      </c>
      <c r="F280" s="136">
        <f>'[2]28а) ВЛ не город готов'!E247*1000</f>
        <v>800</v>
      </c>
      <c r="G280" s="136">
        <f>'[2]28а) ВЛ не город готов'!F247</f>
        <v>16</v>
      </c>
      <c r="H280" s="136">
        <f>'[2]28а) ВЛ не город готов'!G247</f>
        <v>111.07035</v>
      </c>
    </row>
    <row r="281" spans="2:9" ht="45" x14ac:dyDescent="0.3">
      <c r="B281" s="99" t="s">
        <v>337</v>
      </c>
      <c r="C281" s="141" t="str">
        <f>'[2]28а) ВЛ не город готов'!B206</f>
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</c>
      <c r="D281" s="99">
        <f>'[2]28а) ВЛ не город готов'!C206</f>
        <v>2019</v>
      </c>
      <c r="E281" s="99">
        <f>'[2]28а) ВЛ не город готов'!D206</f>
        <v>10</v>
      </c>
      <c r="F281" s="136">
        <f>'[2]28а) ВЛ не город готов'!E206*1000</f>
        <v>470</v>
      </c>
      <c r="G281" s="136">
        <f>'[2]28а) ВЛ не город готов'!F206</f>
        <v>14.9</v>
      </c>
      <c r="H281" s="136">
        <f>'[2]28а) ВЛ не город готов'!G206</f>
        <v>444.79084</v>
      </c>
    </row>
    <row r="282" spans="2:9" ht="45" x14ac:dyDescent="0.3">
      <c r="B282" s="99" t="s">
        <v>338</v>
      </c>
      <c r="C282" s="141" t="str">
        <f>'[2]28а) ВЛ не город готов'!B218</f>
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</v>
      </c>
      <c r="D282" s="99">
        <f>'[2]28а) ВЛ не город готов'!C218</f>
        <v>2019</v>
      </c>
      <c r="E282" s="99">
        <f>'[2]28а) ВЛ не город готов'!D218</f>
        <v>10</v>
      </c>
      <c r="F282" s="136">
        <f>'[2]28а) ВЛ не город готов'!E218*1000</f>
        <v>15</v>
      </c>
      <c r="G282" s="136">
        <f>'[2]28а) ВЛ не город готов'!F218</f>
        <v>15</v>
      </c>
      <c r="H282" s="136">
        <f>'[2]28а) ВЛ не город готов'!G218</f>
        <v>29.070419999999999</v>
      </c>
    </row>
    <row r="283" spans="2:9" ht="45" x14ac:dyDescent="0.3">
      <c r="B283" s="99" t="s">
        <v>339</v>
      </c>
      <c r="C283" s="141" t="str">
        <f>'[2]28а) ВЛ не город готов'!B219</f>
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                             </v>
      </c>
      <c r="D283" s="99">
        <f>'[2]28а) ВЛ не город готов'!C219</f>
        <v>2019</v>
      </c>
      <c r="E283" s="99">
        <f>'[2]28а) ВЛ не город готов'!D219</f>
        <v>10</v>
      </c>
      <c r="F283" s="136">
        <f>'[2]28а) ВЛ не город готов'!E219*1000</f>
        <v>170</v>
      </c>
      <c r="G283" s="136">
        <f>'[2]28а) ВЛ не город готов'!F219</f>
        <v>15</v>
      </c>
      <c r="H283" s="136">
        <f>'[2]28а) ВЛ не город готов'!G219</f>
        <v>124.53166999999999</v>
      </c>
    </row>
    <row r="284" spans="2:9" ht="45" x14ac:dyDescent="0.3">
      <c r="B284" s="140" t="s">
        <v>340</v>
      </c>
      <c r="C284" s="142" t="str">
        <f>'[2]28а) ВЛ не город готов'!B220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                                             </v>
      </c>
      <c r="D284" s="140">
        <f>'[2]28а) ВЛ не город готов'!C220</f>
        <v>2019</v>
      </c>
      <c r="E284" s="140">
        <f>'[2]28а) ВЛ не город готов'!D220</f>
        <v>10</v>
      </c>
      <c r="F284" s="138">
        <f>'[2]28а) ВЛ не город готов'!E220*1000</f>
        <v>30</v>
      </c>
      <c r="G284" s="138">
        <f>'[2]28а) ВЛ не город готов'!F220</f>
        <v>15</v>
      </c>
      <c r="H284" s="138">
        <f>'[2]28а) ВЛ не город готов'!G220</f>
        <v>23.322400000000002</v>
      </c>
      <c r="I284" s="90"/>
    </row>
    <row r="285" spans="2:9" ht="45" x14ac:dyDescent="0.3">
      <c r="B285" s="99" t="s">
        <v>341</v>
      </c>
      <c r="C285" s="141" t="str">
        <f>'[2]28а) ВЛ не город готов'!B222</f>
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  </v>
      </c>
      <c r="D285" s="99">
        <f>'[2]28а) ВЛ не город готов'!C222</f>
        <v>2019</v>
      </c>
      <c r="E285" s="99">
        <f>'[2]28а) ВЛ не город готов'!D222</f>
        <v>10</v>
      </c>
      <c r="F285" s="136">
        <f>'[2]28а) ВЛ не город готов'!E222*1000</f>
        <v>350</v>
      </c>
      <c r="G285" s="136">
        <f>'[2]28а) ВЛ не город готов'!F222</f>
        <v>15</v>
      </c>
      <c r="H285" s="136">
        <f>'[2]28а) ВЛ не город готов'!G222</f>
        <v>290.10867999999999</v>
      </c>
    </row>
    <row r="286" spans="2:9" ht="45" x14ac:dyDescent="0.3">
      <c r="B286" s="99" t="s">
        <v>342</v>
      </c>
      <c r="C286" s="141" t="str">
        <f>'[2]28а) ВЛ не город готов'!B234</f>
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                                          </v>
      </c>
      <c r="D286" s="99">
        <f>'[2]28а) ВЛ не город готов'!C234</f>
        <v>2019</v>
      </c>
      <c r="E286" s="99">
        <f>'[2]28а) ВЛ не город готов'!D234</f>
        <v>10</v>
      </c>
      <c r="F286" s="136">
        <f>'[2]28а) ВЛ не город готов'!E234*1000</f>
        <v>700</v>
      </c>
      <c r="G286" s="136">
        <f>'[2]28а) ВЛ не город готов'!F234</f>
        <v>15</v>
      </c>
      <c r="H286" s="136">
        <f>'[2]28а) ВЛ не город готов'!G234</f>
        <v>508.74777</v>
      </c>
    </row>
    <row r="287" spans="2:9" ht="30" x14ac:dyDescent="0.3">
      <c r="B287" s="99" t="s">
        <v>343</v>
      </c>
      <c r="C287" s="141" t="str">
        <f>'[2]28а) ВЛ не город готов'!B236</f>
        <v xml:space="preserve">Реконструкция ВЛ-10 кВ с увелич. протяж. (L- 200 м) Ф-511 от ПС Хабез (30 кВт) 
ИП Цекова Н.К. (Дог.№334 от 26.11.2018; ТУ №334 от 26.10.2018)                          </v>
      </c>
      <c r="D287" s="99">
        <f>'[2]28а) ВЛ не город готов'!C236</f>
        <v>2019</v>
      </c>
      <c r="E287" s="99">
        <f>'[2]28а) ВЛ не город готов'!D236</f>
        <v>10</v>
      </c>
      <c r="F287" s="136">
        <f>'[2]28а) ВЛ не город готов'!E236*1000</f>
        <v>200</v>
      </c>
      <c r="G287" s="136">
        <f>'[2]28а) ВЛ не город готов'!F236</f>
        <v>30</v>
      </c>
      <c r="H287" s="136">
        <f>'[2]28а) ВЛ не город готов'!G236</f>
        <v>157.75658999999999</v>
      </c>
    </row>
    <row r="288" spans="2:9" ht="30" x14ac:dyDescent="0.3">
      <c r="B288" s="99" t="s">
        <v>344</v>
      </c>
      <c r="C288" s="141" t="str">
        <f>'[2]28а) ВЛ не город готов'!B237</f>
        <v xml:space="preserve">Реконструкция ВЛ-10 кВ с увелич. протяж. (L- 350 м) от ПС Заречная (100 кВт) 
Агов Р.М. (Дог.№573 от 05.02.2019; ТУ №573 от 28.01.2019)          </v>
      </c>
      <c r="D288" s="99">
        <f>'[2]28а) ВЛ не город готов'!C237</f>
        <v>2019</v>
      </c>
      <c r="E288" s="99">
        <f>'[2]28а) ВЛ не город готов'!D237</f>
        <v>10</v>
      </c>
      <c r="F288" s="136">
        <f>'[2]28а) ВЛ не город готов'!E237*1000</f>
        <v>350</v>
      </c>
      <c r="G288" s="136">
        <f>'[2]28а) ВЛ не город готов'!F237</f>
        <v>100</v>
      </c>
      <c r="H288" s="136">
        <f>'[2]28а) ВЛ не город готов'!G237</f>
        <v>303.10831999999999</v>
      </c>
    </row>
    <row r="289" spans="2:8" ht="30" x14ac:dyDescent="0.3">
      <c r="B289" s="99" t="s">
        <v>345</v>
      </c>
      <c r="C289" s="141" t="str">
        <f>'[2]28а) ВЛ не город готов'!B238</f>
        <v>Реконструкция ВЛ-10 кВ с увелич. протяж. (L- 500 м) Ф-291 ПС Ток Москвы (20 кВт)
Кииков К.Н. (Дог. №329 от 30.01.2019; ТУ №329 от 07.11.2018)</v>
      </c>
      <c r="D289" s="99">
        <f>'[2]28а) ВЛ не город готов'!C238</f>
        <v>2019</v>
      </c>
      <c r="E289" s="99">
        <f>'[2]28а) ВЛ не город готов'!D238</f>
        <v>10</v>
      </c>
      <c r="F289" s="136">
        <f>'[2]28а) ВЛ не город готов'!E238*1000</f>
        <v>500</v>
      </c>
      <c r="G289" s="136">
        <f>'[2]28а) ВЛ не город готов'!F238</f>
        <v>20</v>
      </c>
      <c r="H289" s="136">
        <f>'[2]28а) ВЛ не город готов'!G238</f>
        <v>154.71289000000002</v>
      </c>
    </row>
    <row r="290" spans="2:8" ht="30" x14ac:dyDescent="0.3">
      <c r="B290" s="99" t="s">
        <v>346</v>
      </c>
      <c r="C290" s="141" t="str">
        <f>'[2]28а) ВЛ не город готов'!B239</f>
        <v xml:space="preserve">Реконструкция ВЛ-10 кВ с увелич. протяж. (L- 300 м) Ф-344 от ПС Архыз (100 кВт)  
Эльканов С.А. (Дог. №1317 от 25.09.2019; ТУ №1317 от 12.09.2019)                                              </v>
      </c>
      <c r="D290" s="99">
        <f>'[2]28а) ВЛ не город готов'!C239</f>
        <v>2019</v>
      </c>
      <c r="E290" s="99">
        <f>'[2]28а) ВЛ не город готов'!D239</f>
        <v>10</v>
      </c>
      <c r="F290" s="136">
        <f>'[2]28а) ВЛ не город готов'!E239*1000</f>
        <v>300</v>
      </c>
      <c r="G290" s="136">
        <f>'[2]28а) ВЛ не город готов'!F239</f>
        <v>100</v>
      </c>
      <c r="H290" s="136">
        <f>'[2]28а) ВЛ не город готов'!G239</f>
        <v>165.86382999999998</v>
      </c>
    </row>
    <row r="291" spans="2:8" ht="45" x14ac:dyDescent="0.3">
      <c r="B291" s="99" t="s">
        <v>347</v>
      </c>
      <c r="C291" s="141" t="str">
        <f>'[2]28а) ВЛ не город готов'!B240</f>
        <v>Реконструкция ВЛ-10 кВ с увелич. протяж. (L- 20 м) Ф-347 ПС Архыз и 
стр-вом КТП-169/347-160 кВА (50 кВт)
Зурнаджян К.Ц. (Дог. №583 от 07.02.2019; ТУ №583 от 31.01.2019)</v>
      </c>
      <c r="D291" s="99">
        <f>'[2]28а) ВЛ не город готов'!C240</f>
        <v>2019</v>
      </c>
      <c r="E291" s="99">
        <f>'[2]28а) ВЛ не город готов'!D240</f>
        <v>10</v>
      </c>
      <c r="F291" s="136">
        <f>'[2]28а) ВЛ не город готов'!E240*1000</f>
        <v>20</v>
      </c>
      <c r="G291" s="136">
        <f>'[2]28а) ВЛ не город готов'!F240</f>
        <v>50</v>
      </c>
      <c r="H291" s="136">
        <f>'[2]28а) ВЛ не город готов'!G240</f>
        <v>37.822099999999999</v>
      </c>
    </row>
    <row r="292" spans="2:8" ht="45" x14ac:dyDescent="0.3">
      <c r="B292" s="99" t="s">
        <v>348</v>
      </c>
      <c r="C292" s="141" t="str">
        <f>'[2]28а) ВЛ не город готов'!B241</f>
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</v>
      </c>
      <c r="D292" s="99">
        <f>'[2]28а) ВЛ не город готов'!C241</f>
        <v>2019</v>
      </c>
      <c r="E292" s="99">
        <f>'[2]28а) ВЛ не город готов'!D241</f>
        <v>10</v>
      </c>
      <c r="F292" s="136">
        <f>'[2]28а) ВЛ не город готов'!E241*1000</f>
        <v>30</v>
      </c>
      <c r="G292" s="136">
        <f>'[2]28а) ВЛ не город готов'!F241</f>
        <v>60</v>
      </c>
      <c r="H292" s="136">
        <f>'[2]28а) ВЛ не город готов'!G241</f>
        <v>29.143509999999999</v>
      </c>
    </row>
    <row r="293" spans="2:8" ht="45" x14ac:dyDescent="0.3">
      <c r="B293" s="99" t="s">
        <v>349</v>
      </c>
      <c r="C293" s="141" t="str">
        <f>'[2]28а) ВЛ не город готов'!B242</f>
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                                                                            </v>
      </c>
      <c r="D293" s="99">
        <f>'[2]28а) ВЛ не город готов'!C242</f>
        <v>2019</v>
      </c>
      <c r="E293" s="99">
        <f>'[2]28а) ВЛ не город готов'!D242</f>
        <v>10</v>
      </c>
      <c r="F293" s="136">
        <f>'[2]28а) ВЛ не город готов'!E242*1000</f>
        <v>500</v>
      </c>
      <c r="G293" s="136">
        <f>'[2]28а) ВЛ не город готов'!F242</f>
        <v>140</v>
      </c>
      <c r="H293" s="136">
        <f>'[2]28а) ВЛ не город готов'!G242</f>
        <v>253.12341999999998</v>
      </c>
    </row>
    <row r="294" spans="2:8" ht="45" x14ac:dyDescent="0.3">
      <c r="B294" s="99" t="s">
        <v>350</v>
      </c>
      <c r="C294" s="141" t="str">
        <f>'[2]28а) ВЛ не город готов'!B243</f>
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                                             </v>
      </c>
      <c r="D294" s="99">
        <f>'[2]28а) ВЛ не город готов'!C243</f>
        <v>2019</v>
      </c>
      <c r="E294" s="99">
        <f>'[2]28а) ВЛ не город готов'!D243</f>
        <v>10</v>
      </c>
      <c r="F294" s="136">
        <f>'[2]28а) ВЛ не город готов'!E243*1000</f>
        <v>110</v>
      </c>
      <c r="G294" s="136">
        <f>'[2]28а) ВЛ не город готов'!F243</f>
        <v>30</v>
      </c>
      <c r="H294" s="136">
        <f>'[2]28а) ВЛ не город готов'!G243</f>
        <v>100.00864999999999</v>
      </c>
    </row>
    <row r="295" spans="2:8" ht="45" x14ac:dyDescent="0.3">
      <c r="B295" s="99" t="s">
        <v>351</v>
      </c>
      <c r="C295" s="141" t="str">
        <f>'[2]28а) ВЛ не город готов'!B244</f>
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 </v>
      </c>
      <c r="D295" s="99">
        <f>'[2]28а) ВЛ не город готов'!C244</f>
        <v>2019</v>
      </c>
      <c r="E295" s="99">
        <f>'[2]28а) ВЛ не город готов'!D244</f>
        <v>10</v>
      </c>
      <c r="F295" s="136">
        <f>'[2]28а) ВЛ не город готов'!E244*1000</f>
        <v>100</v>
      </c>
      <c r="G295" s="136">
        <f>'[2]28а) ВЛ не город готов'!F244</f>
        <v>90</v>
      </c>
      <c r="H295" s="136">
        <f>'[2]28а) ВЛ не город готов'!G244</f>
        <v>61.363410000000002</v>
      </c>
    </row>
    <row r="296" spans="2:8" ht="45" x14ac:dyDescent="0.3">
      <c r="B296" s="99" t="s">
        <v>352</v>
      </c>
      <c r="C296" s="141" t="str">
        <f>'[2]28а) ВЛ не город готов'!B245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</c>
      <c r="D296" s="99">
        <f>'[2]28а) ВЛ не город готов'!C245</f>
        <v>2019</v>
      </c>
      <c r="E296" s="99">
        <f>'[2]28а) ВЛ не город готов'!D245</f>
        <v>10</v>
      </c>
      <c r="F296" s="136">
        <f>'[2]28а) ВЛ не город готов'!E245*1000</f>
        <v>200</v>
      </c>
      <c r="G296" s="136">
        <f>'[2]28а) ВЛ не город готов'!F245</f>
        <v>70</v>
      </c>
      <c r="H296" s="136">
        <f>'[2]28а) ВЛ не город готов'!G245</f>
        <v>91.913850000000011</v>
      </c>
    </row>
    <row r="297" spans="2:8" ht="45" x14ac:dyDescent="0.3">
      <c r="B297" s="99" t="s">
        <v>353</v>
      </c>
      <c r="C297" s="141" t="str">
        <f>'[2]28а) ВЛ не город готов'!B246</f>
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</v>
      </c>
      <c r="D297" s="99">
        <f>'[2]28а) ВЛ не город готов'!C246</f>
        <v>2019</v>
      </c>
      <c r="E297" s="99">
        <f>'[2]28а) ВЛ не город готов'!D246</f>
        <v>10</v>
      </c>
      <c r="F297" s="136">
        <f>'[2]28а) ВЛ не город готов'!E246*1000</f>
        <v>80</v>
      </c>
      <c r="G297" s="136">
        <f>'[2]28а) ВЛ не город готов'!F246</f>
        <v>80</v>
      </c>
      <c r="H297" s="136">
        <f>'[2]28а) ВЛ не город готов'!G246</f>
        <v>81.95438</v>
      </c>
    </row>
    <row r="298" spans="2:8" s="5" customFormat="1" x14ac:dyDescent="0.3">
      <c r="B298" s="140" t="s">
        <v>302</v>
      </c>
      <c r="C298" s="128" t="s">
        <v>3</v>
      </c>
      <c r="D298" s="127"/>
      <c r="E298" s="127"/>
      <c r="F298" s="143">
        <f t="shared" ref="F298:H298" si="21">F299</f>
        <v>600</v>
      </c>
      <c r="G298" s="143">
        <f t="shared" si="21"/>
        <v>80</v>
      </c>
      <c r="H298" s="143">
        <f t="shared" si="21"/>
        <v>181.19248999999999</v>
      </c>
    </row>
    <row r="299" spans="2:8" ht="45" x14ac:dyDescent="0.3">
      <c r="B299" s="99" t="s">
        <v>303</v>
      </c>
      <c r="C299" s="141" t="str">
        <f>'[2]28а) ВЛ не город готов'!B249</f>
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</c>
      <c r="D299" s="99">
        <f>'[2]28а) ВЛ не город готов'!C249</f>
        <v>2019</v>
      </c>
      <c r="E299" s="99">
        <f>'[2]28а) ВЛ не город готов'!D249</f>
        <v>0.4</v>
      </c>
      <c r="F299" s="131">
        <f>'[2]28а) ВЛ не город готов'!E249*1000</f>
        <v>600</v>
      </c>
      <c r="G299" s="136">
        <f>'[2]28а) ВЛ не город готов'!F249</f>
        <v>80</v>
      </c>
      <c r="H299" s="136">
        <f>'[2]28а) ВЛ не город готов'!G249</f>
        <v>181.19248999999999</v>
      </c>
    </row>
    <row r="300" spans="2:8" hidden="1" x14ac:dyDescent="0.3">
      <c r="B300" s="41"/>
      <c r="C300" s="50" t="s">
        <v>5</v>
      </c>
      <c r="D300" s="41"/>
      <c r="E300" s="41"/>
      <c r="F300" s="58"/>
      <c r="G300" s="58"/>
      <c r="H300" s="58"/>
    </row>
    <row r="301" spans="2:8" hidden="1" x14ac:dyDescent="0.3">
      <c r="B301" s="41"/>
      <c r="C301" s="50" t="s">
        <v>6</v>
      </c>
      <c r="D301" s="41"/>
      <c r="E301" s="41"/>
      <c r="F301" s="58"/>
      <c r="G301" s="58"/>
      <c r="H301" s="58"/>
    </row>
    <row r="302" spans="2:8" hidden="1" x14ac:dyDescent="0.3">
      <c r="B302" s="41"/>
      <c r="C302" s="50" t="s">
        <v>7</v>
      </c>
      <c r="D302" s="41"/>
      <c r="E302" s="41"/>
      <c r="F302" s="58"/>
      <c r="G302" s="58"/>
      <c r="H302" s="58"/>
    </row>
    <row r="303" spans="2:8" hidden="1" x14ac:dyDescent="0.3">
      <c r="B303" s="41"/>
      <c r="C303" s="50" t="s">
        <v>8</v>
      </c>
      <c r="D303" s="41"/>
      <c r="E303" s="41"/>
      <c r="F303" s="58"/>
      <c r="G303" s="58"/>
      <c r="H303" s="58"/>
    </row>
    <row r="304" spans="2:8" hidden="1" x14ac:dyDescent="0.3">
      <c r="B304" s="47" t="s">
        <v>128</v>
      </c>
      <c r="C304" s="56" t="s">
        <v>129</v>
      </c>
      <c r="D304" s="57"/>
      <c r="E304" s="57"/>
      <c r="F304" s="49">
        <f>F305+F306+F307+F308+F309+F310</f>
        <v>0</v>
      </c>
      <c r="G304" s="49">
        <f t="shared" ref="G304:H304" si="22">G305+G306+G307+G308+G309+G310</f>
        <v>0</v>
      </c>
      <c r="H304" s="49">
        <f t="shared" si="22"/>
        <v>0</v>
      </c>
    </row>
    <row r="305" spans="2:8" hidden="1" outlineLevel="1" x14ac:dyDescent="0.3">
      <c r="B305" s="41"/>
      <c r="C305" s="50" t="s">
        <v>4</v>
      </c>
      <c r="D305" s="41"/>
      <c r="E305" s="41"/>
      <c r="F305" s="58"/>
      <c r="G305" s="58"/>
      <c r="H305" s="58"/>
    </row>
    <row r="306" spans="2:8" hidden="1" outlineLevel="1" x14ac:dyDescent="0.3">
      <c r="B306" s="41"/>
      <c r="C306" s="50" t="s">
        <v>3</v>
      </c>
      <c r="D306" s="41"/>
      <c r="E306" s="41"/>
      <c r="F306" s="58"/>
      <c r="G306" s="58"/>
      <c r="H306" s="58"/>
    </row>
    <row r="307" spans="2:8" hidden="1" outlineLevel="1" x14ac:dyDescent="0.3">
      <c r="B307" s="41"/>
      <c r="C307" s="50" t="s">
        <v>5</v>
      </c>
      <c r="D307" s="41"/>
      <c r="E307" s="41"/>
      <c r="F307" s="58"/>
      <c r="G307" s="58"/>
      <c r="H307" s="58"/>
    </row>
    <row r="308" spans="2:8" hidden="1" outlineLevel="1" x14ac:dyDescent="0.3">
      <c r="B308" s="41"/>
      <c r="C308" s="50" t="s">
        <v>6</v>
      </c>
      <c r="D308" s="41"/>
      <c r="E308" s="41"/>
      <c r="F308" s="58"/>
      <c r="G308" s="58"/>
      <c r="H308" s="58"/>
    </row>
    <row r="309" spans="2:8" hidden="1" outlineLevel="1" x14ac:dyDescent="0.3">
      <c r="B309" s="41"/>
      <c r="C309" s="50" t="s">
        <v>7</v>
      </c>
      <c r="D309" s="41"/>
      <c r="E309" s="41"/>
      <c r="F309" s="58"/>
      <c r="G309" s="58"/>
      <c r="H309" s="58"/>
    </row>
    <row r="310" spans="2:8" hidden="1" outlineLevel="1" x14ac:dyDescent="0.3">
      <c r="B310" s="41"/>
      <c r="C310" s="50" t="s">
        <v>8</v>
      </c>
      <c r="D310" s="41"/>
      <c r="E310" s="41"/>
      <c r="F310" s="58"/>
      <c r="G310" s="58"/>
      <c r="H310" s="58"/>
    </row>
    <row r="311" spans="2:8" hidden="1" x14ac:dyDescent="0.3">
      <c r="B311" s="47" t="s">
        <v>130</v>
      </c>
      <c r="C311" s="56" t="s">
        <v>131</v>
      </c>
      <c r="D311" s="57"/>
      <c r="E311" s="57"/>
      <c r="F311" s="49">
        <f>F312+F313+F314+F315+F316+F317</f>
        <v>0</v>
      </c>
      <c r="G311" s="49">
        <f t="shared" ref="G311:H311" si="23">G312+G313+G314+G315+G316+G317</f>
        <v>0</v>
      </c>
      <c r="H311" s="49">
        <f t="shared" si="23"/>
        <v>0</v>
      </c>
    </row>
    <row r="312" spans="2:8" hidden="1" outlineLevel="1" x14ac:dyDescent="0.3">
      <c r="B312" s="41"/>
      <c r="C312" s="50" t="s">
        <v>4</v>
      </c>
      <c r="D312" s="41"/>
      <c r="E312" s="41"/>
      <c r="F312" s="58"/>
      <c r="G312" s="58"/>
      <c r="H312" s="58"/>
    </row>
    <row r="313" spans="2:8" hidden="1" outlineLevel="1" x14ac:dyDescent="0.3">
      <c r="B313" s="41"/>
      <c r="C313" s="50" t="s">
        <v>3</v>
      </c>
      <c r="D313" s="41"/>
      <c r="E313" s="41"/>
      <c r="F313" s="58"/>
      <c r="G313" s="58"/>
      <c r="H313" s="58"/>
    </row>
    <row r="314" spans="2:8" hidden="1" outlineLevel="1" x14ac:dyDescent="0.3">
      <c r="B314" s="41"/>
      <c r="C314" s="50" t="s">
        <v>5</v>
      </c>
      <c r="D314" s="41"/>
      <c r="E314" s="41"/>
      <c r="F314" s="58"/>
      <c r="G314" s="58"/>
      <c r="H314" s="58"/>
    </row>
    <row r="315" spans="2:8" hidden="1" outlineLevel="1" x14ac:dyDescent="0.3">
      <c r="B315" s="41"/>
      <c r="C315" s="50" t="s">
        <v>6</v>
      </c>
      <c r="D315" s="41"/>
      <c r="E315" s="41"/>
      <c r="F315" s="58"/>
      <c r="G315" s="58"/>
      <c r="H315" s="58"/>
    </row>
    <row r="316" spans="2:8" hidden="1" outlineLevel="1" x14ac:dyDescent="0.3">
      <c r="B316" s="41"/>
      <c r="C316" s="50" t="s">
        <v>7</v>
      </c>
      <c r="D316" s="41"/>
      <c r="E316" s="41"/>
      <c r="F316" s="58"/>
      <c r="G316" s="58"/>
      <c r="H316" s="58"/>
    </row>
    <row r="317" spans="2:8" hidden="1" outlineLevel="1" x14ac:dyDescent="0.3">
      <c r="B317" s="41"/>
      <c r="C317" s="50" t="s">
        <v>8</v>
      </c>
      <c r="D317" s="41"/>
      <c r="E317" s="41"/>
      <c r="F317" s="58"/>
      <c r="G317" s="58"/>
      <c r="H317" s="58"/>
    </row>
    <row r="318" spans="2:8" hidden="1" x14ac:dyDescent="0.3">
      <c r="B318" s="62" t="s">
        <v>132</v>
      </c>
      <c r="C318" s="56" t="s">
        <v>133</v>
      </c>
      <c r="D318" s="57"/>
      <c r="E318" s="57"/>
      <c r="F318" s="49">
        <f>F319+F320+F321+F322+F323+F324</f>
        <v>0</v>
      </c>
      <c r="G318" s="49">
        <f t="shared" ref="G318:H318" si="24">G319+G320+G321+G322+G323+G324</f>
        <v>0</v>
      </c>
      <c r="H318" s="49">
        <f t="shared" si="24"/>
        <v>0</v>
      </c>
    </row>
    <row r="319" spans="2:8" hidden="1" outlineLevel="1" x14ac:dyDescent="0.3">
      <c r="B319" s="41"/>
      <c r="C319" s="50" t="s">
        <v>4</v>
      </c>
      <c r="D319" s="41"/>
      <c r="E319" s="41"/>
      <c r="F319" s="58"/>
      <c r="G319" s="58"/>
      <c r="H319" s="58"/>
    </row>
    <row r="320" spans="2:8" hidden="1" outlineLevel="1" x14ac:dyDescent="0.3">
      <c r="B320" s="41"/>
      <c r="C320" s="50" t="s">
        <v>3</v>
      </c>
      <c r="D320" s="41"/>
      <c r="E320" s="41"/>
      <c r="F320" s="58"/>
      <c r="G320" s="58"/>
      <c r="H320" s="58"/>
    </row>
    <row r="321" spans="2:8" hidden="1" outlineLevel="1" x14ac:dyDescent="0.3">
      <c r="B321" s="41"/>
      <c r="C321" s="50" t="s">
        <v>5</v>
      </c>
      <c r="D321" s="41"/>
      <c r="E321" s="41"/>
      <c r="F321" s="58"/>
      <c r="G321" s="58"/>
      <c r="H321" s="58"/>
    </row>
    <row r="322" spans="2:8" hidden="1" outlineLevel="1" x14ac:dyDescent="0.3">
      <c r="B322" s="41"/>
      <c r="C322" s="50" t="s">
        <v>6</v>
      </c>
      <c r="D322" s="41"/>
      <c r="E322" s="41"/>
      <c r="F322" s="58"/>
      <c r="G322" s="58"/>
      <c r="H322" s="58"/>
    </row>
    <row r="323" spans="2:8" hidden="1" outlineLevel="1" x14ac:dyDescent="0.3">
      <c r="B323" s="41"/>
      <c r="C323" s="50" t="s">
        <v>7</v>
      </c>
      <c r="D323" s="41"/>
      <c r="E323" s="41"/>
      <c r="F323" s="58"/>
      <c r="G323" s="58"/>
      <c r="H323" s="58"/>
    </row>
    <row r="324" spans="2:8" hidden="1" outlineLevel="1" x14ac:dyDescent="0.3">
      <c r="B324" s="55"/>
      <c r="C324" s="50" t="s">
        <v>8</v>
      </c>
      <c r="D324" s="41"/>
      <c r="E324" s="41"/>
      <c r="F324" s="58"/>
      <c r="G324" s="58"/>
      <c r="H324" s="58"/>
    </row>
    <row r="325" spans="2:8" hidden="1" x14ac:dyDescent="0.3">
      <c r="B325" s="47" t="s">
        <v>134</v>
      </c>
      <c r="C325" s="54" t="s">
        <v>135</v>
      </c>
      <c r="D325" s="57"/>
      <c r="E325" s="57"/>
      <c r="F325" s="49">
        <f>F326+F327+F328+F329+F330+F331</f>
        <v>0</v>
      </c>
      <c r="G325" s="49">
        <f t="shared" ref="G325:H325" si="25">G326+G327+G328+G329+G330+G331</f>
        <v>0</v>
      </c>
      <c r="H325" s="49">
        <f t="shared" si="25"/>
        <v>0</v>
      </c>
    </row>
    <row r="326" spans="2:8" hidden="1" outlineLevel="1" x14ac:dyDescent="0.3">
      <c r="B326" s="41"/>
      <c r="C326" s="50" t="s">
        <v>4</v>
      </c>
      <c r="D326" s="41"/>
      <c r="E326" s="41"/>
      <c r="F326" s="58"/>
      <c r="G326" s="58"/>
      <c r="H326" s="58"/>
    </row>
    <row r="327" spans="2:8" hidden="1" outlineLevel="1" x14ac:dyDescent="0.3">
      <c r="B327" s="41"/>
      <c r="C327" s="50" t="s">
        <v>3</v>
      </c>
      <c r="D327" s="41"/>
      <c r="E327" s="41"/>
      <c r="F327" s="58"/>
      <c r="G327" s="58"/>
      <c r="H327" s="58"/>
    </row>
    <row r="328" spans="2:8" hidden="1" outlineLevel="1" x14ac:dyDescent="0.3">
      <c r="B328" s="41"/>
      <c r="C328" s="50" t="s">
        <v>5</v>
      </c>
      <c r="D328" s="41"/>
      <c r="E328" s="41"/>
      <c r="F328" s="58"/>
      <c r="G328" s="58"/>
      <c r="H328" s="58"/>
    </row>
    <row r="329" spans="2:8" hidden="1" outlineLevel="1" x14ac:dyDescent="0.3">
      <c r="B329" s="41"/>
      <c r="C329" s="50" t="s">
        <v>6</v>
      </c>
      <c r="D329" s="41"/>
      <c r="E329" s="41"/>
      <c r="F329" s="58"/>
      <c r="G329" s="58"/>
      <c r="H329" s="58"/>
    </row>
    <row r="330" spans="2:8" hidden="1" outlineLevel="1" x14ac:dyDescent="0.3">
      <c r="B330" s="41"/>
      <c r="C330" s="50" t="s">
        <v>7</v>
      </c>
      <c r="D330" s="41"/>
      <c r="E330" s="41"/>
      <c r="F330" s="58"/>
      <c r="G330" s="58"/>
      <c r="H330" s="58"/>
    </row>
    <row r="331" spans="2:8" hidden="1" outlineLevel="1" x14ac:dyDescent="0.3">
      <c r="B331" s="41"/>
      <c r="C331" s="50" t="s">
        <v>8</v>
      </c>
      <c r="D331" s="41"/>
      <c r="E331" s="41"/>
      <c r="F331" s="58"/>
      <c r="G331" s="58"/>
      <c r="H331" s="58"/>
    </row>
    <row r="332" spans="2:8" ht="18.75" collapsed="1" x14ac:dyDescent="0.3">
      <c r="B332" s="144" t="s">
        <v>136</v>
      </c>
      <c r="C332" s="145" t="s">
        <v>1</v>
      </c>
      <c r="D332" s="144"/>
      <c r="E332" s="144"/>
      <c r="F332" s="121">
        <f>F333+F340+F347+F354+F364+F371+F378+F392+F399+F406+F413+F420+F427+F434+F441+F448+F455+F462+F469+F483+F490+F497</f>
        <v>1510</v>
      </c>
      <c r="G332" s="121">
        <f t="shared" ref="G332:H332" si="26">G333+G340+G347+G354+G364+G371+G378+G392+G399+G406+G413+G420+G427+G434+G441+G448+G455+G462+G469+G483+G490+G497</f>
        <v>564</v>
      </c>
      <c r="H332" s="121">
        <f t="shared" si="26"/>
        <v>1411.0956900000001</v>
      </c>
    </row>
    <row r="333" spans="2:8" hidden="1" x14ac:dyDescent="0.3">
      <c r="B333" s="63" t="s">
        <v>137</v>
      </c>
      <c r="C333" s="64" t="s">
        <v>138</v>
      </c>
      <c r="D333" s="63"/>
      <c r="E333" s="63"/>
      <c r="F333" s="76">
        <f>F334+F335+F336+F337+F338+F339</f>
        <v>0</v>
      </c>
      <c r="G333" s="76">
        <f t="shared" ref="G333:H333" si="27">G334+G335+G336+G337+G338+G339</f>
        <v>0</v>
      </c>
      <c r="H333" s="76">
        <f t="shared" si="27"/>
        <v>0</v>
      </c>
    </row>
    <row r="334" spans="2:8" hidden="1" outlineLevel="1" x14ac:dyDescent="0.3">
      <c r="B334" s="41"/>
      <c r="C334" s="50" t="s">
        <v>4</v>
      </c>
      <c r="D334" s="41"/>
      <c r="E334" s="41"/>
      <c r="F334" s="77"/>
      <c r="G334" s="77"/>
      <c r="H334" s="77"/>
    </row>
    <row r="335" spans="2:8" hidden="1" outlineLevel="1" x14ac:dyDescent="0.3">
      <c r="B335" s="41"/>
      <c r="C335" s="50" t="s">
        <v>3</v>
      </c>
      <c r="D335" s="41"/>
      <c r="E335" s="41"/>
      <c r="F335" s="77"/>
      <c r="G335" s="77"/>
      <c r="H335" s="77"/>
    </row>
    <row r="336" spans="2:8" hidden="1" outlineLevel="1" x14ac:dyDescent="0.3">
      <c r="B336" s="41"/>
      <c r="C336" s="50" t="s">
        <v>5</v>
      </c>
      <c r="D336" s="41"/>
      <c r="E336" s="41"/>
      <c r="F336" s="77"/>
      <c r="G336" s="77"/>
      <c r="H336" s="77"/>
    </row>
    <row r="337" spans="2:8" hidden="1" outlineLevel="1" x14ac:dyDescent="0.3">
      <c r="B337" s="41"/>
      <c r="C337" s="50" t="s">
        <v>6</v>
      </c>
      <c r="D337" s="41"/>
      <c r="E337" s="41"/>
      <c r="F337" s="77"/>
      <c r="G337" s="77"/>
      <c r="H337" s="77"/>
    </row>
    <row r="338" spans="2:8" hidden="1" outlineLevel="1" x14ac:dyDescent="0.3">
      <c r="B338" s="41"/>
      <c r="C338" s="50" t="s">
        <v>7</v>
      </c>
      <c r="D338" s="41"/>
      <c r="E338" s="41"/>
      <c r="F338" s="77"/>
      <c r="G338" s="77"/>
      <c r="H338" s="77"/>
    </row>
    <row r="339" spans="2:8" hidden="1" outlineLevel="1" x14ac:dyDescent="0.3">
      <c r="B339" s="41"/>
      <c r="C339" s="50" t="s">
        <v>8</v>
      </c>
      <c r="D339" s="41"/>
      <c r="E339" s="41"/>
      <c r="F339" s="77"/>
      <c r="G339" s="77"/>
      <c r="H339" s="77"/>
    </row>
    <row r="340" spans="2:8" hidden="1" x14ac:dyDescent="0.3">
      <c r="B340" s="47" t="s">
        <v>139</v>
      </c>
      <c r="C340" s="56" t="s">
        <v>140</v>
      </c>
      <c r="D340" s="57"/>
      <c r="E340" s="57"/>
      <c r="F340" s="76">
        <f>F341+F342+F343+F344+F345+F346</f>
        <v>0</v>
      </c>
      <c r="G340" s="76">
        <f t="shared" ref="G340:H340" si="28">G341+G342+G343+G344+G345+G346</f>
        <v>0</v>
      </c>
      <c r="H340" s="76">
        <f t="shared" si="28"/>
        <v>0</v>
      </c>
    </row>
    <row r="341" spans="2:8" hidden="1" outlineLevel="1" x14ac:dyDescent="0.3">
      <c r="B341" s="41"/>
      <c r="C341" s="50" t="s">
        <v>4</v>
      </c>
      <c r="D341" s="41"/>
      <c r="E341" s="41"/>
      <c r="F341" s="77"/>
      <c r="G341" s="77"/>
      <c r="H341" s="77"/>
    </row>
    <row r="342" spans="2:8" hidden="1" outlineLevel="1" x14ac:dyDescent="0.3">
      <c r="B342" s="41"/>
      <c r="C342" s="50" t="s">
        <v>3</v>
      </c>
      <c r="D342" s="41"/>
      <c r="E342" s="41"/>
      <c r="F342" s="77"/>
      <c r="G342" s="77"/>
      <c r="H342" s="77"/>
    </row>
    <row r="343" spans="2:8" hidden="1" outlineLevel="1" x14ac:dyDescent="0.3">
      <c r="B343" s="41"/>
      <c r="C343" s="50" t="s">
        <v>5</v>
      </c>
      <c r="D343" s="41"/>
      <c r="E343" s="41"/>
      <c r="F343" s="77"/>
      <c r="G343" s="77"/>
      <c r="H343" s="77"/>
    </row>
    <row r="344" spans="2:8" hidden="1" outlineLevel="1" x14ac:dyDescent="0.3">
      <c r="B344" s="41"/>
      <c r="C344" s="50" t="s">
        <v>6</v>
      </c>
      <c r="D344" s="41"/>
      <c r="E344" s="41"/>
      <c r="F344" s="77"/>
      <c r="G344" s="77"/>
      <c r="H344" s="77"/>
    </row>
    <row r="345" spans="2:8" hidden="1" outlineLevel="1" x14ac:dyDescent="0.3">
      <c r="B345" s="41"/>
      <c r="C345" s="50" t="s">
        <v>7</v>
      </c>
      <c r="D345" s="41"/>
      <c r="E345" s="41"/>
      <c r="F345" s="77"/>
      <c r="G345" s="77"/>
      <c r="H345" s="77"/>
    </row>
    <row r="346" spans="2:8" hidden="1" outlineLevel="1" x14ac:dyDescent="0.3">
      <c r="B346" s="41"/>
      <c r="C346" s="50" t="s">
        <v>8</v>
      </c>
      <c r="D346" s="41"/>
      <c r="E346" s="41"/>
      <c r="F346" s="77"/>
      <c r="G346" s="77"/>
      <c r="H346" s="77"/>
    </row>
    <row r="347" spans="2:8" hidden="1" x14ac:dyDescent="0.3">
      <c r="B347" s="47" t="s">
        <v>141</v>
      </c>
      <c r="C347" s="56" t="s">
        <v>142</v>
      </c>
      <c r="D347" s="57"/>
      <c r="E347" s="57"/>
      <c r="F347" s="76">
        <f>F348+F349+F350+F351+F352+F353</f>
        <v>0</v>
      </c>
      <c r="G347" s="76">
        <f t="shared" ref="G347:H347" si="29">G348+G349+G350+G351+G352+G353</f>
        <v>0</v>
      </c>
      <c r="H347" s="76">
        <f t="shared" si="29"/>
        <v>0</v>
      </c>
    </row>
    <row r="348" spans="2:8" hidden="1" outlineLevel="1" x14ac:dyDescent="0.3">
      <c r="B348" s="41"/>
      <c r="C348" s="50" t="s">
        <v>4</v>
      </c>
      <c r="D348" s="41"/>
      <c r="E348" s="41"/>
      <c r="F348" s="77"/>
      <c r="G348" s="77"/>
      <c r="H348" s="77"/>
    </row>
    <row r="349" spans="2:8" hidden="1" outlineLevel="1" x14ac:dyDescent="0.3">
      <c r="B349" s="41"/>
      <c r="C349" s="50" t="s">
        <v>3</v>
      </c>
      <c r="D349" s="41"/>
      <c r="E349" s="41"/>
      <c r="F349" s="77"/>
      <c r="G349" s="77"/>
      <c r="H349" s="77"/>
    </row>
    <row r="350" spans="2:8" hidden="1" outlineLevel="1" x14ac:dyDescent="0.3">
      <c r="B350" s="41"/>
      <c r="C350" s="50" t="s">
        <v>5</v>
      </c>
      <c r="D350" s="41"/>
      <c r="E350" s="41"/>
      <c r="F350" s="77"/>
      <c r="G350" s="77"/>
      <c r="H350" s="77"/>
    </row>
    <row r="351" spans="2:8" hidden="1" outlineLevel="1" x14ac:dyDescent="0.3">
      <c r="B351" s="41"/>
      <c r="C351" s="50" t="s">
        <v>6</v>
      </c>
      <c r="D351" s="41"/>
      <c r="E351" s="41"/>
      <c r="F351" s="77"/>
      <c r="G351" s="77"/>
      <c r="H351" s="77"/>
    </row>
    <row r="352" spans="2:8" hidden="1" outlineLevel="1" x14ac:dyDescent="0.3">
      <c r="B352" s="41"/>
      <c r="C352" s="50" t="s">
        <v>7</v>
      </c>
      <c r="D352" s="41"/>
      <c r="E352" s="41"/>
      <c r="F352" s="77"/>
      <c r="G352" s="77"/>
      <c r="H352" s="77"/>
    </row>
    <row r="353" spans="2:9" hidden="1" outlineLevel="1" x14ac:dyDescent="0.3">
      <c r="B353" s="41"/>
      <c r="C353" s="50" t="s">
        <v>8</v>
      </c>
      <c r="D353" s="41"/>
      <c r="E353" s="41"/>
      <c r="F353" s="77"/>
      <c r="G353" s="77"/>
      <c r="H353" s="77"/>
    </row>
    <row r="354" spans="2:9" collapsed="1" x14ac:dyDescent="0.3">
      <c r="B354" s="123" t="s">
        <v>143</v>
      </c>
      <c r="C354" s="124" t="s">
        <v>144</v>
      </c>
      <c r="D354" s="125"/>
      <c r="E354" s="125"/>
      <c r="F354" s="146">
        <f>F355+F357+F360+F361+F362+F363</f>
        <v>1510</v>
      </c>
      <c r="G354" s="146">
        <f t="shared" ref="G354:H354" si="30">G355+G357+G360+G361+G362+G363</f>
        <v>564</v>
      </c>
      <c r="H354" s="146">
        <f t="shared" si="30"/>
        <v>1411.0956900000001</v>
      </c>
    </row>
    <row r="355" spans="2:9" x14ac:dyDescent="0.3">
      <c r="B355" s="103"/>
      <c r="C355" s="147" t="s">
        <v>4</v>
      </c>
      <c r="D355" s="103"/>
      <c r="E355" s="103"/>
      <c r="F355" s="84">
        <f>F356</f>
        <v>200</v>
      </c>
      <c r="G355" s="84">
        <f t="shared" ref="G355:H355" si="31">G356</f>
        <v>494</v>
      </c>
      <c r="H355" s="84">
        <f t="shared" si="31"/>
        <v>337.53886</v>
      </c>
    </row>
    <row r="356" spans="2:9" ht="45" x14ac:dyDescent="0.3">
      <c r="B356" s="127"/>
      <c r="C356" s="142" t="str">
        <f>'[2]28а) КЛ не город готов'!B33</f>
        <v>Строительство отпайки ВЛ-10 кВ (L- 200 м)
 Ф-143 ПС 110/10кВ "Кавказская" (494 кВт)
МВД по КЧР ТУ  №402-05-16 от 16.05.2016 Дог №78 от 01.12.2018</v>
      </c>
      <c r="D356" s="134">
        <f>'[2]28а) КЛ не город готов'!C33</f>
        <v>2018</v>
      </c>
      <c r="E356" s="140">
        <f>'[2]28а) КЛ не город готов'!D33</f>
        <v>10</v>
      </c>
      <c r="F356" s="132">
        <f>'[2]28а) КЛ не город готов'!E33*1000</f>
        <v>200</v>
      </c>
      <c r="G356" s="132">
        <f>'[2]28а) КЛ не город готов'!F33</f>
        <v>494</v>
      </c>
      <c r="H356" s="132">
        <f>'[2]28а) КЛ не город готов'!G33</f>
        <v>337.53886</v>
      </c>
      <c r="I356" s="93"/>
    </row>
    <row r="357" spans="2:9" x14ac:dyDescent="0.3">
      <c r="B357" s="103"/>
      <c r="C357" s="141" t="s">
        <v>3</v>
      </c>
      <c r="D357" s="103"/>
      <c r="E357" s="103"/>
      <c r="F357" s="84">
        <f>F358</f>
        <v>1310</v>
      </c>
      <c r="G357" s="84">
        <f t="shared" ref="G357:H357" si="32">G358</f>
        <v>70</v>
      </c>
      <c r="H357" s="84">
        <f t="shared" si="32"/>
        <v>1073.55683</v>
      </c>
    </row>
    <row r="358" spans="2:9" ht="45" x14ac:dyDescent="0.3">
      <c r="B358" s="127"/>
      <c r="C358" s="142" t="str">
        <f>'[2]28а) КЛ не город готов'!B35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</v>
      </c>
      <c r="D358" s="134">
        <f>'[2]28а) КЛ не город готов'!C35</f>
        <v>2019</v>
      </c>
      <c r="E358" s="134">
        <f>'[2]28а) КЛ не город готов'!D35</f>
        <v>10</v>
      </c>
      <c r="F358" s="132">
        <f>'[2]28а) КЛ не город готов'!E35*1000</f>
        <v>1310</v>
      </c>
      <c r="G358" s="132">
        <f>'[2]28а) КЛ не город готов'!F35</f>
        <v>70</v>
      </c>
      <c r="H358" s="132">
        <f>'[2]28а) КЛ не город готов'!G35</f>
        <v>1073.55683</v>
      </c>
      <c r="I358" s="90"/>
    </row>
    <row r="359" spans="2:9" ht="31.5" x14ac:dyDescent="0.3">
      <c r="B359" s="127"/>
      <c r="C359" s="154" t="s">
        <v>502</v>
      </c>
      <c r="D359" s="148">
        <v>2020</v>
      </c>
      <c r="E359" s="134">
        <v>10</v>
      </c>
      <c r="F359" s="132">
        <v>200</v>
      </c>
      <c r="G359" s="132">
        <v>110</v>
      </c>
      <c r="H359" s="132">
        <v>188.5</v>
      </c>
      <c r="I359" s="93"/>
    </row>
    <row r="360" spans="2:9" hidden="1" x14ac:dyDescent="0.3">
      <c r="B360" s="41"/>
      <c r="C360" s="50" t="s">
        <v>5</v>
      </c>
      <c r="D360" s="41"/>
      <c r="E360" s="41"/>
      <c r="F360" s="77"/>
      <c r="G360" s="77"/>
      <c r="H360" s="77"/>
    </row>
    <row r="361" spans="2:9" hidden="1" x14ac:dyDescent="0.3">
      <c r="B361" s="41"/>
      <c r="C361" s="50" t="s">
        <v>6</v>
      </c>
      <c r="D361" s="41"/>
      <c r="E361" s="41"/>
      <c r="F361" s="77"/>
      <c r="G361" s="77"/>
      <c r="H361" s="77"/>
    </row>
    <row r="362" spans="2:9" hidden="1" x14ac:dyDescent="0.3">
      <c r="B362" s="41"/>
      <c r="C362" s="50" t="s">
        <v>7</v>
      </c>
      <c r="D362" s="41"/>
      <c r="E362" s="41"/>
      <c r="F362" s="77"/>
      <c r="G362" s="77"/>
      <c r="H362" s="77"/>
    </row>
    <row r="363" spans="2:9" hidden="1" x14ac:dyDescent="0.3">
      <c r="B363" s="41"/>
      <c r="C363" s="50" t="s">
        <v>8</v>
      </c>
      <c r="D363" s="41"/>
      <c r="E363" s="41"/>
      <c r="F363" s="77"/>
      <c r="G363" s="77"/>
      <c r="H363" s="77"/>
    </row>
    <row r="364" spans="2:9" hidden="1" x14ac:dyDescent="0.3">
      <c r="B364" s="47" t="s">
        <v>145</v>
      </c>
      <c r="C364" s="54" t="s">
        <v>146</v>
      </c>
      <c r="D364" s="57"/>
      <c r="E364" s="57"/>
      <c r="F364" s="76">
        <f>F365+F366+F367+F368+F369+F370</f>
        <v>0</v>
      </c>
      <c r="G364" s="76">
        <f t="shared" ref="G364:H364" si="33">G365+G366+G367+G368+G369+G370</f>
        <v>0</v>
      </c>
      <c r="H364" s="76">
        <f t="shared" si="33"/>
        <v>0</v>
      </c>
    </row>
    <row r="365" spans="2:9" hidden="1" outlineLevel="1" x14ac:dyDescent="0.3">
      <c r="B365" s="41"/>
      <c r="C365" s="50" t="s">
        <v>4</v>
      </c>
      <c r="D365" s="41"/>
      <c r="E365" s="41"/>
      <c r="F365" s="77"/>
      <c r="G365" s="77"/>
      <c r="H365" s="77"/>
    </row>
    <row r="366" spans="2:9" hidden="1" outlineLevel="1" x14ac:dyDescent="0.3">
      <c r="B366" s="41"/>
      <c r="C366" s="50" t="s">
        <v>3</v>
      </c>
      <c r="D366" s="41"/>
      <c r="E366" s="41"/>
      <c r="F366" s="77"/>
      <c r="G366" s="77"/>
      <c r="H366" s="77"/>
    </row>
    <row r="367" spans="2:9" hidden="1" outlineLevel="1" x14ac:dyDescent="0.3">
      <c r="B367" s="41"/>
      <c r="C367" s="50" t="s">
        <v>5</v>
      </c>
      <c r="D367" s="41"/>
      <c r="E367" s="41"/>
      <c r="F367" s="77"/>
      <c r="G367" s="77"/>
      <c r="H367" s="77"/>
    </row>
    <row r="368" spans="2:9" hidden="1" outlineLevel="1" x14ac:dyDescent="0.3">
      <c r="B368" s="41"/>
      <c r="C368" s="50" t="s">
        <v>6</v>
      </c>
      <c r="D368" s="41"/>
      <c r="E368" s="41"/>
      <c r="F368" s="77"/>
      <c r="G368" s="77"/>
      <c r="H368" s="77"/>
    </row>
    <row r="369" spans="2:8" hidden="1" outlineLevel="1" x14ac:dyDescent="0.3">
      <c r="B369" s="41"/>
      <c r="C369" s="50" t="s">
        <v>7</v>
      </c>
      <c r="D369" s="41"/>
      <c r="E369" s="41"/>
      <c r="F369" s="77"/>
      <c r="G369" s="77"/>
      <c r="H369" s="77"/>
    </row>
    <row r="370" spans="2:8" hidden="1" outlineLevel="1" x14ac:dyDescent="0.3">
      <c r="B370" s="41"/>
      <c r="C370" s="50" t="s">
        <v>8</v>
      </c>
      <c r="D370" s="41"/>
      <c r="E370" s="41"/>
      <c r="F370" s="77"/>
      <c r="G370" s="77"/>
      <c r="H370" s="77"/>
    </row>
    <row r="371" spans="2:8" hidden="1" x14ac:dyDescent="0.3">
      <c r="B371" s="47" t="s">
        <v>147</v>
      </c>
      <c r="C371" s="54" t="s">
        <v>148</v>
      </c>
      <c r="D371" s="57"/>
      <c r="E371" s="57"/>
      <c r="F371" s="76">
        <f>F372+F373+F374+F375+F376+F377</f>
        <v>0</v>
      </c>
      <c r="G371" s="76">
        <f t="shared" ref="G371:H371" si="34">G372+G373+G374+G375+G376+G377</f>
        <v>0</v>
      </c>
      <c r="H371" s="76">
        <f t="shared" si="34"/>
        <v>0</v>
      </c>
    </row>
    <row r="372" spans="2:8" hidden="1" outlineLevel="1" x14ac:dyDescent="0.3">
      <c r="B372" s="55"/>
      <c r="C372" s="50" t="s">
        <v>4</v>
      </c>
      <c r="D372" s="41"/>
      <c r="E372" s="41"/>
      <c r="F372" s="77"/>
      <c r="G372" s="77"/>
      <c r="H372" s="77"/>
    </row>
    <row r="373" spans="2:8" hidden="1" outlineLevel="1" x14ac:dyDescent="0.3">
      <c r="B373" s="55"/>
      <c r="C373" s="50" t="s">
        <v>3</v>
      </c>
      <c r="D373" s="41"/>
      <c r="E373" s="41"/>
      <c r="F373" s="77"/>
      <c r="G373" s="77"/>
      <c r="H373" s="77"/>
    </row>
    <row r="374" spans="2:8" hidden="1" outlineLevel="1" x14ac:dyDescent="0.3">
      <c r="B374" s="55"/>
      <c r="C374" s="50" t="s">
        <v>5</v>
      </c>
      <c r="D374" s="41"/>
      <c r="E374" s="41"/>
      <c r="F374" s="77"/>
      <c r="G374" s="77"/>
      <c r="H374" s="77"/>
    </row>
    <row r="375" spans="2:8" hidden="1" outlineLevel="1" x14ac:dyDescent="0.3">
      <c r="B375" s="55"/>
      <c r="C375" s="50" t="s">
        <v>6</v>
      </c>
      <c r="D375" s="41"/>
      <c r="E375" s="41"/>
      <c r="F375" s="77"/>
      <c r="G375" s="77"/>
      <c r="H375" s="77"/>
    </row>
    <row r="376" spans="2:8" hidden="1" outlineLevel="1" x14ac:dyDescent="0.3">
      <c r="B376" s="55"/>
      <c r="C376" s="50" t="s">
        <v>7</v>
      </c>
      <c r="D376" s="41"/>
      <c r="E376" s="41"/>
      <c r="F376" s="77"/>
      <c r="G376" s="77"/>
      <c r="H376" s="77"/>
    </row>
    <row r="377" spans="2:8" hidden="1" outlineLevel="1" x14ac:dyDescent="0.3">
      <c r="B377" s="55"/>
      <c r="C377" s="50" t="s">
        <v>8</v>
      </c>
      <c r="D377" s="41"/>
      <c r="E377" s="41"/>
      <c r="F377" s="77"/>
      <c r="G377" s="77"/>
      <c r="H377" s="77"/>
    </row>
    <row r="378" spans="2:8" hidden="1" x14ac:dyDescent="0.3">
      <c r="B378" s="65" t="s">
        <v>149</v>
      </c>
      <c r="C378" s="54" t="s">
        <v>150</v>
      </c>
      <c r="D378" s="57"/>
      <c r="E378" s="57"/>
      <c r="F378" s="76">
        <f>F379+F380+F381+F382+F383+F384</f>
        <v>0</v>
      </c>
      <c r="G378" s="76">
        <f t="shared" ref="G378:H378" si="35">G379+G380+G381+G382+G383+G384</f>
        <v>0</v>
      </c>
      <c r="H378" s="76">
        <f t="shared" si="35"/>
        <v>0</v>
      </c>
    </row>
    <row r="379" spans="2:8" hidden="1" outlineLevel="1" x14ac:dyDescent="0.3">
      <c r="B379" s="55"/>
      <c r="C379" s="50" t="s">
        <v>4</v>
      </c>
      <c r="D379" s="41"/>
      <c r="E379" s="41"/>
      <c r="F379" s="77"/>
      <c r="G379" s="77"/>
      <c r="H379" s="77"/>
    </row>
    <row r="380" spans="2:8" hidden="1" outlineLevel="1" x14ac:dyDescent="0.3">
      <c r="B380" s="55"/>
      <c r="C380" s="50" t="s">
        <v>3</v>
      </c>
      <c r="D380" s="41"/>
      <c r="E380" s="41"/>
      <c r="F380" s="77"/>
      <c r="G380" s="77"/>
      <c r="H380" s="77"/>
    </row>
    <row r="381" spans="2:8" hidden="1" outlineLevel="1" x14ac:dyDescent="0.3">
      <c r="B381" s="55"/>
      <c r="C381" s="50" t="s">
        <v>5</v>
      </c>
      <c r="D381" s="41"/>
      <c r="E381" s="41"/>
      <c r="F381" s="77"/>
      <c r="G381" s="77"/>
      <c r="H381" s="77"/>
    </row>
    <row r="382" spans="2:8" hidden="1" outlineLevel="1" x14ac:dyDescent="0.3">
      <c r="B382" s="55"/>
      <c r="C382" s="50" t="s">
        <v>6</v>
      </c>
      <c r="D382" s="41"/>
      <c r="E382" s="41"/>
      <c r="F382" s="77"/>
      <c r="G382" s="77"/>
      <c r="H382" s="77"/>
    </row>
    <row r="383" spans="2:8" hidden="1" outlineLevel="1" x14ac:dyDescent="0.3">
      <c r="B383" s="55"/>
      <c r="C383" s="50" t="s">
        <v>7</v>
      </c>
      <c r="D383" s="41"/>
      <c r="E383" s="41"/>
      <c r="F383" s="77"/>
      <c r="G383" s="77"/>
      <c r="H383" s="77"/>
    </row>
    <row r="384" spans="2:8" hidden="1" outlineLevel="1" x14ac:dyDescent="0.3">
      <c r="B384" s="55"/>
      <c r="C384" s="50" t="s">
        <v>8</v>
      </c>
      <c r="D384" s="41"/>
      <c r="E384" s="41"/>
      <c r="F384" s="77"/>
      <c r="G384" s="77"/>
      <c r="H384" s="77"/>
    </row>
    <row r="385" spans="2:8" hidden="1" x14ac:dyDescent="0.3">
      <c r="B385" s="47" t="s">
        <v>151</v>
      </c>
      <c r="C385" s="54" t="s">
        <v>152</v>
      </c>
      <c r="D385" s="57"/>
      <c r="E385" s="57"/>
      <c r="F385" s="76">
        <f>F386+F387+F388+F389+F390+F391</f>
        <v>0</v>
      </c>
      <c r="G385" s="76">
        <f t="shared" ref="G385:H385" si="36">G386+G387+G388+G389+G390+G391</f>
        <v>0</v>
      </c>
      <c r="H385" s="76">
        <f t="shared" si="36"/>
        <v>0</v>
      </c>
    </row>
    <row r="386" spans="2:8" hidden="1" outlineLevel="1" x14ac:dyDescent="0.3">
      <c r="B386" s="41"/>
      <c r="C386" s="50" t="s">
        <v>4</v>
      </c>
      <c r="D386" s="41"/>
      <c r="E386" s="41"/>
      <c r="F386" s="77"/>
      <c r="G386" s="77"/>
      <c r="H386" s="77"/>
    </row>
    <row r="387" spans="2:8" hidden="1" outlineLevel="1" x14ac:dyDescent="0.3">
      <c r="B387" s="41"/>
      <c r="C387" s="50" t="s">
        <v>3</v>
      </c>
      <c r="D387" s="41"/>
      <c r="E387" s="41"/>
      <c r="F387" s="77"/>
      <c r="G387" s="77"/>
      <c r="H387" s="77"/>
    </row>
    <row r="388" spans="2:8" hidden="1" outlineLevel="1" x14ac:dyDescent="0.3">
      <c r="B388" s="41"/>
      <c r="C388" s="50" t="s">
        <v>5</v>
      </c>
      <c r="D388" s="41"/>
      <c r="E388" s="41"/>
      <c r="F388" s="77"/>
      <c r="G388" s="77"/>
      <c r="H388" s="77"/>
    </row>
    <row r="389" spans="2:8" hidden="1" outlineLevel="1" x14ac:dyDescent="0.3">
      <c r="B389" s="41"/>
      <c r="C389" s="50" t="s">
        <v>6</v>
      </c>
      <c r="D389" s="41"/>
      <c r="E389" s="41"/>
      <c r="F389" s="77"/>
      <c r="G389" s="77"/>
      <c r="H389" s="77"/>
    </row>
    <row r="390" spans="2:8" hidden="1" outlineLevel="1" x14ac:dyDescent="0.3">
      <c r="B390" s="41"/>
      <c r="C390" s="50" t="s">
        <v>7</v>
      </c>
      <c r="D390" s="41"/>
      <c r="E390" s="41"/>
      <c r="F390" s="77"/>
      <c r="G390" s="77"/>
      <c r="H390" s="77"/>
    </row>
    <row r="391" spans="2:8" hidden="1" outlineLevel="1" x14ac:dyDescent="0.3">
      <c r="B391" s="41"/>
      <c r="C391" s="50" t="s">
        <v>8</v>
      </c>
      <c r="D391" s="41"/>
      <c r="E391" s="41"/>
      <c r="F391" s="77"/>
      <c r="G391" s="77"/>
      <c r="H391" s="77"/>
    </row>
    <row r="392" spans="2:8" hidden="1" x14ac:dyDescent="0.3">
      <c r="B392" s="47" t="s">
        <v>153</v>
      </c>
      <c r="C392" s="54" t="s">
        <v>154</v>
      </c>
      <c r="D392" s="57"/>
      <c r="E392" s="57"/>
      <c r="F392" s="76">
        <f>F393+F394+F395+F396+F397+F398</f>
        <v>0</v>
      </c>
      <c r="G392" s="76">
        <f t="shared" ref="G392:H392" si="37">G393+G394+G395+G396+G397+G398</f>
        <v>0</v>
      </c>
      <c r="H392" s="76">
        <f t="shared" si="37"/>
        <v>0</v>
      </c>
    </row>
    <row r="393" spans="2:8" hidden="1" outlineLevel="1" x14ac:dyDescent="0.3">
      <c r="B393" s="55"/>
      <c r="C393" s="50" t="s">
        <v>4</v>
      </c>
      <c r="D393" s="41"/>
      <c r="E393" s="41"/>
      <c r="F393" s="77"/>
      <c r="G393" s="77"/>
      <c r="H393" s="77"/>
    </row>
    <row r="394" spans="2:8" hidden="1" outlineLevel="1" x14ac:dyDescent="0.3">
      <c r="B394" s="55"/>
      <c r="C394" s="50" t="s">
        <v>3</v>
      </c>
      <c r="D394" s="41"/>
      <c r="E394" s="41"/>
      <c r="F394" s="77"/>
      <c r="G394" s="77"/>
      <c r="H394" s="77"/>
    </row>
    <row r="395" spans="2:8" hidden="1" outlineLevel="1" x14ac:dyDescent="0.3">
      <c r="B395" s="55"/>
      <c r="C395" s="50" t="s">
        <v>5</v>
      </c>
      <c r="D395" s="41"/>
      <c r="E395" s="41"/>
      <c r="F395" s="77"/>
      <c r="G395" s="77"/>
      <c r="H395" s="77"/>
    </row>
    <row r="396" spans="2:8" hidden="1" outlineLevel="1" x14ac:dyDescent="0.3">
      <c r="B396" s="55"/>
      <c r="C396" s="50" t="s">
        <v>6</v>
      </c>
      <c r="D396" s="41"/>
      <c r="E396" s="41"/>
      <c r="F396" s="77"/>
      <c r="G396" s="77"/>
      <c r="H396" s="77"/>
    </row>
    <row r="397" spans="2:8" hidden="1" outlineLevel="1" x14ac:dyDescent="0.3">
      <c r="B397" s="55"/>
      <c r="C397" s="50" t="s">
        <v>7</v>
      </c>
      <c r="D397" s="41"/>
      <c r="E397" s="41"/>
      <c r="F397" s="77"/>
      <c r="G397" s="77"/>
      <c r="H397" s="77"/>
    </row>
    <row r="398" spans="2:8" hidden="1" outlineLevel="1" x14ac:dyDescent="0.3">
      <c r="B398" s="55"/>
      <c r="C398" s="50" t="s">
        <v>8</v>
      </c>
      <c r="D398" s="41"/>
      <c r="E398" s="41"/>
      <c r="F398" s="77"/>
      <c r="G398" s="77"/>
      <c r="H398" s="77"/>
    </row>
    <row r="399" spans="2:8" hidden="1" x14ac:dyDescent="0.3">
      <c r="B399" s="47" t="s">
        <v>155</v>
      </c>
      <c r="C399" s="54" t="s">
        <v>156</v>
      </c>
      <c r="D399" s="57"/>
      <c r="E399" s="57"/>
      <c r="F399" s="76">
        <f>F400+F401+F402+F403+F404+F405</f>
        <v>0</v>
      </c>
      <c r="G399" s="76">
        <f t="shared" ref="G399:H399" si="38">G400+G401+G402+G403+G404+G405</f>
        <v>0</v>
      </c>
      <c r="H399" s="76">
        <f t="shared" si="38"/>
        <v>0</v>
      </c>
    </row>
    <row r="400" spans="2:8" hidden="1" outlineLevel="1" x14ac:dyDescent="0.3">
      <c r="B400" s="55"/>
      <c r="C400" s="50" t="s">
        <v>4</v>
      </c>
      <c r="D400" s="41"/>
      <c r="E400" s="41"/>
      <c r="F400" s="77"/>
      <c r="G400" s="77"/>
      <c r="H400" s="77"/>
    </row>
    <row r="401" spans="2:8" hidden="1" outlineLevel="1" x14ac:dyDescent="0.3">
      <c r="B401" s="55"/>
      <c r="C401" s="50" t="s">
        <v>3</v>
      </c>
      <c r="D401" s="41"/>
      <c r="E401" s="41"/>
      <c r="F401" s="77"/>
      <c r="G401" s="77"/>
      <c r="H401" s="77"/>
    </row>
    <row r="402" spans="2:8" hidden="1" outlineLevel="1" x14ac:dyDescent="0.3">
      <c r="B402" s="55"/>
      <c r="C402" s="50" t="s">
        <v>5</v>
      </c>
      <c r="D402" s="41"/>
      <c r="E402" s="41"/>
      <c r="F402" s="77"/>
      <c r="G402" s="77"/>
      <c r="H402" s="77"/>
    </row>
    <row r="403" spans="2:8" hidden="1" outlineLevel="1" x14ac:dyDescent="0.3">
      <c r="B403" s="55"/>
      <c r="C403" s="50" t="s">
        <v>6</v>
      </c>
      <c r="D403" s="41"/>
      <c r="E403" s="41"/>
      <c r="F403" s="77"/>
      <c r="G403" s="77"/>
      <c r="H403" s="77"/>
    </row>
    <row r="404" spans="2:8" hidden="1" outlineLevel="1" x14ac:dyDescent="0.3">
      <c r="B404" s="55"/>
      <c r="C404" s="50" t="s">
        <v>7</v>
      </c>
      <c r="D404" s="41"/>
      <c r="E404" s="41"/>
      <c r="F404" s="77"/>
      <c r="G404" s="77"/>
      <c r="H404" s="77"/>
    </row>
    <row r="405" spans="2:8" hidden="1" outlineLevel="1" x14ac:dyDescent="0.3">
      <c r="B405" s="55"/>
      <c r="C405" s="50" t="s">
        <v>8</v>
      </c>
      <c r="D405" s="41"/>
      <c r="E405" s="41"/>
      <c r="F405" s="77"/>
      <c r="G405" s="77"/>
      <c r="H405" s="77"/>
    </row>
    <row r="406" spans="2:8" hidden="1" x14ac:dyDescent="0.3">
      <c r="B406" s="47" t="s">
        <v>157</v>
      </c>
      <c r="C406" s="54" t="s">
        <v>158</v>
      </c>
      <c r="D406" s="57"/>
      <c r="E406" s="57"/>
      <c r="F406" s="76">
        <f>F407+F408+F409+F410+F411+F412</f>
        <v>0</v>
      </c>
      <c r="G406" s="76">
        <f t="shared" ref="G406:H406" si="39">G407+G408+G409+G410+G411+G412</f>
        <v>0</v>
      </c>
      <c r="H406" s="76">
        <f t="shared" si="39"/>
        <v>0</v>
      </c>
    </row>
    <row r="407" spans="2:8" hidden="1" outlineLevel="1" x14ac:dyDescent="0.3">
      <c r="B407" s="55"/>
      <c r="C407" s="50" t="s">
        <v>4</v>
      </c>
      <c r="D407" s="41"/>
      <c r="E407" s="41"/>
      <c r="F407" s="77"/>
      <c r="G407" s="77"/>
      <c r="H407" s="77"/>
    </row>
    <row r="408" spans="2:8" hidden="1" outlineLevel="1" x14ac:dyDescent="0.3">
      <c r="B408" s="41"/>
      <c r="C408" s="50" t="s">
        <v>3</v>
      </c>
      <c r="D408" s="41"/>
      <c r="E408" s="41"/>
      <c r="F408" s="77"/>
      <c r="G408" s="77"/>
      <c r="H408" s="77"/>
    </row>
    <row r="409" spans="2:8" hidden="1" outlineLevel="1" x14ac:dyDescent="0.3">
      <c r="B409" s="41"/>
      <c r="C409" s="50" t="s">
        <v>5</v>
      </c>
      <c r="D409" s="41"/>
      <c r="E409" s="41"/>
      <c r="F409" s="77"/>
      <c r="G409" s="77"/>
      <c r="H409" s="77"/>
    </row>
    <row r="410" spans="2:8" hidden="1" outlineLevel="1" x14ac:dyDescent="0.3">
      <c r="B410" s="41"/>
      <c r="C410" s="50" t="s">
        <v>6</v>
      </c>
      <c r="D410" s="41"/>
      <c r="E410" s="41"/>
      <c r="F410" s="77"/>
      <c r="G410" s="77"/>
      <c r="H410" s="77"/>
    </row>
    <row r="411" spans="2:8" hidden="1" outlineLevel="1" x14ac:dyDescent="0.3">
      <c r="B411" s="41"/>
      <c r="C411" s="50" t="s">
        <v>7</v>
      </c>
      <c r="D411" s="41"/>
      <c r="E411" s="41"/>
      <c r="F411" s="77"/>
      <c r="G411" s="77"/>
      <c r="H411" s="77"/>
    </row>
    <row r="412" spans="2:8" hidden="1" outlineLevel="1" x14ac:dyDescent="0.3">
      <c r="B412" s="41"/>
      <c r="C412" s="50" t="s">
        <v>8</v>
      </c>
      <c r="D412" s="41"/>
      <c r="E412" s="41"/>
      <c r="F412" s="77"/>
      <c r="G412" s="77"/>
      <c r="H412" s="77"/>
    </row>
    <row r="413" spans="2:8" hidden="1" x14ac:dyDescent="0.3">
      <c r="B413" s="47" t="s">
        <v>159</v>
      </c>
      <c r="C413" s="56" t="s">
        <v>160</v>
      </c>
      <c r="D413" s="57"/>
      <c r="E413" s="57"/>
      <c r="F413" s="76">
        <f>F414+F415+F416+F417+F418+F419</f>
        <v>0</v>
      </c>
      <c r="G413" s="76">
        <f t="shared" ref="G413:H413" si="40">G414+G415+G416+G417+G418+G419</f>
        <v>0</v>
      </c>
      <c r="H413" s="76">
        <f t="shared" si="40"/>
        <v>0</v>
      </c>
    </row>
    <row r="414" spans="2:8" hidden="1" outlineLevel="1" x14ac:dyDescent="0.3">
      <c r="B414" s="41"/>
      <c r="C414" s="50" t="s">
        <v>4</v>
      </c>
      <c r="D414" s="41"/>
      <c r="E414" s="41"/>
      <c r="F414" s="77"/>
      <c r="G414" s="77"/>
      <c r="H414" s="77"/>
    </row>
    <row r="415" spans="2:8" hidden="1" outlineLevel="1" x14ac:dyDescent="0.3">
      <c r="B415" s="41"/>
      <c r="C415" s="50" t="s">
        <v>3</v>
      </c>
      <c r="D415" s="41"/>
      <c r="E415" s="41"/>
      <c r="F415" s="77"/>
      <c r="G415" s="77"/>
      <c r="H415" s="77"/>
    </row>
    <row r="416" spans="2:8" hidden="1" outlineLevel="1" x14ac:dyDescent="0.3">
      <c r="B416" s="41"/>
      <c r="C416" s="50" t="s">
        <v>5</v>
      </c>
      <c r="D416" s="41"/>
      <c r="E416" s="41"/>
      <c r="F416" s="77"/>
      <c r="G416" s="77"/>
      <c r="H416" s="77"/>
    </row>
    <row r="417" spans="2:8" hidden="1" outlineLevel="1" x14ac:dyDescent="0.3">
      <c r="B417" s="41"/>
      <c r="C417" s="50" t="s">
        <v>6</v>
      </c>
      <c r="D417" s="41"/>
      <c r="E417" s="41"/>
      <c r="F417" s="77"/>
      <c r="G417" s="77"/>
      <c r="H417" s="77"/>
    </row>
    <row r="418" spans="2:8" hidden="1" outlineLevel="1" x14ac:dyDescent="0.3">
      <c r="B418" s="41"/>
      <c r="C418" s="50" t="s">
        <v>7</v>
      </c>
      <c r="D418" s="41"/>
      <c r="E418" s="41"/>
      <c r="F418" s="77"/>
      <c r="G418" s="77"/>
      <c r="H418" s="77"/>
    </row>
    <row r="419" spans="2:8" hidden="1" outlineLevel="1" x14ac:dyDescent="0.3">
      <c r="B419" s="41"/>
      <c r="C419" s="50" t="s">
        <v>8</v>
      </c>
      <c r="D419" s="41"/>
      <c r="E419" s="41"/>
      <c r="F419" s="77"/>
      <c r="G419" s="77"/>
      <c r="H419" s="77"/>
    </row>
    <row r="420" spans="2:8" hidden="1" x14ac:dyDescent="0.3">
      <c r="B420" s="47" t="s">
        <v>161</v>
      </c>
      <c r="C420" s="54" t="s">
        <v>162</v>
      </c>
      <c r="D420" s="57"/>
      <c r="E420" s="57"/>
      <c r="F420" s="76">
        <f>F421+F422+F423+F424+F425+F426</f>
        <v>0</v>
      </c>
      <c r="G420" s="76">
        <f t="shared" ref="G420:H420" si="41">G421+G422+G423+G424+G425+G426</f>
        <v>0</v>
      </c>
      <c r="H420" s="76">
        <f t="shared" si="41"/>
        <v>0</v>
      </c>
    </row>
    <row r="421" spans="2:8" hidden="1" outlineLevel="1" x14ac:dyDescent="0.3">
      <c r="B421" s="55"/>
      <c r="C421" s="50" t="s">
        <v>4</v>
      </c>
      <c r="D421" s="41"/>
      <c r="E421" s="41"/>
      <c r="F421" s="77"/>
      <c r="G421" s="77"/>
      <c r="H421" s="77"/>
    </row>
    <row r="422" spans="2:8" hidden="1" outlineLevel="1" x14ac:dyDescent="0.3">
      <c r="B422" s="55"/>
      <c r="C422" s="50" t="s">
        <v>3</v>
      </c>
      <c r="D422" s="41"/>
      <c r="E422" s="41"/>
      <c r="F422" s="77"/>
      <c r="G422" s="77"/>
      <c r="H422" s="77"/>
    </row>
    <row r="423" spans="2:8" hidden="1" outlineLevel="1" x14ac:dyDescent="0.3">
      <c r="B423" s="55"/>
      <c r="C423" s="50" t="s">
        <v>5</v>
      </c>
      <c r="D423" s="41"/>
      <c r="E423" s="41"/>
      <c r="F423" s="77"/>
      <c r="G423" s="77"/>
      <c r="H423" s="77"/>
    </row>
    <row r="424" spans="2:8" hidden="1" outlineLevel="1" x14ac:dyDescent="0.3">
      <c r="B424" s="55"/>
      <c r="C424" s="50" t="s">
        <v>6</v>
      </c>
      <c r="D424" s="41"/>
      <c r="E424" s="41"/>
      <c r="F424" s="77"/>
      <c r="G424" s="77"/>
      <c r="H424" s="77"/>
    </row>
    <row r="425" spans="2:8" hidden="1" outlineLevel="1" x14ac:dyDescent="0.3">
      <c r="B425" s="55"/>
      <c r="C425" s="50" t="s">
        <v>7</v>
      </c>
      <c r="D425" s="41"/>
      <c r="E425" s="41"/>
      <c r="F425" s="77"/>
      <c r="G425" s="77"/>
      <c r="H425" s="77"/>
    </row>
    <row r="426" spans="2:8" hidden="1" outlineLevel="1" x14ac:dyDescent="0.3">
      <c r="B426" s="55"/>
      <c r="C426" s="50" t="s">
        <v>8</v>
      </c>
      <c r="D426" s="41"/>
      <c r="E426" s="41"/>
      <c r="F426" s="77"/>
      <c r="G426" s="77"/>
      <c r="H426" s="77"/>
    </row>
    <row r="427" spans="2:8" hidden="1" x14ac:dyDescent="0.3">
      <c r="B427" s="47" t="s">
        <v>163</v>
      </c>
      <c r="C427" s="54" t="s">
        <v>164</v>
      </c>
      <c r="D427" s="57"/>
      <c r="E427" s="57"/>
      <c r="F427" s="76">
        <f>F428+F429+F430+F431+F432+F433</f>
        <v>0</v>
      </c>
      <c r="G427" s="76">
        <f t="shared" ref="G427:H427" si="42">G428+G429+G430+G431+G432+G433</f>
        <v>0</v>
      </c>
      <c r="H427" s="76">
        <f t="shared" si="42"/>
        <v>0</v>
      </c>
    </row>
    <row r="428" spans="2:8" hidden="1" outlineLevel="1" x14ac:dyDescent="0.3">
      <c r="B428" s="55"/>
      <c r="C428" s="50" t="s">
        <v>4</v>
      </c>
      <c r="D428" s="41"/>
      <c r="E428" s="41"/>
      <c r="F428" s="77"/>
      <c r="G428" s="77"/>
      <c r="H428" s="77"/>
    </row>
    <row r="429" spans="2:8" hidden="1" outlineLevel="1" x14ac:dyDescent="0.3">
      <c r="B429" s="55"/>
      <c r="C429" s="50" t="s">
        <v>3</v>
      </c>
      <c r="D429" s="41"/>
      <c r="E429" s="41"/>
      <c r="F429" s="77"/>
      <c r="G429" s="77"/>
      <c r="H429" s="77"/>
    </row>
    <row r="430" spans="2:8" hidden="1" outlineLevel="1" x14ac:dyDescent="0.3">
      <c r="B430" s="55"/>
      <c r="C430" s="50" t="s">
        <v>5</v>
      </c>
      <c r="D430" s="41"/>
      <c r="E430" s="41"/>
      <c r="F430" s="77"/>
      <c r="G430" s="77"/>
      <c r="H430" s="77"/>
    </row>
    <row r="431" spans="2:8" hidden="1" outlineLevel="1" x14ac:dyDescent="0.3">
      <c r="B431" s="55"/>
      <c r="C431" s="50" t="s">
        <v>6</v>
      </c>
      <c r="D431" s="41"/>
      <c r="E431" s="41"/>
      <c r="F431" s="77"/>
      <c r="G431" s="77"/>
      <c r="H431" s="77"/>
    </row>
    <row r="432" spans="2:8" hidden="1" outlineLevel="1" x14ac:dyDescent="0.3">
      <c r="B432" s="55"/>
      <c r="C432" s="50" t="s">
        <v>7</v>
      </c>
      <c r="D432" s="41"/>
      <c r="E432" s="41"/>
      <c r="F432" s="77"/>
      <c r="G432" s="77"/>
      <c r="H432" s="77"/>
    </row>
    <row r="433" spans="2:8" hidden="1" outlineLevel="1" x14ac:dyDescent="0.3">
      <c r="B433" s="55"/>
      <c r="C433" s="50" t="s">
        <v>8</v>
      </c>
      <c r="D433" s="41"/>
      <c r="E433" s="41"/>
      <c r="F433" s="77"/>
      <c r="G433" s="77"/>
      <c r="H433" s="77"/>
    </row>
    <row r="434" spans="2:8" hidden="1" x14ac:dyDescent="0.3">
      <c r="B434" s="47" t="s">
        <v>165</v>
      </c>
      <c r="C434" s="54" t="s">
        <v>166</v>
      </c>
      <c r="D434" s="57"/>
      <c r="E434" s="57"/>
      <c r="F434" s="76">
        <f>F435+F436+F437+F438+F439+F440</f>
        <v>0</v>
      </c>
      <c r="G434" s="76">
        <f t="shared" ref="G434:H434" si="43">G435+G436+G437+G438+G439+G440</f>
        <v>0</v>
      </c>
      <c r="H434" s="76">
        <f t="shared" si="43"/>
        <v>0</v>
      </c>
    </row>
    <row r="435" spans="2:8" hidden="1" outlineLevel="1" x14ac:dyDescent="0.3">
      <c r="B435" s="55"/>
      <c r="C435" s="50" t="s">
        <v>4</v>
      </c>
      <c r="D435" s="41"/>
      <c r="E435" s="41"/>
      <c r="F435" s="77"/>
      <c r="G435" s="77"/>
      <c r="H435" s="77"/>
    </row>
    <row r="436" spans="2:8" hidden="1" outlineLevel="1" x14ac:dyDescent="0.3">
      <c r="B436" s="55"/>
      <c r="C436" s="50" t="s">
        <v>3</v>
      </c>
      <c r="D436" s="41"/>
      <c r="E436" s="41"/>
      <c r="F436" s="77"/>
      <c r="G436" s="77"/>
      <c r="H436" s="77"/>
    </row>
    <row r="437" spans="2:8" hidden="1" outlineLevel="1" x14ac:dyDescent="0.3">
      <c r="B437" s="55"/>
      <c r="C437" s="50" t="s">
        <v>5</v>
      </c>
      <c r="D437" s="41"/>
      <c r="E437" s="41"/>
      <c r="F437" s="77"/>
      <c r="G437" s="77"/>
      <c r="H437" s="77"/>
    </row>
    <row r="438" spans="2:8" hidden="1" outlineLevel="1" x14ac:dyDescent="0.3">
      <c r="B438" s="55"/>
      <c r="C438" s="50" t="s">
        <v>6</v>
      </c>
      <c r="D438" s="41"/>
      <c r="E438" s="41"/>
      <c r="F438" s="77"/>
      <c r="G438" s="77"/>
      <c r="H438" s="77"/>
    </row>
    <row r="439" spans="2:8" hidden="1" outlineLevel="1" x14ac:dyDescent="0.3">
      <c r="B439" s="55"/>
      <c r="C439" s="50" t="s">
        <v>7</v>
      </c>
      <c r="D439" s="41"/>
      <c r="E439" s="41"/>
      <c r="F439" s="77"/>
      <c r="G439" s="77"/>
      <c r="H439" s="77"/>
    </row>
    <row r="440" spans="2:8" hidden="1" outlineLevel="1" x14ac:dyDescent="0.3">
      <c r="B440" s="55"/>
      <c r="C440" s="50" t="s">
        <v>8</v>
      </c>
      <c r="D440" s="41"/>
      <c r="E440" s="41"/>
      <c r="F440" s="77"/>
      <c r="G440" s="77"/>
      <c r="H440" s="77"/>
    </row>
    <row r="441" spans="2:8" hidden="1" x14ac:dyDescent="0.3">
      <c r="B441" s="47" t="s">
        <v>167</v>
      </c>
      <c r="C441" s="54" t="s">
        <v>168</v>
      </c>
      <c r="D441" s="57"/>
      <c r="E441" s="57"/>
      <c r="F441" s="76">
        <f>F442+F443+F444+F445+F446+F447</f>
        <v>0</v>
      </c>
      <c r="G441" s="76">
        <f t="shared" ref="G441:H441" si="44">G442+G443+G444+G445+G446+G447</f>
        <v>0</v>
      </c>
      <c r="H441" s="76">
        <f t="shared" si="44"/>
        <v>0</v>
      </c>
    </row>
    <row r="442" spans="2:8" hidden="1" outlineLevel="1" x14ac:dyDescent="0.3">
      <c r="B442" s="55"/>
      <c r="C442" s="50" t="s">
        <v>4</v>
      </c>
      <c r="D442" s="41"/>
      <c r="E442" s="41"/>
      <c r="F442" s="77"/>
      <c r="G442" s="77"/>
      <c r="H442" s="77"/>
    </row>
    <row r="443" spans="2:8" hidden="1" outlineLevel="1" x14ac:dyDescent="0.3">
      <c r="B443" s="55"/>
      <c r="C443" s="50" t="s">
        <v>3</v>
      </c>
      <c r="D443" s="41"/>
      <c r="E443" s="41"/>
      <c r="F443" s="77"/>
      <c r="G443" s="77"/>
      <c r="H443" s="77"/>
    </row>
    <row r="444" spans="2:8" hidden="1" outlineLevel="1" x14ac:dyDescent="0.3">
      <c r="B444" s="55"/>
      <c r="C444" s="50" t="s">
        <v>5</v>
      </c>
      <c r="D444" s="41"/>
      <c r="E444" s="41"/>
      <c r="F444" s="77"/>
      <c r="G444" s="77"/>
      <c r="H444" s="77"/>
    </row>
    <row r="445" spans="2:8" hidden="1" outlineLevel="1" x14ac:dyDescent="0.3">
      <c r="B445" s="55"/>
      <c r="C445" s="50" t="s">
        <v>6</v>
      </c>
      <c r="D445" s="41"/>
      <c r="E445" s="41"/>
      <c r="F445" s="77"/>
      <c r="G445" s="77"/>
      <c r="H445" s="77"/>
    </row>
    <row r="446" spans="2:8" hidden="1" outlineLevel="1" x14ac:dyDescent="0.3">
      <c r="B446" s="55"/>
      <c r="C446" s="50" t="s">
        <v>7</v>
      </c>
      <c r="D446" s="41"/>
      <c r="E446" s="41"/>
      <c r="F446" s="77"/>
      <c r="G446" s="77"/>
      <c r="H446" s="77"/>
    </row>
    <row r="447" spans="2:8" hidden="1" outlineLevel="1" x14ac:dyDescent="0.3">
      <c r="B447" s="55"/>
      <c r="C447" s="50" t="s">
        <v>8</v>
      </c>
      <c r="D447" s="41"/>
      <c r="E447" s="41"/>
      <c r="F447" s="77"/>
      <c r="G447" s="77"/>
      <c r="H447" s="77"/>
    </row>
    <row r="448" spans="2:8" hidden="1" x14ac:dyDescent="0.3">
      <c r="B448" s="47" t="s">
        <v>169</v>
      </c>
      <c r="C448" s="54" t="s">
        <v>170</v>
      </c>
      <c r="D448" s="57"/>
      <c r="E448" s="57"/>
      <c r="F448" s="76">
        <f>F449+F450+F451+F452+F453+F454</f>
        <v>0</v>
      </c>
      <c r="G448" s="76">
        <f t="shared" ref="G448:H448" si="45">G449+G450+G451+G452+G453+G454</f>
        <v>0</v>
      </c>
      <c r="H448" s="76">
        <f t="shared" si="45"/>
        <v>0</v>
      </c>
    </row>
    <row r="449" spans="2:8" hidden="1" outlineLevel="1" x14ac:dyDescent="0.3">
      <c r="B449" s="41"/>
      <c r="C449" s="50" t="s">
        <v>4</v>
      </c>
      <c r="D449" s="41"/>
      <c r="E449" s="41"/>
      <c r="F449" s="77"/>
      <c r="G449" s="77"/>
      <c r="H449" s="77"/>
    </row>
    <row r="450" spans="2:8" hidden="1" outlineLevel="1" x14ac:dyDescent="0.3">
      <c r="B450" s="41"/>
      <c r="C450" s="50" t="s">
        <v>3</v>
      </c>
      <c r="D450" s="41"/>
      <c r="E450" s="41"/>
      <c r="F450" s="77"/>
      <c r="G450" s="77"/>
      <c r="H450" s="77"/>
    </row>
    <row r="451" spans="2:8" hidden="1" outlineLevel="1" x14ac:dyDescent="0.3">
      <c r="B451" s="41"/>
      <c r="C451" s="50" t="s">
        <v>5</v>
      </c>
      <c r="D451" s="41"/>
      <c r="E451" s="41"/>
      <c r="F451" s="77"/>
      <c r="G451" s="77"/>
      <c r="H451" s="77"/>
    </row>
    <row r="452" spans="2:8" hidden="1" outlineLevel="1" x14ac:dyDescent="0.3">
      <c r="B452" s="41"/>
      <c r="C452" s="50" t="s">
        <v>6</v>
      </c>
      <c r="D452" s="41"/>
      <c r="E452" s="41"/>
      <c r="F452" s="77"/>
      <c r="G452" s="77"/>
      <c r="H452" s="77"/>
    </row>
    <row r="453" spans="2:8" hidden="1" outlineLevel="1" x14ac:dyDescent="0.3">
      <c r="B453" s="41"/>
      <c r="C453" s="50" t="s">
        <v>7</v>
      </c>
      <c r="D453" s="41"/>
      <c r="E453" s="41"/>
      <c r="F453" s="77"/>
      <c r="G453" s="77"/>
      <c r="H453" s="77"/>
    </row>
    <row r="454" spans="2:8" hidden="1" outlineLevel="1" x14ac:dyDescent="0.3">
      <c r="B454" s="41"/>
      <c r="C454" s="50" t="s">
        <v>8</v>
      </c>
      <c r="D454" s="41"/>
      <c r="E454" s="41"/>
      <c r="F454" s="77"/>
      <c r="G454" s="77"/>
      <c r="H454" s="77"/>
    </row>
    <row r="455" spans="2:8" hidden="1" x14ac:dyDescent="0.3">
      <c r="B455" s="47" t="s">
        <v>171</v>
      </c>
      <c r="C455" s="56" t="s">
        <v>172</v>
      </c>
      <c r="D455" s="57"/>
      <c r="E455" s="57"/>
      <c r="F455" s="76">
        <f>F456+F457+F458+F459+F460+F461</f>
        <v>0</v>
      </c>
      <c r="G455" s="76">
        <f t="shared" ref="G455:H455" si="46">G456+G457+G458+G459+G460+G461</f>
        <v>0</v>
      </c>
      <c r="H455" s="76">
        <f t="shared" si="46"/>
        <v>0</v>
      </c>
    </row>
    <row r="456" spans="2:8" hidden="1" outlineLevel="1" x14ac:dyDescent="0.3">
      <c r="B456" s="41"/>
      <c r="C456" s="50" t="s">
        <v>4</v>
      </c>
      <c r="D456" s="41"/>
      <c r="E456" s="41"/>
      <c r="F456" s="77"/>
      <c r="G456" s="77"/>
      <c r="H456" s="77"/>
    </row>
    <row r="457" spans="2:8" hidden="1" outlineLevel="1" x14ac:dyDescent="0.3">
      <c r="B457" s="41"/>
      <c r="C457" s="50" t="s">
        <v>3</v>
      </c>
      <c r="D457" s="41"/>
      <c r="E457" s="41"/>
      <c r="F457" s="77"/>
      <c r="G457" s="77"/>
      <c r="H457" s="77"/>
    </row>
    <row r="458" spans="2:8" hidden="1" outlineLevel="1" x14ac:dyDescent="0.3">
      <c r="B458" s="41"/>
      <c r="C458" s="50" t="s">
        <v>5</v>
      </c>
      <c r="D458" s="41"/>
      <c r="E458" s="41"/>
      <c r="F458" s="77"/>
      <c r="G458" s="77"/>
      <c r="H458" s="77"/>
    </row>
    <row r="459" spans="2:8" hidden="1" outlineLevel="1" x14ac:dyDescent="0.3">
      <c r="B459" s="41"/>
      <c r="C459" s="50" t="s">
        <v>6</v>
      </c>
      <c r="D459" s="41"/>
      <c r="E459" s="41"/>
      <c r="F459" s="77"/>
      <c r="G459" s="77"/>
      <c r="H459" s="77"/>
    </row>
    <row r="460" spans="2:8" hidden="1" outlineLevel="1" x14ac:dyDescent="0.3">
      <c r="B460" s="41"/>
      <c r="C460" s="50" t="s">
        <v>7</v>
      </c>
      <c r="D460" s="41"/>
      <c r="E460" s="41"/>
      <c r="F460" s="77"/>
      <c r="G460" s="77"/>
      <c r="H460" s="77"/>
    </row>
    <row r="461" spans="2:8" hidden="1" outlineLevel="1" x14ac:dyDescent="0.3">
      <c r="B461" s="41"/>
      <c r="C461" s="50" t="s">
        <v>8</v>
      </c>
      <c r="D461" s="41"/>
      <c r="E461" s="41"/>
      <c r="F461" s="77"/>
      <c r="G461" s="77"/>
      <c r="H461" s="77"/>
    </row>
    <row r="462" spans="2:8" hidden="1" x14ac:dyDescent="0.3">
      <c r="B462" s="47" t="s">
        <v>173</v>
      </c>
      <c r="C462" s="56" t="s">
        <v>174</v>
      </c>
      <c r="D462" s="57"/>
      <c r="E462" s="57"/>
      <c r="F462" s="76">
        <f>F463+F464+F465+F466+F467+F468</f>
        <v>0</v>
      </c>
      <c r="G462" s="76">
        <f t="shared" ref="G462:H462" si="47">G463+G464+G465+G466+G467+G468</f>
        <v>0</v>
      </c>
      <c r="H462" s="76">
        <f t="shared" si="47"/>
        <v>0</v>
      </c>
    </row>
    <row r="463" spans="2:8" hidden="1" outlineLevel="1" x14ac:dyDescent="0.3">
      <c r="B463" s="78"/>
      <c r="C463" s="79" t="s">
        <v>4</v>
      </c>
      <c r="D463" s="41"/>
      <c r="E463" s="41"/>
      <c r="F463" s="77"/>
      <c r="G463" s="77"/>
      <c r="H463" s="77"/>
    </row>
    <row r="464" spans="2:8" hidden="1" outlineLevel="1" x14ac:dyDescent="0.3">
      <c r="B464" s="78"/>
      <c r="C464" s="79" t="s">
        <v>3</v>
      </c>
      <c r="D464" s="41"/>
      <c r="E464" s="41"/>
      <c r="F464" s="77"/>
      <c r="G464" s="77"/>
      <c r="H464" s="77"/>
    </row>
    <row r="465" spans="2:8" hidden="1" outlineLevel="1" x14ac:dyDescent="0.3">
      <c r="B465" s="78"/>
      <c r="C465" s="79" t="s">
        <v>5</v>
      </c>
      <c r="D465" s="41"/>
      <c r="E465" s="41"/>
      <c r="F465" s="77"/>
      <c r="G465" s="77"/>
      <c r="H465" s="77"/>
    </row>
    <row r="466" spans="2:8" hidden="1" outlineLevel="1" x14ac:dyDescent="0.3">
      <c r="B466" s="78"/>
      <c r="C466" s="79" t="s">
        <v>6</v>
      </c>
      <c r="D466" s="41"/>
      <c r="E466" s="41"/>
      <c r="F466" s="77"/>
      <c r="G466" s="77"/>
      <c r="H466" s="77"/>
    </row>
    <row r="467" spans="2:8" hidden="1" outlineLevel="1" x14ac:dyDescent="0.3">
      <c r="B467" s="78"/>
      <c r="C467" s="79" t="s">
        <v>7</v>
      </c>
      <c r="D467" s="41"/>
      <c r="E467" s="41"/>
      <c r="F467" s="77"/>
      <c r="G467" s="77"/>
      <c r="H467" s="77"/>
    </row>
    <row r="468" spans="2:8" hidden="1" outlineLevel="1" x14ac:dyDescent="0.3">
      <c r="B468" s="78"/>
      <c r="C468" s="79" t="s">
        <v>8</v>
      </c>
      <c r="D468" s="41"/>
      <c r="E468" s="41"/>
      <c r="F468" s="77"/>
      <c r="G468" s="77"/>
      <c r="H468" s="77"/>
    </row>
    <row r="469" spans="2:8" hidden="1" x14ac:dyDescent="0.3">
      <c r="B469" s="62" t="s">
        <v>175</v>
      </c>
      <c r="C469" s="56" t="s">
        <v>176</v>
      </c>
      <c r="D469" s="57"/>
      <c r="E469" s="57"/>
      <c r="F469" s="76">
        <f>F470+F471+F472+F473+F474+F475</f>
        <v>0</v>
      </c>
      <c r="G469" s="76">
        <f t="shared" ref="G469:H469" si="48">G470+G471+G472+G473+G474+G475</f>
        <v>0</v>
      </c>
      <c r="H469" s="76">
        <f t="shared" si="48"/>
        <v>0</v>
      </c>
    </row>
    <row r="470" spans="2:8" hidden="1" outlineLevel="1" x14ac:dyDescent="0.3">
      <c r="B470" s="78"/>
      <c r="C470" s="79" t="s">
        <v>4</v>
      </c>
      <c r="D470" s="41"/>
      <c r="E470" s="41"/>
      <c r="F470" s="77"/>
      <c r="G470" s="77"/>
      <c r="H470" s="77"/>
    </row>
    <row r="471" spans="2:8" hidden="1" outlineLevel="1" x14ac:dyDescent="0.3">
      <c r="B471" s="78"/>
      <c r="C471" s="79" t="s">
        <v>3</v>
      </c>
      <c r="D471" s="41"/>
      <c r="E471" s="41"/>
      <c r="F471" s="77"/>
      <c r="G471" s="77"/>
      <c r="H471" s="77"/>
    </row>
    <row r="472" spans="2:8" hidden="1" outlineLevel="1" x14ac:dyDescent="0.3">
      <c r="B472" s="78"/>
      <c r="C472" s="79" t="s">
        <v>5</v>
      </c>
      <c r="D472" s="41"/>
      <c r="E472" s="41"/>
      <c r="F472" s="77"/>
      <c r="G472" s="77"/>
      <c r="H472" s="77"/>
    </row>
    <row r="473" spans="2:8" hidden="1" outlineLevel="1" x14ac:dyDescent="0.3">
      <c r="B473" s="78"/>
      <c r="C473" s="79" t="s">
        <v>6</v>
      </c>
      <c r="D473" s="41"/>
      <c r="E473" s="41"/>
      <c r="F473" s="77"/>
      <c r="G473" s="77"/>
      <c r="H473" s="77"/>
    </row>
    <row r="474" spans="2:8" hidden="1" outlineLevel="1" x14ac:dyDescent="0.3">
      <c r="B474" s="78"/>
      <c r="C474" s="79" t="s">
        <v>7</v>
      </c>
      <c r="D474" s="41"/>
      <c r="E474" s="41"/>
      <c r="F474" s="77"/>
      <c r="G474" s="77"/>
      <c r="H474" s="77"/>
    </row>
    <row r="475" spans="2:8" hidden="1" outlineLevel="1" x14ac:dyDescent="0.3">
      <c r="B475" s="78"/>
      <c r="C475" s="79" t="s">
        <v>8</v>
      </c>
      <c r="D475" s="41"/>
      <c r="E475" s="41"/>
      <c r="F475" s="77"/>
      <c r="G475" s="77"/>
      <c r="H475" s="77"/>
    </row>
    <row r="476" spans="2:8" hidden="1" x14ac:dyDescent="0.3">
      <c r="B476" s="62" t="s">
        <v>177</v>
      </c>
      <c r="C476" s="56" t="s">
        <v>178</v>
      </c>
      <c r="D476" s="57"/>
      <c r="E476" s="57"/>
      <c r="F476" s="76">
        <f>F477+F478+F479+F480+F481+F482</f>
        <v>0</v>
      </c>
      <c r="G476" s="76">
        <f t="shared" ref="G476:H476" si="49">G477+G478+G479+G480+G481+G482</f>
        <v>0</v>
      </c>
      <c r="H476" s="76">
        <f t="shared" si="49"/>
        <v>0</v>
      </c>
    </row>
    <row r="477" spans="2:8" hidden="1" outlineLevel="1" x14ac:dyDescent="0.3">
      <c r="B477" s="78"/>
      <c r="C477" s="79" t="s">
        <v>4</v>
      </c>
      <c r="D477" s="41"/>
      <c r="E477" s="41"/>
      <c r="F477" s="77"/>
      <c r="G477" s="77"/>
      <c r="H477" s="77"/>
    </row>
    <row r="478" spans="2:8" hidden="1" outlineLevel="1" x14ac:dyDescent="0.3">
      <c r="B478" s="78"/>
      <c r="C478" s="79" t="s">
        <v>3</v>
      </c>
      <c r="D478" s="41"/>
      <c r="E478" s="41"/>
      <c r="F478" s="77"/>
      <c r="G478" s="77"/>
      <c r="H478" s="77"/>
    </row>
    <row r="479" spans="2:8" hidden="1" outlineLevel="1" x14ac:dyDescent="0.3">
      <c r="B479" s="78"/>
      <c r="C479" s="79" t="s">
        <v>5</v>
      </c>
      <c r="D479" s="41"/>
      <c r="E479" s="41"/>
      <c r="F479" s="77"/>
      <c r="G479" s="77"/>
      <c r="H479" s="77"/>
    </row>
    <row r="480" spans="2:8" hidden="1" outlineLevel="1" x14ac:dyDescent="0.3">
      <c r="B480" s="78"/>
      <c r="C480" s="79" t="s">
        <v>6</v>
      </c>
      <c r="D480" s="41"/>
      <c r="E480" s="41"/>
      <c r="F480" s="77"/>
      <c r="G480" s="77"/>
      <c r="H480" s="77"/>
    </row>
    <row r="481" spans="2:8" hidden="1" outlineLevel="1" x14ac:dyDescent="0.3">
      <c r="B481" s="78"/>
      <c r="C481" s="79" t="s">
        <v>7</v>
      </c>
      <c r="D481" s="41"/>
      <c r="E481" s="41"/>
      <c r="F481" s="77"/>
      <c r="G481" s="77"/>
      <c r="H481" s="77"/>
    </row>
    <row r="482" spans="2:8" hidden="1" outlineLevel="1" x14ac:dyDescent="0.3">
      <c r="B482" s="78"/>
      <c r="C482" s="79" t="s">
        <v>8</v>
      </c>
      <c r="D482" s="41"/>
      <c r="E482" s="41"/>
      <c r="F482" s="77"/>
      <c r="G482" s="77"/>
      <c r="H482" s="77"/>
    </row>
    <row r="483" spans="2:8" hidden="1" x14ac:dyDescent="0.3">
      <c r="B483" s="62" t="s">
        <v>179</v>
      </c>
      <c r="C483" s="56" t="s">
        <v>180</v>
      </c>
      <c r="D483" s="57"/>
      <c r="E483" s="57"/>
      <c r="F483" s="76">
        <f>F484+F485+F486+F487+F488+F489</f>
        <v>0</v>
      </c>
      <c r="G483" s="76">
        <f t="shared" ref="G483:H483" si="50">G484+G485+G486+G487+G488+G489</f>
        <v>0</v>
      </c>
      <c r="H483" s="76">
        <f t="shared" si="50"/>
        <v>0</v>
      </c>
    </row>
    <row r="484" spans="2:8" hidden="1" outlineLevel="1" x14ac:dyDescent="0.3">
      <c r="B484" s="41"/>
      <c r="C484" s="50" t="s">
        <v>4</v>
      </c>
      <c r="D484" s="41"/>
      <c r="E484" s="41"/>
      <c r="F484" s="77"/>
      <c r="G484" s="77"/>
      <c r="H484" s="77"/>
    </row>
    <row r="485" spans="2:8" hidden="1" outlineLevel="1" x14ac:dyDescent="0.3">
      <c r="B485" s="41"/>
      <c r="C485" s="50" t="s">
        <v>3</v>
      </c>
      <c r="D485" s="41"/>
      <c r="E485" s="41"/>
      <c r="F485" s="77"/>
      <c r="G485" s="77"/>
      <c r="H485" s="77"/>
    </row>
    <row r="486" spans="2:8" hidden="1" outlineLevel="1" x14ac:dyDescent="0.3">
      <c r="B486" s="41"/>
      <c r="C486" s="50" t="s">
        <v>5</v>
      </c>
      <c r="D486" s="41"/>
      <c r="E486" s="41"/>
      <c r="F486" s="77"/>
      <c r="G486" s="77"/>
      <c r="H486" s="77"/>
    </row>
    <row r="487" spans="2:8" hidden="1" outlineLevel="1" x14ac:dyDescent="0.3">
      <c r="B487" s="41"/>
      <c r="C487" s="50" t="s">
        <v>6</v>
      </c>
      <c r="D487" s="41"/>
      <c r="E487" s="41"/>
      <c r="F487" s="77"/>
      <c r="G487" s="77"/>
      <c r="H487" s="77"/>
    </row>
    <row r="488" spans="2:8" hidden="1" outlineLevel="1" x14ac:dyDescent="0.3">
      <c r="B488" s="41"/>
      <c r="C488" s="50" t="s">
        <v>7</v>
      </c>
      <c r="D488" s="41"/>
      <c r="E488" s="41"/>
      <c r="F488" s="77"/>
      <c r="G488" s="77"/>
      <c r="H488" s="77"/>
    </row>
    <row r="489" spans="2:8" hidden="1" outlineLevel="1" x14ac:dyDescent="0.3">
      <c r="B489" s="41"/>
      <c r="C489" s="50" t="s">
        <v>8</v>
      </c>
      <c r="D489" s="41"/>
      <c r="E489" s="41"/>
      <c r="F489" s="77"/>
      <c r="G489" s="77"/>
      <c r="H489" s="77"/>
    </row>
    <row r="490" spans="2:8" ht="33" hidden="1" x14ac:dyDescent="0.3">
      <c r="B490" s="47" t="s">
        <v>181</v>
      </c>
      <c r="C490" s="54" t="s">
        <v>182</v>
      </c>
      <c r="D490" s="57"/>
      <c r="E490" s="57"/>
      <c r="F490" s="76">
        <f>F491+F492+F493+F494+F495+F496</f>
        <v>0</v>
      </c>
      <c r="G490" s="76">
        <f t="shared" ref="G490:H490" si="51">G491+G492+G493+G494+G495+G496</f>
        <v>0</v>
      </c>
      <c r="H490" s="76">
        <f t="shared" si="51"/>
        <v>0</v>
      </c>
    </row>
    <row r="491" spans="2:8" hidden="1" outlineLevel="1" x14ac:dyDescent="0.3">
      <c r="B491" s="41"/>
      <c r="C491" s="50" t="s">
        <v>4</v>
      </c>
      <c r="D491" s="41"/>
      <c r="E491" s="41"/>
      <c r="F491" s="77"/>
      <c r="G491" s="77"/>
      <c r="H491" s="77"/>
    </row>
    <row r="492" spans="2:8" hidden="1" outlineLevel="1" x14ac:dyDescent="0.3">
      <c r="B492" s="41"/>
      <c r="C492" s="50" t="s">
        <v>3</v>
      </c>
      <c r="D492" s="41"/>
      <c r="E492" s="41"/>
      <c r="F492" s="77"/>
      <c r="G492" s="77"/>
      <c r="H492" s="77"/>
    </row>
    <row r="493" spans="2:8" hidden="1" outlineLevel="1" x14ac:dyDescent="0.3">
      <c r="B493" s="41"/>
      <c r="C493" s="50" t="s">
        <v>5</v>
      </c>
      <c r="D493" s="41"/>
      <c r="E493" s="41"/>
      <c r="F493" s="77"/>
      <c r="G493" s="77"/>
      <c r="H493" s="77"/>
    </row>
    <row r="494" spans="2:8" hidden="1" outlineLevel="1" x14ac:dyDescent="0.3">
      <c r="B494" s="41"/>
      <c r="C494" s="50" t="s">
        <v>6</v>
      </c>
      <c r="D494" s="41"/>
      <c r="E494" s="41"/>
      <c r="F494" s="77"/>
      <c r="G494" s="77"/>
      <c r="H494" s="77"/>
    </row>
    <row r="495" spans="2:8" hidden="1" outlineLevel="1" x14ac:dyDescent="0.3">
      <c r="B495" s="41"/>
      <c r="C495" s="50" t="s">
        <v>7</v>
      </c>
      <c r="D495" s="41"/>
      <c r="E495" s="41"/>
      <c r="F495" s="77"/>
      <c r="G495" s="77"/>
      <c r="H495" s="77"/>
    </row>
    <row r="496" spans="2:8" hidden="1" outlineLevel="1" x14ac:dyDescent="0.3">
      <c r="B496" s="41"/>
      <c r="C496" s="50" t="s">
        <v>8</v>
      </c>
      <c r="D496" s="41"/>
      <c r="E496" s="41"/>
      <c r="F496" s="77"/>
      <c r="G496" s="77"/>
      <c r="H496" s="77"/>
    </row>
    <row r="497" spans="2:8" hidden="1" x14ac:dyDescent="0.3">
      <c r="B497" s="40" t="s">
        <v>183</v>
      </c>
      <c r="C497" s="56" t="s">
        <v>184</v>
      </c>
      <c r="D497" s="41"/>
      <c r="E497" s="41"/>
      <c r="F497" s="80">
        <f>F498+F499+F500+F501+F502+F503</f>
        <v>0</v>
      </c>
      <c r="G497" s="80">
        <f t="shared" ref="G497:H497" si="52">G498+G499+G500+G501+G502+G503</f>
        <v>0</v>
      </c>
      <c r="H497" s="80">
        <f t="shared" si="52"/>
        <v>0</v>
      </c>
    </row>
    <row r="498" spans="2:8" hidden="1" outlineLevel="1" x14ac:dyDescent="0.3">
      <c r="B498" s="41"/>
      <c r="C498" s="50" t="s">
        <v>4</v>
      </c>
      <c r="D498" s="41"/>
      <c r="E498" s="41"/>
      <c r="F498" s="77"/>
      <c r="G498" s="77"/>
      <c r="H498" s="77"/>
    </row>
    <row r="499" spans="2:8" hidden="1" outlineLevel="1" x14ac:dyDescent="0.3">
      <c r="B499" s="41"/>
      <c r="C499" s="50" t="s">
        <v>3</v>
      </c>
      <c r="D499" s="41"/>
      <c r="E499" s="41"/>
      <c r="F499" s="77"/>
      <c r="G499" s="77"/>
      <c r="H499" s="77"/>
    </row>
    <row r="500" spans="2:8" hidden="1" outlineLevel="1" x14ac:dyDescent="0.3">
      <c r="B500" s="41"/>
      <c r="C500" s="50" t="s">
        <v>5</v>
      </c>
      <c r="D500" s="41"/>
      <c r="E500" s="41"/>
      <c r="F500" s="77"/>
      <c r="G500" s="77"/>
      <c r="H500" s="77"/>
    </row>
    <row r="501" spans="2:8" hidden="1" outlineLevel="1" x14ac:dyDescent="0.3">
      <c r="B501" s="41"/>
      <c r="C501" s="50" t="s">
        <v>6</v>
      </c>
      <c r="D501" s="41"/>
      <c r="E501" s="41"/>
      <c r="F501" s="77"/>
      <c r="G501" s="77"/>
      <c r="H501" s="77"/>
    </row>
    <row r="502" spans="2:8" hidden="1" outlineLevel="1" x14ac:dyDescent="0.3">
      <c r="B502" s="41"/>
      <c r="C502" s="50" t="s">
        <v>7</v>
      </c>
      <c r="D502" s="41"/>
      <c r="E502" s="41"/>
      <c r="F502" s="77"/>
      <c r="G502" s="77"/>
      <c r="H502" s="77"/>
    </row>
    <row r="503" spans="2:8" hidden="1" outlineLevel="1" x14ac:dyDescent="0.3">
      <c r="B503" s="41"/>
      <c r="C503" s="50" t="s">
        <v>8</v>
      </c>
      <c r="D503" s="41"/>
      <c r="E503" s="41"/>
      <c r="F503" s="77"/>
      <c r="G503" s="77"/>
      <c r="H503" s="77"/>
    </row>
    <row r="504" spans="2:8" ht="18.75" collapsed="1" x14ac:dyDescent="0.3">
      <c r="B504" s="144" t="s">
        <v>185</v>
      </c>
      <c r="C504" s="145" t="s">
        <v>2</v>
      </c>
      <c r="D504" s="144"/>
      <c r="E504" s="144"/>
      <c r="F504" s="149">
        <f>F505+F510+F515</f>
        <v>0</v>
      </c>
      <c r="G504" s="149">
        <f t="shared" ref="G504:H504" si="53">G505+G510+G515</f>
        <v>0</v>
      </c>
      <c r="H504" s="149">
        <f t="shared" si="53"/>
        <v>0</v>
      </c>
    </row>
    <row r="505" spans="2:8" hidden="1" outlineLevel="1" x14ac:dyDescent="0.3">
      <c r="B505" s="47" t="s">
        <v>186</v>
      </c>
      <c r="C505" s="48" t="s">
        <v>187</v>
      </c>
      <c r="D505" s="57"/>
      <c r="E505" s="57"/>
      <c r="F505" s="66">
        <f>F506+F507+F508+F509</f>
        <v>0</v>
      </c>
      <c r="G505" s="66">
        <f t="shared" ref="G505:H505" si="54">G506+G507+G508+G509</f>
        <v>0</v>
      </c>
      <c r="H505" s="66">
        <f t="shared" si="54"/>
        <v>0</v>
      </c>
    </row>
    <row r="506" spans="2:8" hidden="1" outlineLevel="1" x14ac:dyDescent="0.3">
      <c r="B506" s="41"/>
      <c r="C506" s="50" t="s">
        <v>188</v>
      </c>
      <c r="D506" s="41"/>
      <c r="E506" s="41"/>
      <c r="F506" s="58"/>
      <c r="G506" s="58"/>
      <c r="H506" s="58"/>
    </row>
    <row r="507" spans="2:8" hidden="1" outlineLevel="1" x14ac:dyDescent="0.3">
      <c r="B507" s="41"/>
      <c r="C507" s="50" t="s">
        <v>189</v>
      </c>
      <c r="D507" s="41"/>
      <c r="E507" s="41"/>
      <c r="F507" s="58"/>
      <c r="G507" s="58"/>
      <c r="H507" s="58"/>
    </row>
    <row r="508" spans="2:8" hidden="1" outlineLevel="1" x14ac:dyDescent="0.3">
      <c r="B508" s="41"/>
      <c r="C508" s="50" t="s">
        <v>190</v>
      </c>
      <c r="D508" s="41"/>
      <c r="E508" s="41"/>
      <c r="F508" s="58"/>
      <c r="G508" s="58"/>
      <c r="H508" s="58"/>
    </row>
    <row r="509" spans="2:8" hidden="1" outlineLevel="1" x14ac:dyDescent="0.3">
      <c r="B509" s="41"/>
      <c r="C509" s="50" t="s">
        <v>191</v>
      </c>
      <c r="D509" s="41"/>
      <c r="E509" s="41"/>
      <c r="F509" s="58"/>
      <c r="G509" s="58"/>
      <c r="H509" s="58"/>
    </row>
    <row r="510" spans="2:8" hidden="1" outlineLevel="1" x14ac:dyDescent="0.3">
      <c r="B510" s="47" t="s">
        <v>192</v>
      </c>
      <c r="C510" s="48" t="s">
        <v>193</v>
      </c>
      <c r="D510" s="57"/>
      <c r="E510" s="57"/>
      <c r="F510" s="66">
        <f>F511+F512+F513+F514</f>
        <v>0</v>
      </c>
      <c r="G510" s="66">
        <f t="shared" ref="G510:H510" si="55">G511+G512+G513+G514</f>
        <v>0</v>
      </c>
      <c r="H510" s="66">
        <f t="shared" si="55"/>
        <v>0</v>
      </c>
    </row>
    <row r="511" spans="2:8" hidden="1" outlineLevel="1" x14ac:dyDescent="0.3">
      <c r="B511" s="40"/>
      <c r="C511" s="42" t="s">
        <v>194</v>
      </c>
      <c r="D511" s="41"/>
      <c r="E511" s="41"/>
      <c r="F511" s="58"/>
      <c r="G511" s="58"/>
      <c r="H511" s="58"/>
    </row>
    <row r="512" spans="2:8" hidden="1" outlineLevel="1" x14ac:dyDescent="0.3">
      <c r="B512" s="41"/>
      <c r="C512" s="50" t="s">
        <v>195</v>
      </c>
      <c r="D512" s="41"/>
      <c r="E512" s="41"/>
      <c r="F512" s="58"/>
      <c r="G512" s="58"/>
      <c r="H512" s="58"/>
    </row>
    <row r="513" spans="1:10" hidden="1" outlineLevel="1" x14ac:dyDescent="0.3">
      <c r="B513" s="41"/>
      <c r="C513" s="50" t="s">
        <v>196</v>
      </c>
      <c r="D513" s="41"/>
      <c r="E513" s="41"/>
      <c r="F513" s="58"/>
      <c r="G513" s="58"/>
      <c r="H513" s="58"/>
    </row>
    <row r="514" spans="1:10" hidden="1" outlineLevel="1" x14ac:dyDescent="0.3">
      <c r="B514" s="41"/>
      <c r="C514" s="50" t="s">
        <v>197</v>
      </c>
      <c r="D514" s="41"/>
      <c r="E514" s="41"/>
      <c r="F514" s="58"/>
      <c r="G514" s="58"/>
      <c r="H514" s="58"/>
    </row>
    <row r="515" spans="1:10" hidden="1" outlineLevel="1" x14ac:dyDescent="0.3">
      <c r="B515" s="47" t="s">
        <v>198</v>
      </c>
      <c r="C515" s="48" t="s">
        <v>199</v>
      </c>
      <c r="D515" s="57"/>
      <c r="E515" s="57"/>
      <c r="F515" s="66">
        <f>F516+F517+F518+F519</f>
        <v>0</v>
      </c>
      <c r="G515" s="66">
        <f t="shared" ref="G515:H515" si="56">G516+G517+G518+G519</f>
        <v>0</v>
      </c>
      <c r="H515" s="66">
        <f t="shared" si="56"/>
        <v>0</v>
      </c>
    </row>
    <row r="516" spans="1:10" hidden="1" outlineLevel="1" x14ac:dyDescent="0.3">
      <c r="B516" s="41"/>
      <c r="C516" s="50" t="s">
        <v>200</v>
      </c>
      <c r="D516" s="41"/>
      <c r="E516" s="41"/>
      <c r="F516" s="58"/>
      <c r="G516" s="58"/>
      <c r="H516" s="58"/>
    </row>
    <row r="517" spans="1:10" hidden="1" outlineLevel="1" x14ac:dyDescent="0.3">
      <c r="B517" s="41"/>
      <c r="C517" s="50" t="s">
        <v>201</v>
      </c>
      <c r="D517" s="41"/>
      <c r="E517" s="41"/>
      <c r="F517" s="58"/>
      <c r="G517" s="58"/>
      <c r="H517" s="58"/>
    </row>
    <row r="518" spans="1:10" hidden="1" outlineLevel="1" x14ac:dyDescent="0.3">
      <c r="B518" s="40"/>
      <c r="C518" s="42" t="s">
        <v>202</v>
      </c>
      <c r="D518" s="41"/>
      <c r="E518" s="41"/>
      <c r="F518" s="58"/>
      <c r="G518" s="58"/>
      <c r="H518" s="58"/>
    </row>
    <row r="519" spans="1:10" hidden="1" outlineLevel="1" x14ac:dyDescent="0.3">
      <c r="B519" s="41"/>
      <c r="C519" s="50" t="s">
        <v>203</v>
      </c>
      <c r="D519" s="41"/>
      <c r="E519" s="41"/>
      <c r="F519" s="58"/>
      <c r="G519" s="58"/>
      <c r="H519" s="58"/>
    </row>
    <row r="520" spans="1:10" ht="56.25" collapsed="1" x14ac:dyDescent="0.3">
      <c r="B520" s="150" t="s">
        <v>204</v>
      </c>
      <c r="C520" s="145" t="s">
        <v>263</v>
      </c>
      <c r="D520" s="144"/>
      <c r="E520" s="144"/>
      <c r="F520" s="149"/>
      <c r="G520" s="121">
        <f>G521+G523+G537+G559+G566+G567+G568+G569+G570+G571+G572+G573</f>
        <v>1668.9</v>
      </c>
      <c r="H520" s="121">
        <f>H521+H523+H537+H559+H566+H567+H568+H569+H570+H571+H572+H573</f>
        <v>18987.356540000001</v>
      </c>
    </row>
    <row r="521" spans="1:10" x14ac:dyDescent="0.3">
      <c r="B521" s="123" t="s">
        <v>205</v>
      </c>
      <c r="C521" s="147" t="s">
        <v>206</v>
      </c>
      <c r="D521" s="125"/>
      <c r="E521" s="125"/>
      <c r="F521" s="157"/>
      <c r="G521" s="158">
        <f>G522</f>
        <v>8</v>
      </c>
      <c r="H521" s="158">
        <f>H522</f>
        <v>98.402519999999996</v>
      </c>
    </row>
    <row r="522" spans="1:10" ht="45" x14ac:dyDescent="0.3">
      <c r="A522" s="5"/>
      <c r="B522" s="140"/>
      <c r="C522" s="111" t="str">
        <f>'[2]28а) ТП до 35 не город готов'!B15</f>
        <v>Строительство ТП-278/594 от ПС 35/10 кВ "Терезе" -
тр-р ОМП 10/10 УХЛ1 10/0,23кВ 1/1-0) на КТП-278/594 (8 кВт)
Богатырев М-А.А. ТУ  №1113-12-17 от 07.12.2017 Дог №1113 от 18.01.2018</v>
      </c>
      <c r="D522" s="134">
        <f>'[2]28а) ТП до 35 не город готов'!C15</f>
        <v>2018</v>
      </c>
      <c r="E522" s="140">
        <f>'[2]28а) ТП до 35 не город готов'!D15</f>
        <v>10</v>
      </c>
      <c r="F522" s="140"/>
      <c r="G522" s="132">
        <f>'[2]28а) ТП до 35 не город готов'!F15</f>
        <v>8</v>
      </c>
      <c r="H522" s="132">
        <f>'[2]28а) ТП до 35 не город готов'!G15</f>
        <v>98.402519999999996</v>
      </c>
      <c r="I522" s="93"/>
      <c r="J522" s="5"/>
    </row>
    <row r="523" spans="1:10" x14ac:dyDescent="0.3">
      <c r="B523" s="125"/>
      <c r="C523" s="147" t="s">
        <v>207</v>
      </c>
      <c r="D523" s="125"/>
      <c r="E523" s="125"/>
      <c r="F523" s="157"/>
      <c r="G523" s="158">
        <f>G524+G525+G526+G527+G528+G529+G530+G531+G532+G533+G534+G535+G536</f>
        <v>439.9</v>
      </c>
      <c r="H523" s="158">
        <f>H524+H525+H526+H527+H528+H529+H530+H531+H532+H533+H534+H535+H536</f>
        <v>6045.3523100000002</v>
      </c>
    </row>
    <row r="524" spans="1:10" ht="60" x14ac:dyDescent="0.3">
      <c r="B524" s="103"/>
      <c r="C524" s="141" t="str">
        <f>'[2]28а) ТП до 35 не город готов'!B19</f>
        <v>Строительство ВЛ-0,4 кВ (L- 200 м)
от ТП-170/310, строительство ТП-170/310 100 кВА, 
тр-р ТМГ11-100/10/0,4 ( У/Zн-11) на КТП-170/310 (50 кВт)
Ижаева Ф.Х. ТУ  №187 от 24.09.2018 Дог №187/2018/КЧф/ЗЭС от 25.09.2018</v>
      </c>
      <c r="D524" s="130">
        <f>'[2]28а) ТП до 35 не город готов'!C19</f>
        <v>2018</v>
      </c>
      <c r="E524" s="99">
        <f>'[2]28а) ТП до 35 не город готов'!D19</f>
        <v>10</v>
      </c>
      <c r="F524" s="99"/>
      <c r="G524" s="131">
        <f>'[2]28а) ТП до 35 не город готов'!F19</f>
        <v>50</v>
      </c>
      <c r="H524" s="131">
        <f>'[2]28а) ТП до 35 не город готов'!G19</f>
        <v>426.60958999999997</v>
      </c>
    </row>
    <row r="525" spans="1:10" ht="60" x14ac:dyDescent="0.3">
      <c r="B525" s="103"/>
      <c r="C525" s="141" t="str">
        <f>'[2]28а) ТП до 35 не город готов'!B21</f>
        <v>Реконструкция с увелич. протяженности ВЛ-10 кВ (L- 300 м)
 Ф-559 от ПС 35/10 кВ "Конзавод", строительство ТП-307/559 100 кВА, 
тр-р 10 кВ ТМГ11-100/10-У1 на  КТП-307/559 (15 кВт)
Тамбиева А.А. ТУ  №461-05-18 от 24.05.2018 Дог №461 от 04.06.2018</v>
      </c>
      <c r="D525" s="130">
        <f>'[2]28а) ТП до 35 не город готов'!C21</f>
        <v>2018</v>
      </c>
      <c r="E525" s="99">
        <f>'[2]28а) ТП до 35 не город готов'!D21</f>
        <v>10</v>
      </c>
      <c r="F525" s="99"/>
      <c r="G525" s="131">
        <f>'[2]28а) ТП до 35 не город готов'!F21</f>
        <v>15</v>
      </c>
      <c r="H525" s="131">
        <f>'[2]28а) ТП до 35 не город готов'!G21</f>
        <v>419.93067000000002</v>
      </c>
    </row>
    <row r="526" spans="1:10" ht="45" x14ac:dyDescent="0.3">
      <c r="B526" s="103"/>
      <c r="C526" s="141" t="str">
        <f>'[2]28а) ТП до 35 не город готов'!B22</f>
        <v>Реконструкция  ВЛ-10 кВ  с увелич. протяж. (L- 470 м) и строительство  ТП-77/859-   
тр-р силовой 10 кВ; ТМГ-100/10/0,4 У1, на КТП – 77/ 859 ф-859  ПС Заречная (14,9 кВт)
Абдоков К.А. (Дог. №537 от 27.06.2018; ТУ №537-06-18 от 07.06.2018)</v>
      </c>
      <c r="D526" s="99">
        <f>'[2]28а) ТП до 35 не город готов'!C22</f>
        <v>2019</v>
      </c>
      <c r="E526" s="99">
        <f>'[2]28а) ТП до 35 не город готов'!D22</f>
        <v>10</v>
      </c>
      <c r="F526" s="99"/>
      <c r="G526" s="131">
        <f>'[2]28а) ТП до 35 не город готов'!F22</f>
        <v>14.9</v>
      </c>
      <c r="H526" s="131">
        <f>'[2]28а) ТП до 35 не город готов'!G22</f>
        <v>403.36809999999997</v>
      </c>
    </row>
    <row r="527" spans="1:10" ht="45" x14ac:dyDescent="0.3">
      <c r="B527" s="103"/>
      <c r="C527" s="141" t="str">
        <f>'[2]28а) ТП до 35 не город готов'!B23</f>
        <v xml:space="preserve">Реконструкция ВЛ-10 с увелич. протяж. (L- 30 м)  от Ф-313, 
стр-во ВЛ-0,4 кВ протяж. (L- 480 м) от ТП 176/313, стр-во ТП 176/313, 100 кВА (15 кВт)
Борлаков Т.А. (Дог. №1338 от 02.10.2019; ТУ №1338 от 19.09.2019)   </v>
      </c>
      <c r="D527" s="99">
        <f>'[2]28а) ТП до 35 не город готов'!C23</f>
        <v>2019</v>
      </c>
      <c r="E527" s="99">
        <f>'[2]28а) ТП до 35 не город готов'!D23</f>
        <v>10</v>
      </c>
      <c r="F527" s="99"/>
      <c r="G527" s="131">
        <f>'[2]28а) ТП до 35 не город готов'!F23</f>
        <v>15</v>
      </c>
      <c r="H527" s="131">
        <f>'[2]28а) ТП до 35 не город готов'!G23</f>
        <v>175.76776999999998</v>
      </c>
    </row>
    <row r="528" spans="1:10" ht="30" x14ac:dyDescent="0.3">
      <c r="B528" s="103"/>
      <c r="C528" s="141" t="str">
        <f>'[2]28а) ТП до 35 не город готов'!B24</f>
        <v xml:space="preserve">Строительство ВЛ-0,4 кВ протяж. (L- 230 м) от ТП 3/803 и стр-во КТП 3/803-100 кВА (10 кВт)
Найманов А.А. (Дог. №528 от 04.02.2019; ТУ №528 от 23.01.2019) </v>
      </c>
      <c r="D528" s="99">
        <f>'[2]28а) ТП до 35 не город готов'!C24</f>
        <v>2019</v>
      </c>
      <c r="E528" s="99">
        <f>'[2]28а) ТП до 35 не город готов'!D24</f>
        <v>10</v>
      </c>
      <c r="F528" s="99"/>
      <c r="G528" s="131">
        <f>'[2]28а) ТП до 35 не город готов'!F24</f>
        <v>10</v>
      </c>
      <c r="H528" s="131">
        <f>'[2]28а) ТП до 35 не город готов'!G24</f>
        <v>528.94272999999998</v>
      </c>
    </row>
    <row r="529" spans="2:9" ht="45" x14ac:dyDescent="0.3">
      <c r="B529" s="103"/>
      <c r="C529" s="141" t="str">
        <f>'[2]28а) ТП до 35 не город готов'!B25</f>
        <v>Реконструкция КТП 251/511 от ПС Хабез-100 кВА (100 кВт)
ООО "Земля" (Дог.№1095 от 08.08.2019; ТУ №1095 от 01.07.2019)     
Дог №148/2019  от 24.06.2019"</v>
      </c>
      <c r="D529" s="99">
        <f>'[2]28а) ТП до 35 не город готов'!C25</f>
        <v>2019</v>
      </c>
      <c r="E529" s="99">
        <f>'[2]28а) ТП до 35 не город готов'!D25</f>
        <v>10</v>
      </c>
      <c r="F529" s="99"/>
      <c r="G529" s="131">
        <f>'[2]28а) ТП до 35 не город готов'!F25</f>
        <v>100</v>
      </c>
      <c r="H529" s="131">
        <f>'[2]28а) ТП до 35 не город готов'!G25</f>
        <v>503.81567000000001</v>
      </c>
    </row>
    <row r="530" spans="2:9" ht="60" x14ac:dyDescent="0.3">
      <c r="B530" s="103"/>
      <c r="C530" s="141" t="str">
        <f>'[2]28а) ТП до 35 не город готов'!B26</f>
        <v xml:space="preserve">Реконструкция ВЛ-10 кВ с увелич. протяж. (L- 200 м)  Ф-463 от ПС Теберда,
стр-во КТП 9/463-100 кВА, стр-во отпайки КЛ-10 кВ от Ф-463 ПС Теберда (70 кВт)
Байтокова С. (Дог. №490 от 27.12.2018; ТУ №490 от 27.12.2018)                                           
</v>
      </c>
      <c r="D530" s="99">
        <f>'[2]28а) ТП до 35 не город готов'!C26</f>
        <v>2019</v>
      </c>
      <c r="E530" s="99">
        <f>'[2]28а) ТП до 35 не город готов'!D26</f>
        <v>10</v>
      </c>
      <c r="F530" s="99"/>
      <c r="G530" s="131">
        <f>'[2]28а) ТП до 35 не город готов'!F26</f>
        <v>70</v>
      </c>
      <c r="H530" s="131">
        <f>'[2]28а) ТП до 35 не город готов'!G26</f>
        <v>515.78329999999994</v>
      </c>
    </row>
    <row r="531" spans="2:9" ht="60" x14ac:dyDescent="0.3">
      <c r="B531" s="103"/>
      <c r="C531" s="141" t="str">
        <f>'[2]28а) ТП до 35 не город готов'!B27</f>
        <v xml:space="preserve">Реконструкция ВЛ-10 кВ с увелич. протяж. (L- 80 м) Ф-468 от ПС Теберда 
стр-во КТП 61/468 - 100 кВА (80 кВт)
Лайпанов А.М. (Дог.№1160 от 15.08.2019; ТУ №1160 от 18.07.2019)                              
</v>
      </c>
      <c r="D531" s="99">
        <f>'[2]28а) ТП до 35 не город готов'!C27</f>
        <v>2019</v>
      </c>
      <c r="E531" s="99">
        <f>'[2]28а) ТП до 35 не город готов'!D27</f>
        <v>10</v>
      </c>
      <c r="F531" s="99"/>
      <c r="G531" s="131">
        <f>'[2]28а) ТП до 35 не город готов'!F27</f>
        <v>80</v>
      </c>
      <c r="H531" s="131">
        <f>'[2]28а) ТП до 35 не город готов'!G27</f>
        <v>634.53448000000003</v>
      </c>
    </row>
    <row r="532" spans="2:9" ht="31.5" x14ac:dyDescent="0.3">
      <c r="B532" s="103"/>
      <c r="C532" s="153" t="s">
        <v>503</v>
      </c>
      <c r="D532" s="99">
        <v>2020</v>
      </c>
      <c r="E532" s="99">
        <v>10</v>
      </c>
      <c r="F532" s="99"/>
      <c r="G532" s="131">
        <v>15</v>
      </c>
      <c r="H532" s="131">
        <f>'[3]Приложение 1 село 2807'!$M$2329</f>
        <v>525</v>
      </c>
    </row>
    <row r="533" spans="2:9" ht="31.5" x14ac:dyDescent="0.3">
      <c r="B533" s="103"/>
      <c r="C533" s="153" t="s">
        <v>504</v>
      </c>
      <c r="D533" s="91">
        <v>2020</v>
      </c>
      <c r="E533" s="99">
        <v>10</v>
      </c>
      <c r="F533" s="140"/>
      <c r="G533" s="131">
        <v>10</v>
      </c>
      <c r="H533" s="131">
        <f>'[3]Приложение 1 село 2807'!$M$2330</f>
        <v>515</v>
      </c>
    </row>
    <row r="534" spans="2:9" ht="31.5" x14ac:dyDescent="0.3">
      <c r="B534" s="103"/>
      <c r="C534" s="155" t="s">
        <v>505</v>
      </c>
      <c r="D534" s="91">
        <v>2020</v>
      </c>
      <c r="E534" s="99">
        <v>10</v>
      </c>
      <c r="F534" s="140"/>
      <c r="G534" s="131">
        <v>15</v>
      </c>
      <c r="H534" s="131">
        <f>'[3]Приложение 1 село 2807'!$M$2331</f>
        <v>512</v>
      </c>
    </row>
    <row r="535" spans="2:9" ht="31.5" x14ac:dyDescent="0.3">
      <c r="B535" s="103"/>
      <c r="C535" s="155" t="s">
        <v>506</v>
      </c>
      <c r="D535" s="91">
        <v>2020</v>
      </c>
      <c r="E535" s="99">
        <v>10</v>
      </c>
      <c r="F535" s="99"/>
      <c r="G535" s="131">
        <v>15</v>
      </c>
      <c r="H535" s="131">
        <f>'[3]Приложение 1 село 2807'!$M$2332</f>
        <v>180.6</v>
      </c>
    </row>
    <row r="536" spans="2:9" ht="31.5" x14ac:dyDescent="0.3">
      <c r="B536" s="103"/>
      <c r="C536" s="155" t="s">
        <v>507</v>
      </c>
      <c r="D536" s="91">
        <v>2020</v>
      </c>
      <c r="E536" s="99">
        <v>10</v>
      </c>
      <c r="F536" s="99"/>
      <c r="G536" s="131">
        <v>30</v>
      </c>
      <c r="H536" s="131">
        <f>'[3]Приложение 1 село 2807'!$M$2333</f>
        <v>704</v>
      </c>
    </row>
    <row r="537" spans="2:9" x14ac:dyDescent="0.3">
      <c r="B537" s="103"/>
      <c r="C537" s="147" t="s">
        <v>208</v>
      </c>
      <c r="D537" s="125"/>
      <c r="E537" s="125"/>
      <c r="F537" s="157"/>
      <c r="G537" s="158">
        <f>G538+G539+G540+G541+G542+G543+G544+G545+G546+G547+G548+G549+G550+G551+G552+G553+G554+G555+G556+G557+G558</f>
        <v>866</v>
      </c>
      <c r="H537" s="158">
        <f>H538+H539+H540+H541+H542+H543+H544+H545+H546+H547+H548+H549+H550+H551+H552+H553+H554+H555+H556+H557+H558</f>
        <v>9585.5317700000014</v>
      </c>
    </row>
    <row r="538" spans="2:9" x14ac:dyDescent="0.3">
      <c r="B538" s="103"/>
      <c r="C538" s="141"/>
      <c r="D538" s="130"/>
      <c r="E538" s="99"/>
      <c r="F538" s="99"/>
      <c r="G538" s="131"/>
      <c r="H538" s="131"/>
      <c r="I538" s="81"/>
    </row>
    <row r="539" spans="2:9" ht="60" x14ac:dyDescent="0.3">
      <c r="B539" s="103"/>
      <c r="C539" s="141" t="str">
        <f>'[2]28а) ТП до 35 не город готов'!B30</f>
        <v>Реконструкция ВЛ-10 кВ  Ф-379 от ПС Курджиново с увелич. протяж. (L-120 м), 
строительство ТП-67/379  
Трансформатор ТМГ11-160/10/0,4 на КТП - 67/379 (55 кВт)
Урусов А.М. ТУ  №427-05-18 от 17.05.2018 Дог №427 от 05.06.2018</v>
      </c>
      <c r="D539" s="130">
        <f>'[2]28а) ТП до 35 не город готов'!C30</f>
        <v>2018</v>
      </c>
      <c r="E539" s="140">
        <v>10</v>
      </c>
      <c r="F539" s="99"/>
      <c r="G539" s="131">
        <f>'[2]28а) ТП до 35 не город готов'!F30</f>
        <v>55</v>
      </c>
      <c r="H539" s="131">
        <f>'[2]28а) ТП до 35 не город готов'!G30</f>
        <v>188.33081999999999</v>
      </c>
    </row>
    <row r="540" spans="2:9" ht="60" x14ac:dyDescent="0.3">
      <c r="B540" s="103"/>
      <c r="C540" s="141" t="str">
        <f>'[2]28а) ТП до 35 не город готов'!B32</f>
        <v>Строительство  ВЛ-0,4 кВ  (L- 300 м) от ТП-163/345, 
строительство ТП-163/345 160 кВА, 
тр-р ТМГ11-160/10/0,4 ( У/Zн-11) на   КТП-163/345 (120 кВт)
Лепшокова Л.Д. ТУ  №216-03-16 от 22.03.2016 Дог №216 от 25.03.2016</v>
      </c>
      <c r="D540" s="130">
        <f>'[2]28а) ТП до 35 не город готов'!C32</f>
        <v>2018</v>
      </c>
      <c r="E540" s="99">
        <f>'[2]28а) ТП до 35 не город готов'!D32</f>
        <v>10</v>
      </c>
      <c r="F540" s="99"/>
      <c r="G540" s="131">
        <f>'[2]28а) ТП до 35 не город готов'!F32</f>
        <v>120</v>
      </c>
      <c r="H540" s="131">
        <f>'[2]28а) ТП до 35 не город готов'!G32</f>
        <v>306.64175</v>
      </c>
    </row>
    <row r="541" spans="2:9" ht="45" x14ac:dyDescent="0.3">
      <c r="B541" s="127"/>
      <c r="C541" s="142" t="str">
        <f>'[2]28а) ТП до 35 не город готов'!B33</f>
        <v>Строительство  ТП 21/859 160 кВА 
трансформатор ТМГ 11-160/10/0.4 на ТП 21/859 (5 кВт)
Хачуков М.Х. ТУ  №116-02-18 от 20.02.2018 Дог №116 от 22.02.2018</v>
      </c>
      <c r="D541" s="134">
        <f>'[2]28а) ТП до 35 не город готов'!C33</f>
        <v>2018</v>
      </c>
      <c r="E541" s="140">
        <f>'[2]28а) ТП до 35 не город готов'!D33</f>
        <v>10</v>
      </c>
      <c r="F541" s="140"/>
      <c r="G541" s="132">
        <f>'[2]28а) ТП до 35 не город готов'!F33</f>
        <v>5</v>
      </c>
      <c r="H541" s="132">
        <f>'[2]28а) ТП до 35 не город готов'!G33</f>
        <v>196.46333000000001</v>
      </c>
      <c r="I541" s="90"/>
    </row>
    <row r="542" spans="2:9" ht="45" x14ac:dyDescent="0.3">
      <c r="B542" s="103"/>
      <c r="C542" s="141" t="str">
        <f>'[2]28а) ТП до 35 не город готов'!B34</f>
        <v xml:space="preserve">Реконструкция ВЛ-10 кВ с увелич. протяж. (L- 170 м) и стр-во КТП 173/958 - 250 кВА 
Ф-958 от ПС Лунная Поляна (15 кВт)
Биджиев А.Х. (Дог.324 от 04.06.2019; ТУ №324 от 30.10.2018)       </v>
      </c>
      <c r="D542" s="99">
        <f>'[2]28а) ТП до 35 не город готов'!C34</f>
        <v>2019</v>
      </c>
      <c r="E542" s="99">
        <f>'[2]28а) ТП до 35 не город готов'!D34</f>
        <v>10</v>
      </c>
      <c r="F542" s="99"/>
      <c r="G542" s="131">
        <f>'[2]28а) ТП до 35 не город готов'!F34</f>
        <v>15</v>
      </c>
      <c r="H542" s="131">
        <f>'[2]28а) ТП до 35 не город готов'!G34</f>
        <v>687.95461999999998</v>
      </c>
    </row>
    <row r="543" spans="2:9" ht="45" x14ac:dyDescent="0.3">
      <c r="B543" s="103"/>
      <c r="C543" s="141" t="str">
        <f>'[2]28а) ТП до 35 не город готов'!B35</f>
        <v xml:space="preserve">Реконструкция ВЛ 10 кВ с увелич. протяж. (L- 350 м) 
от Ф-555 ПС Первомайская и стр-во КТП-302/555 - 160 кВА (15 кВт)
Боташев Р.К. (Дог.№169 от 20.05.2018; ТУ №169 от 07.03.2018)       </v>
      </c>
      <c r="D543" s="99">
        <f>'[2]28а) ТП до 35 не город готов'!C35</f>
        <v>2019</v>
      </c>
      <c r="E543" s="99">
        <f>'[2]28а) ТП до 35 не город готов'!D35</f>
        <v>10</v>
      </c>
      <c r="F543" s="99"/>
      <c r="G543" s="131">
        <f>'[2]28а) ТП до 35 не город готов'!F35</f>
        <v>15</v>
      </c>
      <c r="H543" s="131">
        <f>'[2]28а) ТП до 35 не город готов'!G35</f>
        <v>348.95443999999998</v>
      </c>
    </row>
    <row r="544" spans="2:9" ht="30" x14ac:dyDescent="0.3">
      <c r="B544" s="103"/>
      <c r="C544" s="141" t="str">
        <f>'[2]28а) ТП до 35 не город готов'!B36</f>
        <v xml:space="preserve">Строительство ВЛ-0,4 кВ протяж. (L- 300 м) от ТП 298/505 и стр-во ТП 298/505-160 кВА (5 кВт)
Тлябишев З.М. (Дог.№739 от 15.01.2018; ТУ №739 от 29.08.2017)              </v>
      </c>
      <c r="D544" s="99">
        <f>'[2]28а) ТП до 35 не город готов'!C36</f>
        <v>2019</v>
      </c>
      <c r="E544" s="99">
        <f>'[2]28а) ТП до 35 не город готов'!D36</f>
        <v>10</v>
      </c>
      <c r="F544" s="99"/>
      <c r="G544" s="131">
        <f>'[2]28а) ТП до 35 не город готов'!F36</f>
        <v>5</v>
      </c>
      <c r="H544" s="131">
        <f>'[2]28а) ТП до 35 не город готов'!G36</f>
        <v>537.14317000000005</v>
      </c>
    </row>
    <row r="545" spans="2:9" ht="45" x14ac:dyDescent="0.3">
      <c r="B545" s="103"/>
      <c r="C545" s="141" t="str">
        <f>'[2]28а) ТП до 35 не город готов'!B37</f>
        <v xml:space="preserve">Строительство отпайки ВЛ-10 кВ протяж. (L- 700 м) от опоры №101 Ф-379 ПС Курджиново и 
стр-во КТП-70/379-160 кВА (15 кВт) 
Иванов С.И. (Дог. №375 от 19.11.2018; ТУ №375 от 07.11.2018)          </v>
      </c>
      <c r="D545" s="99">
        <f>'[2]28а) ТП до 35 не город готов'!C37</f>
        <v>2019</v>
      </c>
      <c r="E545" s="99">
        <f>'[2]28а) ТП до 35 не город готов'!D37</f>
        <v>10</v>
      </c>
      <c r="F545" s="99"/>
      <c r="G545" s="131">
        <f>'[2]28а) ТП до 35 не город готов'!F37</f>
        <v>15</v>
      </c>
      <c r="H545" s="131">
        <f>'[2]28а) ТП до 35 не город готов'!G37</f>
        <v>551.0367</v>
      </c>
    </row>
    <row r="546" spans="2:9" ht="45" x14ac:dyDescent="0.3">
      <c r="B546" s="103"/>
      <c r="C546" s="141" t="str">
        <f>'[2]28а) ТП до 35 не город готов'!B38</f>
        <v>Реконструкция ВЛ-10 кВ с увелич. протяж. (L- 20 м) Ф-347 ПС Архыз и 
стр-вом КТП-169/347-160 кВА (50 кВт)
Зурнаджян К.Ц. (Дог. №583 от 07.02.2019; ТУ №583 от 31.01.2019)</v>
      </c>
      <c r="D546" s="99">
        <f>'[2]28а) ТП до 35 не город готов'!C38</f>
        <v>2019</v>
      </c>
      <c r="E546" s="99">
        <f>'[2]28а) ТП до 35 не город готов'!D38</f>
        <v>10</v>
      </c>
      <c r="F546" s="99"/>
      <c r="G546" s="131">
        <f>'[2]28а) ТП до 35 не город готов'!F38</f>
        <v>50</v>
      </c>
      <c r="H546" s="131">
        <f>'[2]28а) ТП до 35 не город готов'!G38</f>
        <v>151.50320000000002</v>
      </c>
    </row>
    <row r="547" spans="2:9" ht="60" x14ac:dyDescent="0.3">
      <c r="B547" s="103"/>
      <c r="C547" s="141" t="str">
        <f>'[2]28а) ТП до 35 не город готов'!B39</f>
        <v xml:space="preserve">Реконструкция ВЛ-10 кВ с увелич. протяж. (L- 30 м) Ф-347  ПС Архыз  и 
стр-вом КТП 170/347 -160 кВА (60 кВт) 
ООО "Компания Планета Аква" (Дог. №710 от 21.03.2019; ТУ №710 от 12.03.2019)        
</v>
      </c>
      <c r="D547" s="99">
        <f>'[2]28а) ТП до 35 не город готов'!C39</f>
        <v>2019</v>
      </c>
      <c r="E547" s="99">
        <f>'[2]28а) ТП до 35 не город готов'!D39</f>
        <v>10</v>
      </c>
      <c r="F547" s="99"/>
      <c r="G547" s="131">
        <f>'[2]28а) ТП до 35 не город готов'!F39</f>
        <v>60</v>
      </c>
      <c r="H547" s="131">
        <f>'[2]28а) ТП до 35 не город готов'!G39</f>
        <v>362.10515000000004</v>
      </c>
    </row>
    <row r="548" spans="2:9" ht="60" x14ac:dyDescent="0.3">
      <c r="B548" s="103"/>
      <c r="C548" s="141" t="str">
        <f>'[2]28а) ТП до 35 не город готов'!B40</f>
        <v xml:space="preserve">Реконструкция ВЛ 10 кВ с увелич. протяж. (L- 110 м) Ф-377 от ПС Курджиново и 
стр-вом ТП69/377-160 кВА (30 кВт)
Хубиева Е.К. (Дог.№1129 от 22.07.2019; ТУ №1129 от 10.07.2019)                                  
</v>
      </c>
      <c r="D548" s="99">
        <f>'[2]28а) ТП до 35 не город готов'!C40</f>
        <v>2019</v>
      </c>
      <c r="E548" s="99">
        <f>'[2]28а) ТП до 35 не город готов'!D40</f>
        <v>10</v>
      </c>
      <c r="F548" s="99"/>
      <c r="G548" s="131">
        <f>'[2]28а) ТП до 35 не город готов'!F40</f>
        <v>30</v>
      </c>
      <c r="H548" s="131">
        <f>'[2]28а) ТП до 35 не город готов'!G40</f>
        <v>168.07646</v>
      </c>
    </row>
    <row r="549" spans="2:9" ht="60" x14ac:dyDescent="0.3">
      <c r="B549" s="103"/>
      <c r="C549" s="141" t="str">
        <f>'[2]28а) ТП до 35 не город готов'!B41</f>
        <v xml:space="preserve">Реконструкция ВЛ-10 кВ с увелич. протяж. (L- 100 м) яч.3 "БСР" 
строительство КТП 19/яч.3 ПС БСР 160 кВА (90 кВт)
Байкулов К.Х. (Дог.№966/КРЭС от 27.06.2019; ТУ №966 от 30.05.2019)                                            
</v>
      </c>
      <c r="D549" s="99">
        <f>'[2]28а) ТП до 35 не город готов'!C41</f>
        <v>2019</v>
      </c>
      <c r="E549" s="99">
        <f>'[2]28а) ТП до 35 не город готов'!D41</f>
        <v>10</v>
      </c>
      <c r="F549" s="99"/>
      <c r="G549" s="131">
        <f>'[2]28а) ТП до 35 не город готов'!F41</f>
        <v>90</v>
      </c>
      <c r="H549" s="131">
        <f>'[2]28а) ТП до 35 не город готов'!G41</f>
        <v>551.02213000000006</v>
      </c>
    </row>
    <row r="550" spans="2:9" ht="31.5" x14ac:dyDescent="0.3">
      <c r="B550" s="103"/>
      <c r="C550" s="153" t="s">
        <v>508</v>
      </c>
      <c r="D550" s="148">
        <v>2020</v>
      </c>
      <c r="E550" s="99">
        <v>10</v>
      </c>
      <c r="F550" s="99"/>
      <c r="G550" s="131">
        <f>'[3]Приложение 1 село 2807'!$H$2348</f>
        <v>80</v>
      </c>
      <c r="H550" s="131">
        <f>'[3]Приложение 1 село 2807'!$M$2348</f>
        <v>555</v>
      </c>
    </row>
    <row r="551" spans="2:9" ht="31.5" x14ac:dyDescent="0.3">
      <c r="B551" s="103"/>
      <c r="C551" s="153" t="s">
        <v>509</v>
      </c>
      <c r="D551" s="148">
        <v>2020</v>
      </c>
      <c r="E551" s="99">
        <v>10</v>
      </c>
      <c r="F551" s="140"/>
      <c r="G551" s="131">
        <f>'[3]Приложение 1 село 2807'!$H$2349</f>
        <v>15</v>
      </c>
      <c r="H551" s="131">
        <f>'[3]Приложение 1 село 2807'!$M$2349</f>
        <v>672</v>
      </c>
      <c r="I551" s="92"/>
    </row>
    <row r="552" spans="2:9" ht="31.5" x14ac:dyDescent="0.3">
      <c r="B552" s="103"/>
      <c r="C552" s="153" t="s">
        <v>510</v>
      </c>
      <c r="D552" s="148">
        <v>2020</v>
      </c>
      <c r="E552" s="99">
        <v>10</v>
      </c>
      <c r="F552" s="99"/>
      <c r="G552" s="131">
        <f>'[3]Приложение 1 село 2807'!$H$2350</f>
        <v>15</v>
      </c>
      <c r="H552" s="131">
        <f>'[3]Приложение 1 село 2807'!$M$2350</f>
        <v>574</v>
      </c>
    </row>
    <row r="553" spans="2:9" ht="31.5" x14ac:dyDescent="0.3">
      <c r="B553" s="103"/>
      <c r="C553" s="153" t="s">
        <v>511</v>
      </c>
      <c r="D553" s="148">
        <v>2020</v>
      </c>
      <c r="E553" s="99">
        <v>10</v>
      </c>
      <c r="F553" s="99"/>
      <c r="G553" s="131">
        <f>'[3]Приложение 1 село 2807'!$H$2351</f>
        <v>15</v>
      </c>
      <c r="H553" s="131">
        <f>'[3]Приложение 1 село 2807'!$M$2351</f>
        <v>589</v>
      </c>
    </row>
    <row r="554" spans="2:9" ht="31.5" x14ac:dyDescent="0.3">
      <c r="B554" s="103"/>
      <c r="C554" s="153" t="s">
        <v>512</v>
      </c>
      <c r="D554" s="148">
        <v>2020</v>
      </c>
      <c r="E554" s="99">
        <v>10</v>
      </c>
      <c r="F554" s="99"/>
      <c r="G554" s="131">
        <f>'[3]Приложение 1 село 2807'!$H$2352</f>
        <v>30</v>
      </c>
      <c r="H554" s="131">
        <f>'[3]Приложение 1 село 2807'!$M$2352</f>
        <v>643</v>
      </c>
    </row>
    <row r="555" spans="2:9" ht="31.5" x14ac:dyDescent="0.3">
      <c r="B555" s="103"/>
      <c r="C555" s="153" t="s">
        <v>513</v>
      </c>
      <c r="D555" s="148">
        <v>2020</v>
      </c>
      <c r="E555" s="99">
        <v>10</v>
      </c>
      <c r="F555" s="99"/>
      <c r="G555" s="131">
        <f>'[3]Приложение 1 село 2807'!$H$2353</f>
        <v>36</v>
      </c>
      <c r="H555" s="131">
        <f>'[3]Приложение 1 село 2807'!$M$2353</f>
        <v>663</v>
      </c>
    </row>
    <row r="556" spans="2:9" ht="31.5" x14ac:dyDescent="0.3">
      <c r="B556" s="103"/>
      <c r="C556" s="153" t="s">
        <v>514</v>
      </c>
      <c r="D556" s="148">
        <v>2020</v>
      </c>
      <c r="E556" s="99">
        <v>10</v>
      </c>
      <c r="F556" s="99"/>
      <c r="G556" s="131">
        <f>'[3]Приложение 1 село 2807'!$H$2354</f>
        <v>50</v>
      </c>
      <c r="H556" s="131">
        <f>'[3]Приложение 1 село 2807'!$M$2354</f>
        <v>716</v>
      </c>
    </row>
    <row r="557" spans="2:9" ht="31.5" x14ac:dyDescent="0.3">
      <c r="B557" s="103"/>
      <c r="C557" s="153" t="s">
        <v>515</v>
      </c>
      <c r="D557" s="148">
        <v>2020</v>
      </c>
      <c r="E557" s="99">
        <v>10</v>
      </c>
      <c r="F557" s="99"/>
      <c r="G557" s="131">
        <f>'[3]Приложение 1 село 2807'!$H$2355</f>
        <v>110</v>
      </c>
      <c r="H557" s="131">
        <f>'[3]Приложение 1 село 2807'!$M$2355</f>
        <v>547.6</v>
      </c>
    </row>
    <row r="558" spans="2:9" ht="31.5" x14ac:dyDescent="0.3">
      <c r="B558" s="103"/>
      <c r="C558" s="153" t="s">
        <v>516</v>
      </c>
      <c r="D558" s="148">
        <v>2020</v>
      </c>
      <c r="E558" s="99">
        <v>10</v>
      </c>
      <c r="F558" s="99"/>
      <c r="G558" s="131">
        <f>'[3]Приложение 1 село 2807'!$H$2356</f>
        <v>55</v>
      </c>
      <c r="H558" s="131">
        <f>'[3]Приложение 1 село 2807'!$M$2356</f>
        <v>576.70000000000005</v>
      </c>
    </row>
    <row r="559" spans="2:9" x14ac:dyDescent="0.3">
      <c r="B559" s="103"/>
      <c r="C559" s="151" t="s">
        <v>209</v>
      </c>
      <c r="D559" s="148"/>
      <c r="E559" s="159"/>
      <c r="F559" s="157"/>
      <c r="G559" s="158">
        <f>G560+G561+G562+G563+G564+G565</f>
        <v>355</v>
      </c>
      <c r="H559" s="158">
        <f>H560+H561+H562+H563+H564+H565</f>
        <v>3258.0699400000003</v>
      </c>
    </row>
    <row r="560" spans="2:9" ht="30" x14ac:dyDescent="0.3">
      <c r="B560" s="103"/>
      <c r="C560" s="141" t="s">
        <v>372</v>
      </c>
      <c r="D560" s="130">
        <f>'[2]28а) ТП до 35 не город готов'!C43</f>
        <v>2018</v>
      </c>
      <c r="E560" s="130">
        <f>'[2]28а) ТП до 35 не город готов'!D43</f>
        <v>10</v>
      </c>
      <c r="F560" s="136"/>
      <c r="G560" s="131">
        <f>'[2]28а) ТП до 35 не город готов'!F43</f>
        <v>50</v>
      </c>
      <c r="H560" s="131">
        <f>'[2]28а) ТП до 35 не город готов'!G43</f>
        <v>378.53152999999998</v>
      </c>
      <c r="I560" s="5"/>
    </row>
    <row r="561" spans="2:8" ht="60" x14ac:dyDescent="0.3">
      <c r="B561" s="103"/>
      <c r="C561" s="141" t="str">
        <f>'[2]28а) ТП до 35 не город готов'!B45</f>
        <v>Строительство ВЛ-0,4 кВ (L- 150 м) 
строительство КТП 10/0,4 кВ № 160/344,  
тр-р силовой ТМГ-400/10-У1 мощ-тью 400 кВА на КТП-160/344  (10 кВт)
Магометов Р.Р. ТУ  №497-05-18 от 31.05.2019 Дог №497 от 13.06.2018</v>
      </c>
      <c r="D561" s="130">
        <f>'[2]28а) ТП до 35 не город готов'!C45</f>
        <v>2018</v>
      </c>
      <c r="E561" s="130">
        <f>'[2]28а) ТП до 35 не город готов'!D45</f>
        <v>10</v>
      </c>
      <c r="F561" s="136"/>
      <c r="G561" s="131">
        <f>'[2]28а) ТП до 35 не город готов'!F45</f>
        <v>10</v>
      </c>
      <c r="H561" s="131">
        <f>'[2]28а) ТП до 35 не город готов'!G45</f>
        <v>470.04034000000001</v>
      </c>
    </row>
    <row r="562" spans="2:8" ht="45" x14ac:dyDescent="0.3">
      <c r="B562" s="103"/>
      <c r="C562" s="141" t="str">
        <f>'[2]28а) ТП до 35 не город готов'!B46</f>
        <v xml:space="preserve">Реконструкция ВЛ-10 кВ с увелич. протяж. (L- 15 м)  и стр-во КТП 167/347 - 400 кВА 
от Ф-347 от ПС Архыз (15 кВт)
Бугриев С.В. (Дог. №686 от 13.03.2019; ТУ №686 от 06.03.2019)    </v>
      </c>
      <c r="D562" s="130">
        <f>'[2]28а) ТП до 35 не город готов'!C46</f>
        <v>2019</v>
      </c>
      <c r="E562" s="130">
        <f>'[2]28а) ТП до 35 не город готов'!D46</f>
        <v>10</v>
      </c>
      <c r="F562" s="136"/>
      <c r="G562" s="131">
        <f>'[2]28а) ТП до 35 не город готов'!F46</f>
        <v>15</v>
      </c>
      <c r="H562" s="131">
        <f>'[2]28а) ТП до 35 не город готов'!G46</f>
        <v>766.99609999999996</v>
      </c>
    </row>
    <row r="563" spans="2:8" ht="45" x14ac:dyDescent="0.3">
      <c r="B563" s="103"/>
      <c r="C563" s="141" t="str">
        <f>'[2]28а) ТП до 35 не город готов'!B47</f>
        <v>Строительство ВЛ-04 кВ с увелич. протяж. (L- 600 м) от КТП-163/345-400 кВА и 
реконструкция КТП-163/345 (замена трансформатора ТМГ11-160/10-У1 на 400 кВА) (80 кВт) 
Калниязов Б.М. (Дог.№986 от 17.06.2019; ТУ №986 от 06.06.2019)</v>
      </c>
      <c r="D563" s="130">
        <f>'[2]28а) ТП до 35 не город готов'!C47</f>
        <v>2019</v>
      </c>
      <c r="E563" s="130">
        <f>'[2]28а) ТП до 35 не город готов'!D47</f>
        <v>10</v>
      </c>
      <c r="F563" s="136"/>
      <c r="G563" s="131">
        <f>'[2]28а) ТП до 35 не город готов'!F47</f>
        <v>80</v>
      </c>
      <c r="H563" s="131">
        <f>'[2]28а) ТП до 35 не город готов'!G47</f>
        <v>352.35433</v>
      </c>
    </row>
    <row r="564" spans="2:8" ht="45" x14ac:dyDescent="0.3">
      <c r="B564" s="103"/>
      <c r="C564" s="141" t="str">
        <f>'[2]28а) ТП до 35 не город готов'!B48</f>
        <v xml:space="preserve">Реконструкция ВЛ-10 кВ с увелич. протяж. (L- 500 м) Ф-344 ПС Архыз и
стр-вом КТП-171/344-400 кВА (140 кВт)  
Науменко Н.В. (Дог. №1229 от 29.08.2019; ТУ №1229 от 06.08.2019)         </v>
      </c>
      <c r="D564" s="130">
        <f>'[2]28а) ТП до 35 не город готов'!C48</f>
        <v>2019</v>
      </c>
      <c r="E564" s="130">
        <f>'[2]28а) ТП до 35 не город готов'!D48</f>
        <v>10</v>
      </c>
      <c r="F564" s="136"/>
      <c r="G564" s="131">
        <f>'[2]28а) ТП до 35 не город готов'!F48</f>
        <v>140</v>
      </c>
      <c r="H564" s="131">
        <f>'[2]28а) ТП до 35 не город готов'!G48</f>
        <v>508.86779999999999</v>
      </c>
    </row>
    <row r="565" spans="2:8" ht="30" x14ac:dyDescent="0.3">
      <c r="B565" s="103"/>
      <c r="C565" s="141" t="str">
        <f>'[2]28а) ТП до 35 не город готов'!B49</f>
        <v xml:space="preserve">Строительство КТП 167/344 -400 кВА от ПС Архыз (60 кВт)
Игитханова Г.Н. (Дог.№1257 от 02.09.2019; ТУ №1257 от 19.08.2019)  </v>
      </c>
      <c r="D565" s="130">
        <f>'[2]28а) ТП до 35 не город готов'!C49</f>
        <v>2019</v>
      </c>
      <c r="E565" s="130">
        <f>'[2]28а) ТП до 35 не город готов'!D49</f>
        <v>10</v>
      </c>
      <c r="F565" s="136"/>
      <c r="G565" s="131">
        <f>'[2]28а) ТП до 35 не город готов'!F49</f>
        <v>60</v>
      </c>
      <c r="H565" s="131">
        <f>'[2]28а) ТП до 35 не город готов'!G49</f>
        <v>781.27983999999992</v>
      </c>
    </row>
    <row r="566" spans="2:8" hidden="1" x14ac:dyDescent="0.3">
      <c r="B566" s="40"/>
      <c r="C566" s="52" t="s">
        <v>210</v>
      </c>
      <c r="D566" s="41"/>
      <c r="E566" s="41"/>
      <c r="F566" s="58"/>
      <c r="G566" s="77"/>
      <c r="H566" s="77"/>
    </row>
    <row r="567" spans="2:8" hidden="1" x14ac:dyDescent="0.3">
      <c r="B567" s="41"/>
      <c r="C567" s="50" t="s">
        <v>211</v>
      </c>
      <c r="D567" s="41"/>
      <c r="E567" s="41"/>
      <c r="F567" s="58"/>
      <c r="G567" s="77"/>
      <c r="H567" s="77"/>
    </row>
    <row r="568" spans="2:8" hidden="1" x14ac:dyDescent="0.3">
      <c r="B568" s="40" t="s">
        <v>212</v>
      </c>
      <c r="C568" s="50" t="s">
        <v>213</v>
      </c>
      <c r="D568" s="41"/>
      <c r="E568" s="41"/>
      <c r="F568" s="61"/>
      <c r="G568" s="73"/>
      <c r="H568" s="73"/>
    </row>
    <row r="569" spans="2:8" hidden="1" x14ac:dyDescent="0.3">
      <c r="B569" s="41"/>
      <c r="C569" s="50" t="s">
        <v>214</v>
      </c>
      <c r="D569" s="41"/>
      <c r="E569" s="41"/>
      <c r="F569" s="58"/>
      <c r="G569" s="77"/>
      <c r="H569" s="77"/>
    </row>
    <row r="570" spans="2:8" hidden="1" x14ac:dyDescent="0.3">
      <c r="B570" s="41"/>
      <c r="C570" s="50" t="s">
        <v>215</v>
      </c>
      <c r="D570" s="41"/>
      <c r="E570" s="41"/>
      <c r="F570" s="58"/>
      <c r="G570" s="77"/>
      <c r="H570" s="77"/>
    </row>
    <row r="571" spans="2:8" hidden="1" x14ac:dyDescent="0.3">
      <c r="B571" s="41"/>
      <c r="C571" s="50" t="s">
        <v>216</v>
      </c>
      <c r="D571" s="41"/>
      <c r="E571" s="41"/>
      <c r="F571" s="58"/>
      <c r="G571" s="77"/>
      <c r="H571" s="77"/>
    </row>
    <row r="572" spans="2:8" hidden="1" x14ac:dyDescent="0.3">
      <c r="B572" s="41"/>
      <c r="C572" s="50" t="s">
        <v>217</v>
      </c>
      <c r="D572" s="41"/>
      <c r="E572" s="41"/>
      <c r="F572" s="58"/>
      <c r="G572" s="77"/>
      <c r="H572" s="77"/>
    </row>
    <row r="573" spans="2:8" hidden="1" x14ac:dyDescent="0.3">
      <c r="B573" s="40"/>
      <c r="C573" s="52" t="s">
        <v>218</v>
      </c>
      <c r="D573" s="41"/>
      <c r="E573" s="41"/>
      <c r="F573" s="58"/>
      <c r="G573" s="77"/>
      <c r="H573" s="77"/>
    </row>
    <row r="574" spans="2:8" s="5" customFormat="1" ht="37.5" x14ac:dyDescent="0.3">
      <c r="B574" s="144" t="s">
        <v>219</v>
      </c>
      <c r="C574" s="145" t="s">
        <v>220</v>
      </c>
      <c r="D574" s="144"/>
      <c r="E574" s="144"/>
      <c r="F574" s="149">
        <f>F575+F576+F577+F578+F579+F580+F581+F582+F583+F584+F585+F586</f>
        <v>0</v>
      </c>
      <c r="G574" s="149">
        <f t="shared" ref="G574:H574" si="57">G575+G576+G577+G578+G579+G580+G581+G582+G583+G584+G585+G586</f>
        <v>0</v>
      </c>
      <c r="H574" s="149">
        <f t="shared" si="57"/>
        <v>0</v>
      </c>
    </row>
    <row r="575" spans="2:8" hidden="1" outlineLevel="1" x14ac:dyDescent="0.3">
      <c r="B575" s="67"/>
      <c r="C575" s="50" t="s">
        <v>221</v>
      </c>
      <c r="D575" s="67"/>
      <c r="E575" s="67"/>
      <c r="F575" s="69"/>
      <c r="G575" s="69"/>
      <c r="H575" s="69"/>
    </row>
    <row r="576" spans="2:8" hidden="1" outlineLevel="1" x14ac:dyDescent="0.3">
      <c r="B576" s="41"/>
      <c r="C576" s="50" t="s">
        <v>222</v>
      </c>
      <c r="D576" s="41"/>
      <c r="E576" s="41"/>
      <c r="F576" s="58"/>
      <c r="G576" s="58"/>
      <c r="H576" s="58"/>
    </row>
    <row r="577" spans="2:8" hidden="1" outlineLevel="1" x14ac:dyDescent="0.3">
      <c r="B577" s="41"/>
      <c r="C577" s="50" t="s">
        <v>223</v>
      </c>
      <c r="D577" s="41"/>
      <c r="E577" s="41"/>
      <c r="F577" s="58"/>
      <c r="G577" s="58"/>
      <c r="H577" s="58"/>
    </row>
    <row r="578" spans="2:8" hidden="1" outlineLevel="1" x14ac:dyDescent="0.3">
      <c r="B578" s="41"/>
      <c r="C578" s="50" t="s">
        <v>224</v>
      </c>
      <c r="D578" s="41"/>
      <c r="E578" s="41"/>
      <c r="F578" s="58"/>
      <c r="G578" s="58"/>
      <c r="H578" s="58"/>
    </row>
    <row r="579" spans="2:8" hidden="1" outlineLevel="1" x14ac:dyDescent="0.3">
      <c r="B579" s="41"/>
      <c r="C579" s="50" t="s">
        <v>225</v>
      </c>
      <c r="D579" s="41"/>
      <c r="E579" s="41"/>
      <c r="F579" s="58"/>
      <c r="G579" s="58"/>
      <c r="H579" s="58"/>
    </row>
    <row r="580" spans="2:8" hidden="1" outlineLevel="1" x14ac:dyDescent="0.3">
      <c r="B580" s="41"/>
      <c r="C580" s="50" t="s">
        <v>226</v>
      </c>
      <c r="D580" s="41"/>
      <c r="E580" s="41"/>
      <c r="F580" s="58"/>
      <c r="G580" s="58"/>
      <c r="H580" s="58"/>
    </row>
    <row r="581" spans="2:8" hidden="1" outlineLevel="1" x14ac:dyDescent="0.3">
      <c r="B581" s="40" t="s">
        <v>227</v>
      </c>
      <c r="C581" s="52" t="s">
        <v>228</v>
      </c>
      <c r="D581" s="41"/>
      <c r="E581" s="41"/>
      <c r="F581" s="58"/>
      <c r="G581" s="58"/>
      <c r="H581" s="58"/>
    </row>
    <row r="582" spans="2:8" hidden="1" outlineLevel="1" x14ac:dyDescent="0.3">
      <c r="B582" s="41"/>
      <c r="C582" s="50" t="s">
        <v>229</v>
      </c>
      <c r="D582" s="41"/>
      <c r="E582" s="41"/>
      <c r="F582" s="58"/>
      <c r="G582" s="58"/>
      <c r="H582" s="58"/>
    </row>
    <row r="583" spans="2:8" hidden="1" outlineLevel="1" x14ac:dyDescent="0.3">
      <c r="B583" s="41"/>
      <c r="C583" s="50" t="s">
        <v>230</v>
      </c>
      <c r="D583" s="41"/>
      <c r="E583" s="41"/>
      <c r="F583" s="58"/>
      <c r="G583" s="58"/>
      <c r="H583" s="58"/>
    </row>
    <row r="584" spans="2:8" hidden="1" outlineLevel="1" x14ac:dyDescent="0.3">
      <c r="B584" s="41"/>
      <c r="C584" s="50" t="s">
        <v>231</v>
      </c>
      <c r="D584" s="41"/>
      <c r="E584" s="41"/>
      <c r="F584" s="58"/>
      <c r="G584" s="58"/>
      <c r="H584" s="58"/>
    </row>
    <row r="585" spans="2:8" hidden="1" outlineLevel="1" x14ac:dyDescent="0.3">
      <c r="B585" s="41"/>
      <c r="C585" s="50" t="s">
        <v>232</v>
      </c>
      <c r="D585" s="41"/>
      <c r="E585" s="41"/>
      <c r="F585" s="58"/>
      <c r="G585" s="58"/>
      <c r="H585" s="58"/>
    </row>
    <row r="586" spans="2:8" hidden="1" outlineLevel="1" x14ac:dyDescent="0.3">
      <c r="B586" s="41"/>
      <c r="C586" s="50" t="s">
        <v>233</v>
      </c>
      <c r="D586" s="41"/>
      <c r="E586" s="41"/>
      <c r="F586" s="58"/>
      <c r="G586" s="58"/>
      <c r="H586" s="58"/>
    </row>
    <row r="587" spans="2:8" ht="18.75" collapsed="1" x14ac:dyDescent="0.3">
      <c r="B587" s="144" t="s">
        <v>234</v>
      </c>
      <c r="C587" s="145" t="s">
        <v>235</v>
      </c>
      <c r="D587" s="144"/>
      <c r="E587" s="144"/>
      <c r="F587" s="149">
        <f>F588+F589</f>
        <v>0</v>
      </c>
      <c r="G587" s="149">
        <f t="shared" ref="G587:H587" si="58">G588+G589</f>
        <v>0</v>
      </c>
      <c r="H587" s="149">
        <f t="shared" si="58"/>
        <v>0</v>
      </c>
    </row>
    <row r="588" spans="2:8" hidden="1" x14ac:dyDescent="0.3">
      <c r="B588" s="41"/>
      <c r="C588" s="50" t="s">
        <v>236</v>
      </c>
      <c r="D588" s="41"/>
      <c r="E588" s="41"/>
      <c r="F588" s="58"/>
      <c r="G588" s="58"/>
      <c r="H588" s="58"/>
    </row>
    <row r="589" spans="2:8" hidden="1" x14ac:dyDescent="0.3">
      <c r="B589" s="41"/>
      <c r="C589" s="50" t="s">
        <v>237</v>
      </c>
      <c r="D589" s="41"/>
      <c r="E589" s="41"/>
      <c r="F589" s="58"/>
      <c r="G589" s="58"/>
      <c r="H589" s="58"/>
    </row>
    <row r="590" spans="2:8" ht="18.75" x14ac:dyDescent="0.3">
      <c r="B590" s="144" t="s">
        <v>238</v>
      </c>
      <c r="C590" s="145" t="s">
        <v>239</v>
      </c>
      <c r="D590" s="144"/>
      <c r="E590" s="144"/>
      <c r="F590" s="121">
        <f t="shared" ref="F590:G590" si="59">F591+F593+F594+F595+F597+F599+F602+F604</f>
        <v>0</v>
      </c>
      <c r="G590" s="121">
        <f t="shared" si="59"/>
        <v>0</v>
      </c>
      <c r="H590" s="121">
        <f>H591+H593+H594+H595+H597+H599+H602+H604</f>
        <v>0</v>
      </c>
    </row>
    <row r="591" spans="2:8" hidden="1" x14ac:dyDescent="0.3">
      <c r="B591" s="41"/>
      <c r="C591" s="48" t="s">
        <v>240</v>
      </c>
      <c r="D591" s="57"/>
      <c r="E591" s="70">
        <v>0.4</v>
      </c>
      <c r="F591" s="71"/>
      <c r="G591" s="71"/>
      <c r="H591" s="71">
        <f>H592</f>
        <v>0</v>
      </c>
    </row>
    <row r="592" spans="2:8" hidden="1" x14ac:dyDescent="0.3">
      <c r="B592" s="41"/>
      <c r="C592" s="50" t="s">
        <v>358</v>
      </c>
      <c r="D592" s="41"/>
      <c r="E592" s="72"/>
      <c r="F592" s="73"/>
      <c r="G592" s="73"/>
      <c r="H592" s="73"/>
    </row>
    <row r="593" spans="2:8" hidden="1" x14ac:dyDescent="0.3">
      <c r="B593" s="41"/>
      <c r="C593" s="50" t="s">
        <v>241</v>
      </c>
      <c r="D593" s="60" t="s">
        <v>242</v>
      </c>
      <c r="E593" s="72" t="s">
        <v>242</v>
      </c>
      <c r="F593" s="73"/>
      <c r="G593" s="73"/>
      <c r="H593" s="73"/>
    </row>
    <row r="594" spans="2:8" hidden="1" x14ac:dyDescent="0.3">
      <c r="B594" s="41"/>
      <c r="C594" s="50" t="s">
        <v>243</v>
      </c>
      <c r="D594" s="60" t="s">
        <v>242</v>
      </c>
      <c r="E594" s="72" t="s">
        <v>242</v>
      </c>
      <c r="F594" s="73"/>
      <c r="G594" s="73"/>
      <c r="H594" s="73"/>
    </row>
    <row r="595" spans="2:8" hidden="1" x14ac:dyDescent="0.3">
      <c r="B595" s="41"/>
      <c r="C595" s="48" t="s">
        <v>244</v>
      </c>
      <c r="D595" s="57"/>
      <c r="E595" s="70">
        <v>0.4</v>
      </c>
      <c r="F595" s="71"/>
      <c r="G595" s="71"/>
      <c r="H595" s="71">
        <f>H596</f>
        <v>0</v>
      </c>
    </row>
    <row r="596" spans="2:8" hidden="1" x14ac:dyDescent="0.3">
      <c r="B596" s="41"/>
      <c r="C596" s="50" t="s">
        <v>359</v>
      </c>
      <c r="D596" s="41"/>
      <c r="E596" s="72"/>
      <c r="F596" s="73"/>
      <c r="G596" s="73"/>
      <c r="H596" s="73"/>
    </row>
    <row r="597" spans="2:8" hidden="1" x14ac:dyDescent="0.3">
      <c r="B597" s="41"/>
      <c r="C597" s="48" t="s">
        <v>245</v>
      </c>
      <c r="D597" s="57"/>
      <c r="E597" s="70">
        <v>0.4</v>
      </c>
      <c r="F597" s="71"/>
      <c r="G597" s="71"/>
      <c r="H597" s="71">
        <f>H598</f>
        <v>0</v>
      </c>
    </row>
    <row r="598" spans="2:8" hidden="1" x14ac:dyDescent="0.3">
      <c r="B598" s="41"/>
      <c r="C598" s="68" t="s">
        <v>362</v>
      </c>
      <c r="D598" s="59"/>
      <c r="E598" s="74"/>
      <c r="F598" s="75"/>
      <c r="G598" s="75"/>
      <c r="H598" s="75"/>
    </row>
    <row r="599" spans="2:8" hidden="1" x14ac:dyDescent="0.3">
      <c r="B599" s="41"/>
      <c r="C599" s="48" t="s">
        <v>246</v>
      </c>
      <c r="D599" s="57"/>
      <c r="E599" s="70" t="s">
        <v>247</v>
      </c>
      <c r="F599" s="71"/>
      <c r="G599" s="71"/>
      <c r="H599" s="71">
        <f>H600+H601</f>
        <v>0</v>
      </c>
    </row>
    <row r="600" spans="2:8" hidden="1" x14ac:dyDescent="0.3">
      <c r="B600" s="41"/>
      <c r="C600" s="50" t="s">
        <v>361</v>
      </c>
      <c r="D600" s="41"/>
      <c r="E600" s="72"/>
      <c r="F600" s="73"/>
      <c r="G600" s="73"/>
      <c r="H600" s="73"/>
    </row>
    <row r="601" spans="2:8" hidden="1" x14ac:dyDescent="0.3">
      <c r="B601" s="41"/>
      <c r="C601" s="50" t="s">
        <v>360</v>
      </c>
      <c r="D601" s="41"/>
      <c r="E601" s="72"/>
      <c r="F601" s="73"/>
      <c r="G601" s="73"/>
      <c r="H601" s="73"/>
    </row>
    <row r="602" spans="2:8" hidden="1" x14ac:dyDescent="0.3">
      <c r="B602" s="41"/>
      <c r="C602" s="48" t="s">
        <v>246</v>
      </c>
      <c r="D602" s="57"/>
      <c r="E602" s="70" t="s">
        <v>248</v>
      </c>
      <c r="F602" s="71"/>
      <c r="G602" s="71"/>
      <c r="H602" s="71">
        <f>H603</f>
        <v>0</v>
      </c>
    </row>
    <row r="603" spans="2:8" hidden="1" x14ac:dyDescent="0.3">
      <c r="B603" s="41"/>
      <c r="C603" s="50" t="s">
        <v>363</v>
      </c>
      <c r="D603" s="41"/>
      <c r="E603" s="72"/>
      <c r="F603" s="73"/>
      <c r="G603" s="73"/>
      <c r="H603" s="73"/>
    </row>
    <row r="604" spans="2:8" hidden="1" x14ac:dyDescent="0.3">
      <c r="B604" s="41"/>
      <c r="C604" s="48" t="s">
        <v>246</v>
      </c>
      <c r="D604" s="57"/>
      <c r="E604" s="70" t="s">
        <v>249</v>
      </c>
      <c r="F604" s="71"/>
      <c r="G604" s="71"/>
      <c r="H604" s="71">
        <f>H605</f>
        <v>0</v>
      </c>
    </row>
    <row r="605" spans="2:8" hidden="1" x14ac:dyDescent="0.3">
      <c r="B605" s="41"/>
      <c r="C605" s="50" t="s">
        <v>364</v>
      </c>
      <c r="D605" s="41"/>
      <c r="E605" s="72"/>
      <c r="F605" s="73"/>
      <c r="G605" s="73"/>
      <c r="H605" s="73"/>
    </row>
    <row r="608" spans="2:8" ht="17.25" thickBot="1" x14ac:dyDescent="0.35"/>
    <row r="609" spans="3:8" ht="16.5" customHeight="1" x14ac:dyDescent="0.3">
      <c r="C609" s="416" t="s">
        <v>354</v>
      </c>
      <c r="D609" s="11">
        <v>2018</v>
      </c>
      <c r="E609" s="34">
        <v>0.4</v>
      </c>
      <c r="F609" s="20">
        <v>0</v>
      </c>
      <c r="G609" s="20">
        <v>0</v>
      </c>
      <c r="H609" s="20">
        <v>0</v>
      </c>
    </row>
    <row r="610" spans="3:8" ht="17.25" customHeight="1" thickBot="1" x14ac:dyDescent="0.35">
      <c r="C610" s="417"/>
      <c r="D610" s="13">
        <v>2018</v>
      </c>
      <c r="E610" s="35">
        <v>10</v>
      </c>
      <c r="F610" s="21">
        <f>F356</f>
        <v>200</v>
      </c>
      <c r="G610" s="21">
        <f>G356</f>
        <v>494</v>
      </c>
      <c r="H610" s="21">
        <f>H356</f>
        <v>337.53886</v>
      </c>
    </row>
    <row r="611" spans="3:8" ht="16.5" customHeight="1" x14ac:dyDescent="0.3">
      <c r="C611" s="417"/>
      <c r="D611" s="11">
        <v>2019</v>
      </c>
      <c r="E611" s="34">
        <v>0.4</v>
      </c>
      <c r="F611" s="20">
        <v>0</v>
      </c>
      <c r="G611" s="20">
        <v>0</v>
      </c>
      <c r="H611" s="20">
        <v>0</v>
      </c>
    </row>
    <row r="612" spans="3:8" ht="17.25" customHeight="1" thickBot="1" x14ac:dyDescent="0.35">
      <c r="C612" s="417"/>
      <c r="D612" s="13">
        <v>2019</v>
      </c>
      <c r="E612" s="35">
        <v>10</v>
      </c>
      <c r="F612" s="21">
        <f>F358</f>
        <v>1310</v>
      </c>
      <c r="G612" s="21">
        <f>G358</f>
        <v>70</v>
      </c>
      <c r="H612" s="21">
        <f>H358</f>
        <v>1073.55683</v>
      </c>
    </row>
    <row r="613" spans="3:8" ht="16.5" customHeight="1" x14ac:dyDescent="0.3">
      <c r="C613" s="417"/>
      <c r="D613" s="11">
        <v>2020</v>
      </c>
      <c r="E613" s="34">
        <v>0.4</v>
      </c>
      <c r="F613" s="20">
        <v>0</v>
      </c>
      <c r="G613" s="20">
        <v>0</v>
      </c>
      <c r="H613" s="20">
        <v>0</v>
      </c>
    </row>
    <row r="614" spans="3:8" ht="17.25" customHeight="1" thickBot="1" x14ac:dyDescent="0.35">
      <c r="C614" s="417"/>
      <c r="D614" s="24">
        <v>2020</v>
      </c>
      <c r="E614" s="36">
        <v>10</v>
      </c>
      <c r="F614" s="37">
        <f>F359</f>
        <v>200</v>
      </c>
      <c r="G614" s="37">
        <f>G359</f>
        <v>110</v>
      </c>
      <c r="H614" s="37">
        <f>H359</f>
        <v>188.5</v>
      </c>
    </row>
    <row r="615" spans="3:8" x14ac:dyDescent="0.3">
      <c r="C615" s="417"/>
      <c r="D615" s="410" t="s">
        <v>356</v>
      </c>
      <c r="E615" s="25">
        <v>0.4</v>
      </c>
      <c r="F615" s="26">
        <f>F609+F611+F613</f>
        <v>0</v>
      </c>
      <c r="G615" s="26">
        <f t="shared" ref="G615:H615" si="60">G609+G611+G613</f>
        <v>0</v>
      </c>
      <c r="H615" s="26">
        <f t="shared" si="60"/>
        <v>0</v>
      </c>
    </row>
    <row r="616" spans="3:8" x14ac:dyDescent="0.3">
      <c r="C616" s="417"/>
      <c r="D616" s="411"/>
      <c r="E616" s="27">
        <v>10</v>
      </c>
      <c r="F616" s="28">
        <f>F610+F612+F614</f>
        <v>1710</v>
      </c>
      <c r="G616" s="28">
        <f t="shared" ref="G616:H616" si="61">G610+G612+G614</f>
        <v>674</v>
      </c>
      <c r="H616" s="28">
        <f t="shared" si="61"/>
        <v>1599.5956900000001</v>
      </c>
    </row>
    <row r="617" spans="3:8" ht="18.75" thickBot="1" x14ac:dyDescent="0.35">
      <c r="C617" s="418"/>
      <c r="D617" s="412"/>
      <c r="E617" s="29" t="s">
        <v>357</v>
      </c>
      <c r="F617" s="30">
        <f>F615+F616</f>
        <v>1710</v>
      </c>
      <c r="G617" s="30">
        <f>G615+G616</f>
        <v>674</v>
      </c>
      <c r="H617" s="30">
        <f>H615+H616</f>
        <v>1599.5956900000001</v>
      </c>
    </row>
    <row r="618" spans="3:8" ht="36" thickBot="1" x14ac:dyDescent="0.35">
      <c r="C618" s="19"/>
      <c r="F618" s="23"/>
      <c r="G618" s="23"/>
      <c r="H618" s="23"/>
    </row>
    <row r="619" spans="3:8" ht="16.5" customHeight="1" x14ac:dyDescent="0.3">
      <c r="C619" s="416" t="s">
        <v>355</v>
      </c>
      <c r="D619" s="11">
        <v>2018</v>
      </c>
      <c r="E619" s="34">
        <v>0.4</v>
      </c>
      <c r="F619" s="20">
        <f>F146+F147+F148+F149+F150+F151+F152+F153+F154+F155+F156+F157+F158+F159+F160+F161+F162+F163+F164+F165</f>
        <v>4785</v>
      </c>
      <c r="G619" s="20">
        <f>G146+G147+G148+G149+G150+G151+G152+G153+G154+G155+G156+G157+G158+G159+G160+G161+G162+G163+G164+G165</f>
        <v>338</v>
      </c>
      <c r="H619" s="20">
        <f>H146+H147+H148+H149+H150+H151+H152+H153+H154+H155+H156+H157+H158+H159+H160+H161+H162+H163+H164+H165</f>
        <v>1918.3257999999998</v>
      </c>
    </row>
    <row r="620" spans="3:8" ht="17.25" customHeight="1" thickBot="1" x14ac:dyDescent="0.35">
      <c r="C620" s="417"/>
      <c r="D620" s="13">
        <v>2018</v>
      </c>
      <c r="E620" s="35">
        <v>10</v>
      </c>
      <c r="F620" s="21">
        <f>F166+F167+F168+F169+F170+F171</f>
        <v>1285</v>
      </c>
      <c r="G620" s="21">
        <f>G166+G167+G168+G169+G170+G171</f>
        <v>684</v>
      </c>
      <c r="H620" s="21">
        <f>H166+H167+H168+H169+H170+H171</f>
        <v>1129.9343999999999</v>
      </c>
    </row>
    <row r="621" spans="3:8" ht="16.5" customHeight="1" x14ac:dyDescent="0.3">
      <c r="C621" s="417"/>
      <c r="D621" s="11">
        <v>2019</v>
      </c>
      <c r="E621" s="34">
        <v>0.4</v>
      </c>
      <c r="F621" s="20">
        <f>F245+F246+F247+F248+F249+F250+F251+F252+F253+F254+F255+F256+F257+F258+F259+F260+F261+F262+F263+F264+F265+F266+F267+F268+F269+F270+F271+F272+F273+F274+F275+F276+F277+F278+F279+F280+F299</f>
        <v>9870</v>
      </c>
      <c r="G621" s="20">
        <f>G245+G246+G247+G248+G249+G250+G251+G252+G253+G254+G255+G256+G257+G258+G259+G260+G261+G262+G263+G264+G265+G266+G267+G268+G269+G270+G271+G272+G273+G274+G275+G276+G277+G278+G279+G280+G299</f>
        <v>311</v>
      </c>
      <c r="H621" s="20">
        <f>H245+H246+H247+H248+H249+H250+H251+H252+H253+H254+H255+H256+H257+H258+H259+H260+H261+H262+H263+H264+H265+H266+H267+H268+H269+H270+H271+H272+H273+H274+H275+H276+H277+H278+H279+H280+H299</f>
        <v>4160.8476200000005</v>
      </c>
    </row>
    <row r="622" spans="3:8" ht="17.25" customHeight="1" thickBot="1" x14ac:dyDescent="0.35">
      <c r="C622" s="417"/>
      <c r="D622" s="13">
        <v>2019</v>
      </c>
      <c r="E622" s="35">
        <v>10</v>
      </c>
      <c r="F622" s="21">
        <f>F281+F282+F283+F284+F285+F286+F287+F288+F289+F290+F291+F292+F293+F294+F295+F296+F297</f>
        <v>4125</v>
      </c>
      <c r="G622" s="21">
        <f>G281+G282+G283+G284+G285+G286+G287+G288+G289+G290+G291+G292+G293+G294+G295+G296+G297</f>
        <v>859.9</v>
      </c>
      <c r="H622" s="21">
        <f>H281+H282+H283+H284+H285+H286+H287+H288+H289+H290+H291+H292+H293+H294+H295+H296+H297</f>
        <v>2857.3427299999994</v>
      </c>
    </row>
    <row r="623" spans="3:8" ht="16.5" customHeight="1" x14ac:dyDescent="0.3">
      <c r="C623" s="417"/>
      <c r="D623" s="17">
        <v>2020</v>
      </c>
      <c r="E623" s="34">
        <v>0.4</v>
      </c>
      <c r="F623" s="38">
        <f>F172+F173+F174+F175+F176+F177+F178+F179+F180+F181+F182+F183+F186+F187+F188+F189+F190+F191+F192+F193+F194+F195+F196+F197+F198+F199+F200+F201+F202+F203+F204+F205+F206+F207+F208+F209+F210+F211+F212+F213+F214+F216+F218+F220+F222+F224+F225+F226+F227+F230+F232+F234+F235+F236</f>
        <v>13249</v>
      </c>
      <c r="G623" s="38">
        <f>G172+G173+G174+G175+G176+G177+G178+G179+G180+G181+G182+G183+G186+G187+G188+G189+G190+G191+G192+G193+G194+G195+G196+G197+G198+G199+G200+G201+G202+G203+G204+G205+G206+G207+G208+G209+G210+G211+G212+G213+G214+G216+G218+G220+G222+G224+G225+G226+G227+G230+G232+G234+G235+G236</f>
        <v>760.30000000000007</v>
      </c>
      <c r="H623" s="38">
        <f>H172+H173+H174+H175+H176+H177+H178+H179+H180+H181+H182+H183+H186+H187+H188+H189+H190+H191+H192+H193+H194+H195+H196+H197+H198+H199+H200+H201+H202+H203+H204+H205+H206+H207+H208+H209+H210+H211+H212+H213+H214+H216+H218+H220+H222+H224+H225+H226+H227+H230+H232+H234+H235+H236</f>
        <v>4277.6000000000004</v>
      </c>
    </row>
    <row r="624" spans="3:8" ht="17.25" customHeight="1" thickBot="1" x14ac:dyDescent="0.35">
      <c r="C624" s="417"/>
      <c r="D624" s="13">
        <v>2020</v>
      </c>
      <c r="E624" s="35">
        <v>10</v>
      </c>
      <c r="F624" s="21">
        <f>F184+F185+F215+F217+F219+F221+F223+F228+F229+F231+F233+F237</f>
        <v>14190</v>
      </c>
      <c r="G624" s="21">
        <f>G184+G185+G215+G217+G219+G221+G223+G228+G229+G231+G233+G237</f>
        <v>333</v>
      </c>
      <c r="H624" s="21">
        <f>H184+H185+H215+H217+H219+H221+H223+H228+H229+H231+H233+H237</f>
        <v>26398.799999999999</v>
      </c>
    </row>
    <row r="625" spans="3:8" x14ac:dyDescent="0.3">
      <c r="C625" s="417"/>
      <c r="D625" s="410" t="s">
        <v>356</v>
      </c>
      <c r="E625" s="25">
        <v>0.4</v>
      </c>
      <c r="F625" s="26">
        <f>F619+F621+F623</f>
        <v>27904</v>
      </c>
      <c r="G625" s="26">
        <f t="shared" ref="G625:H625" si="62">G619+G621+G623</f>
        <v>1409.3000000000002</v>
      </c>
      <c r="H625" s="26">
        <f t="shared" si="62"/>
        <v>10356.773420000001</v>
      </c>
    </row>
    <row r="626" spans="3:8" x14ac:dyDescent="0.3">
      <c r="C626" s="417"/>
      <c r="D626" s="411"/>
      <c r="E626" s="27">
        <v>10</v>
      </c>
      <c r="F626" s="28">
        <f>F620+F622+F624</f>
        <v>19600</v>
      </c>
      <c r="G626" s="28">
        <f t="shared" ref="G626:H626" si="63">G620+G622+G624</f>
        <v>1876.9</v>
      </c>
      <c r="H626" s="28">
        <f t="shared" si="63"/>
        <v>30386.077129999998</v>
      </c>
    </row>
    <row r="627" spans="3:8" ht="18.75" thickBot="1" x14ac:dyDescent="0.35">
      <c r="C627" s="418"/>
      <c r="D627" s="412"/>
      <c r="E627" s="29" t="s">
        <v>357</v>
      </c>
      <c r="F627" s="30">
        <f>F625+F626</f>
        <v>47504</v>
      </c>
      <c r="G627" s="30">
        <f t="shared" ref="G627" si="64">G625+G626</f>
        <v>3286.2000000000003</v>
      </c>
      <c r="H627" s="30">
        <f t="shared" ref="H627" si="65">H625+H626</f>
        <v>40742.850550000003</v>
      </c>
    </row>
  </sheetData>
  <autoFilter ref="B15:I605">
    <filterColumn colId="2">
      <filters>
        <filter val="-"/>
        <filter val="2020"/>
        <filter val="3"/>
      </filters>
    </filterColumn>
  </autoFilter>
  <mergeCells count="9">
    <mergeCell ref="D625:D627"/>
    <mergeCell ref="C619:C627"/>
    <mergeCell ref="D615:D617"/>
    <mergeCell ref="C609:C617"/>
    <mergeCell ref="B8:H8"/>
    <mergeCell ref="B9:H9"/>
    <mergeCell ref="B10:H10"/>
    <mergeCell ref="B11:H11"/>
    <mergeCell ref="B13:H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26"/>
  <sheetViews>
    <sheetView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10" sqref="F2310"/>
    </sheetView>
  </sheetViews>
  <sheetFormatPr defaultColWidth="9.140625" defaultRowHeight="15.75" x14ac:dyDescent="0.25"/>
  <cols>
    <col min="1" max="1" width="14.42578125" style="168" customWidth="1"/>
    <col min="2" max="2" width="121" style="169" bestFit="1" customWidth="1"/>
    <col min="3" max="3" width="28.7109375" style="170" hidden="1" customWidth="1"/>
    <col min="4" max="4" width="11.28515625" style="170" customWidth="1"/>
    <col min="5" max="5" width="9.28515625" style="170" bestFit="1" customWidth="1"/>
    <col min="6" max="6" width="19.28515625" style="170" bestFit="1" customWidth="1"/>
    <col min="7" max="7" width="14.42578125" style="209" bestFit="1" customWidth="1"/>
    <col min="8" max="8" width="26.42578125" style="170" bestFit="1" customWidth="1"/>
    <col min="9" max="9" width="10.5703125" style="170" customWidth="1"/>
    <col min="10" max="10" width="122.85546875" style="170" customWidth="1"/>
    <col min="11" max="11" width="12.28515625" style="170" customWidth="1"/>
    <col min="12" max="16384" width="9.140625" style="170"/>
  </cols>
  <sheetData>
    <row r="1" spans="1:10" ht="66.75" customHeight="1" x14ac:dyDescent="0.25">
      <c r="A1" s="286"/>
      <c r="B1" s="287"/>
      <c r="C1" s="288"/>
      <c r="D1" s="288"/>
      <c r="E1" s="288"/>
      <c r="F1" s="288"/>
      <c r="G1" s="424" t="s">
        <v>530</v>
      </c>
      <c r="H1" s="424"/>
      <c r="I1" s="171"/>
    </row>
    <row r="2" spans="1:10" ht="115.5" customHeight="1" x14ac:dyDescent="0.25">
      <c r="A2" s="425" t="s">
        <v>3389</v>
      </c>
      <c r="B2" s="425"/>
      <c r="C2" s="425"/>
      <c r="D2" s="425"/>
      <c r="E2" s="425"/>
      <c r="F2" s="425"/>
      <c r="G2" s="425"/>
      <c r="H2" s="425"/>
      <c r="I2" s="172"/>
    </row>
    <row r="3" spans="1:10" s="176" customFormat="1" ht="110.25" x14ac:dyDescent="0.35">
      <c r="A3" s="173" t="s">
        <v>9</v>
      </c>
      <c r="B3" s="174" t="s">
        <v>2936</v>
      </c>
      <c r="C3" s="173" t="s">
        <v>2826</v>
      </c>
      <c r="D3" s="173" t="s">
        <v>2827</v>
      </c>
      <c r="E3" s="173" t="s">
        <v>2828</v>
      </c>
      <c r="F3" s="175" t="s">
        <v>2937</v>
      </c>
      <c r="G3" s="173" t="s">
        <v>2829</v>
      </c>
      <c r="H3" s="173" t="s">
        <v>2830</v>
      </c>
      <c r="J3" s="177"/>
    </row>
    <row r="4" spans="1:10" s="180" customFormat="1" ht="17.25" customHeight="1" x14ac:dyDescent="0.25">
      <c r="A4" s="178" t="s">
        <v>532</v>
      </c>
      <c r="B4" s="179">
        <f>A4+1</f>
        <v>2</v>
      </c>
      <c r="C4" s="179">
        <f t="shared" ref="C4:H4" si="0">B4+1</f>
        <v>3</v>
      </c>
      <c r="D4" s="179">
        <f t="shared" si="0"/>
        <v>4</v>
      </c>
      <c r="E4" s="179">
        <f t="shared" si="0"/>
        <v>5</v>
      </c>
      <c r="F4" s="179">
        <f t="shared" si="0"/>
        <v>6</v>
      </c>
      <c r="G4" s="179">
        <f t="shared" si="0"/>
        <v>7</v>
      </c>
      <c r="H4" s="179">
        <f t="shared" si="0"/>
        <v>8</v>
      </c>
    </row>
    <row r="5" spans="1:10" ht="23.25" x14ac:dyDescent="0.35">
      <c r="A5" s="211" t="s">
        <v>532</v>
      </c>
      <c r="B5" s="197" t="s">
        <v>0</v>
      </c>
      <c r="C5" s="212"/>
      <c r="D5" s="212"/>
      <c r="E5" s="212"/>
      <c r="F5" s="289">
        <f>F6+F161+F213+F560</f>
        <v>2160</v>
      </c>
      <c r="G5" s="289">
        <f t="shared" ref="G5:H5" si="1">G6+G161+G213+G560</f>
        <v>5</v>
      </c>
      <c r="H5" s="289">
        <f t="shared" si="1"/>
        <v>3307.2942899999998</v>
      </c>
      <c r="J5" s="181"/>
    </row>
    <row r="6" spans="1:10" s="182" customFormat="1" x14ac:dyDescent="0.25">
      <c r="A6" s="213" t="s">
        <v>533</v>
      </c>
      <c r="B6" s="214" t="s">
        <v>534</v>
      </c>
      <c r="C6" s="214"/>
      <c r="D6" s="215"/>
      <c r="E6" s="215"/>
      <c r="F6" s="216"/>
      <c r="G6" s="215"/>
      <c r="H6" s="215"/>
    </row>
    <row r="7" spans="1:10" s="183" customFormat="1" x14ac:dyDescent="0.25">
      <c r="A7" s="217" t="s">
        <v>535</v>
      </c>
      <c r="B7" s="218" t="s">
        <v>536</v>
      </c>
      <c r="C7" s="219"/>
      <c r="D7" s="220"/>
      <c r="E7" s="221"/>
      <c r="F7" s="222"/>
      <c r="G7" s="223"/>
      <c r="H7" s="224"/>
    </row>
    <row r="8" spans="1:10" s="184" customFormat="1" x14ac:dyDescent="0.25">
      <c r="A8" s="225" t="s">
        <v>537</v>
      </c>
      <c r="B8" s="226" t="s">
        <v>538</v>
      </c>
      <c r="C8" s="226"/>
      <c r="D8" s="227"/>
      <c r="E8" s="227"/>
      <c r="F8" s="228"/>
      <c r="G8" s="227"/>
      <c r="H8" s="227"/>
    </row>
    <row r="9" spans="1:10" hidden="1" x14ac:dyDescent="0.25">
      <c r="A9" s="229" t="s">
        <v>539</v>
      </c>
      <c r="B9" s="230" t="s">
        <v>4</v>
      </c>
      <c r="C9" s="231"/>
      <c r="D9" s="231"/>
      <c r="E9" s="231"/>
      <c r="F9" s="232"/>
      <c r="G9" s="231"/>
      <c r="H9" s="231"/>
    </row>
    <row r="10" spans="1:10" hidden="1" x14ac:dyDescent="0.25">
      <c r="A10" s="229" t="s">
        <v>540</v>
      </c>
      <c r="B10" s="233" t="s">
        <v>541</v>
      </c>
      <c r="C10" s="231"/>
      <c r="D10" s="231"/>
      <c r="E10" s="231"/>
      <c r="F10" s="232"/>
      <c r="G10" s="231"/>
      <c r="H10" s="231"/>
    </row>
    <row r="11" spans="1:10" hidden="1" x14ac:dyDescent="0.25">
      <c r="A11" s="229" t="s">
        <v>542</v>
      </c>
      <c r="B11" s="233" t="s">
        <v>543</v>
      </c>
      <c r="C11" s="231"/>
      <c r="D11" s="231"/>
      <c r="E11" s="231"/>
      <c r="F11" s="232"/>
      <c r="G11" s="231"/>
      <c r="H11" s="231"/>
    </row>
    <row r="12" spans="1:10" hidden="1" x14ac:dyDescent="0.25">
      <c r="A12" s="229" t="s">
        <v>544</v>
      </c>
      <c r="B12" s="230" t="s">
        <v>3</v>
      </c>
      <c r="C12" s="231"/>
      <c r="D12" s="231"/>
      <c r="E12" s="231"/>
      <c r="F12" s="232"/>
      <c r="G12" s="231"/>
      <c r="H12" s="231"/>
    </row>
    <row r="13" spans="1:10" hidden="1" x14ac:dyDescent="0.25">
      <c r="A13" s="229" t="s">
        <v>545</v>
      </c>
      <c r="B13" s="233" t="s">
        <v>541</v>
      </c>
      <c r="C13" s="231"/>
      <c r="D13" s="231"/>
      <c r="E13" s="231"/>
      <c r="F13" s="232"/>
      <c r="G13" s="231"/>
      <c r="H13" s="231"/>
    </row>
    <row r="14" spans="1:10" hidden="1" x14ac:dyDescent="0.25">
      <c r="A14" s="229" t="s">
        <v>546</v>
      </c>
      <c r="B14" s="233" t="s">
        <v>543</v>
      </c>
      <c r="C14" s="231"/>
      <c r="D14" s="231"/>
      <c r="E14" s="231"/>
      <c r="F14" s="232"/>
      <c r="G14" s="231"/>
      <c r="H14" s="231"/>
    </row>
    <row r="15" spans="1:10" hidden="1" x14ac:dyDescent="0.25">
      <c r="A15" s="229" t="s">
        <v>547</v>
      </c>
      <c r="B15" s="230" t="s">
        <v>5</v>
      </c>
      <c r="C15" s="231"/>
      <c r="D15" s="231"/>
      <c r="E15" s="231"/>
      <c r="F15" s="232"/>
      <c r="G15" s="231"/>
      <c r="H15" s="231"/>
    </row>
    <row r="16" spans="1:10" hidden="1" x14ac:dyDescent="0.25">
      <c r="A16" s="229" t="s">
        <v>548</v>
      </c>
      <c r="B16" s="233" t="s">
        <v>541</v>
      </c>
      <c r="C16" s="231"/>
      <c r="D16" s="231"/>
      <c r="E16" s="231"/>
      <c r="F16" s="232"/>
      <c r="G16" s="231"/>
      <c r="H16" s="231"/>
    </row>
    <row r="17" spans="1:8" hidden="1" x14ac:dyDescent="0.25">
      <c r="A17" s="229" t="s">
        <v>549</v>
      </c>
      <c r="B17" s="233" t="s">
        <v>543</v>
      </c>
      <c r="C17" s="231"/>
      <c r="D17" s="231"/>
      <c r="E17" s="231"/>
      <c r="F17" s="232"/>
      <c r="G17" s="231"/>
      <c r="H17" s="231"/>
    </row>
    <row r="18" spans="1:8" hidden="1" x14ac:dyDescent="0.25">
      <c r="A18" s="229" t="s">
        <v>550</v>
      </c>
      <c r="B18" s="230" t="s">
        <v>6</v>
      </c>
      <c r="C18" s="231"/>
      <c r="D18" s="231"/>
      <c r="E18" s="231"/>
      <c r="F18" s="232"/>
      <c r="G18" s="231"/>
      <c r="H18" s="231"/>
    </row>
    <row r="19" spans="1:8" hidden="1" x14ac:dyDescent="0.25">
      <c r="A19" s="229" t="s">
        <v>551</v>
      </c>
      <c r="B19" s="233" t="s">
        <v>541</v>
      </c>
      <c r="C19" s="231"/>
      <c r="D19" s="231"/>
      <c r="E19" s="231"/>
      <c r="F19" s="232"/>
      <c r="G19" s="231"/>
      <c r="H19" s="231"/>
    </row>
    <row r="20" spans="1:8" hidden="1" x14ac:dyDescent="0.25">
      <c r="A20" s="229" t="s">
        <v>552</v>
      </c>
      <c r="B20" s="233" t="s">
        <v>543</v>
      </c>
      <c r="C20" s="231"/>
      <c r="D20" s="231"/>
      <c r="E20" s="231"/>
      <c r="F20" s="232"/>
      <c r="G20" s="231"/>
      <c r="H20" s="231"/>
    </row>
    <row r="21" spans="1:8" hidden="1" x14ac:dyDescent="0.25">
      <c r="A21" s="229" t="s">
        <v>553</v>
      </c>
      <c r="B21" s="230" t="s">
        <v>7</v>
      </c>
      <c r="C21" s="231"/>
      <c r="D21" s="231"/>
      <c r="E21" s="231"/>
      <c r="F21" s="232"/>
      <c r="G21" s="231"/>
      <c r="H21" s="231"/>
    </row>
    <row r="22" spans="1:8" hidden="1" x14ac:dyDescent="0.25">
      <c r="A22" s="229" t="s">
        <v>554</v>
      </c>
      <c r="B22" s="233" t="s">
        <v>541</v>
      </c>
      <c r="C22" s="231"/>
      <c r="D22" s="231"/>
      <c r="E22" s="231"/>
      <c r="F22" s="232"/>
      <c r="G22" s="231"/>
      <c r="H22" s="231"/>
    </row>
    <row r="23" spans="1:8" hidden="1" x14ac:dyDescent="0.25">
      <c r="A23" s="229" t="s">
        <v>555</v>
      </c>
      <c r="B23" s="233" t="s">
        <v>543</v>
      </c>
      <c r="C23" s="231"/>
      <c r="D23" s="231"/>
      <c r="E23" s="231"/>
      <c r="F23" s="232"/>
      <c r="G23" s="231"/>
      <c r="H23" s="231"/>
    </row>
    <row r="24" spans="1:8" hidden="1" x14ac:dyDescent="0.25">
      <c r="A24" s="229" t="s">
        <v>556</v>
      </c>
      <c r="B24" s="230" t="s">
        <v>557</v>
      </c>
      <c r="C24" s="231"/>
      <c r="D24" s="231"/>
      <c r="E24" s="231"/>
      <c r="F24" s="232"/>
      <c r="G24" s="231"/>
      <c r="H24" s="231"/>
    </row>
    <row r="25" spans="1:8" hidden="1" x14ac:dyDescent="0.25">
      <c r="A25" s="229" t="s">
        <v>558</v>
      </c>
      <c r="B25" s="233" t="s">
        <v>541</v>
      </c>
      <c r="C25" s="231"/>
      <c r="D25" s="231"/>
      <c r="E25" s="231"/>
      <c r="F25" s="232"/>
      <c r="G25" s="231"/>
      <c r="H25" s="231"/>
    </row>
    <row r="26" spans="1:8" hidden="1" x14ac:dyDescent="0.25">
      <c r="A26" s="229" t="s">
        <v>559</v>
      </c>
      <c r="B26" s="233" t="s">
        <v>543</v>
      </c>
      <c r="C26" s="231"/>
      <c r="D26" s="231"/>
      <c r="E26" s="231"/>
      <c r="F26" s="232"/>
      <c r="G26" s="231"/>
      <c r="H26" s="231"/>
    </row>
    <row r="27" spans="1:8" s="184" customFormat="1" x14ac:dyDescent="0.25">
      <c r="A27" s="225" t="s">
        <v>560</v>
      </c>
      <c r="B27" s="226" t="s">
        <v>561</v>
      </c>
      <c r="C27" s="226"/>
      <c r="D27" s="227"/>
      <c r="E27" s="227"/>
      <c r="F27" s="228"/>
      <c r="G27" s="227"/>
      <c r="H27" s="227"/>
    </row>
    <row r="28" spans="1:8" hidden="1" x14ac:dyDescent="0.25">
      <c r="A28" s="229" t="s">
        <v>562</v>
      </c>
      <c r="B28" s="230" t="s">
        <v>4</v>
      </c>
      <c r="C28" s="231"/>
      <c r="D28" s="231"/>
      <c r="E28" s="231"/>
      <c r="F28" s="232"/>
      <c r="G28" s="231"/>
      <c r="H28" s="231"/>
    </row>
    <row r="29" spans="1:8" hidden="1" x14ac:dyDescent="0.25">
      <c r="A29" s="229" t="s">
        <v>563</v>
      </c>
      <c r="B29" s="233" t="s">
        <v>541</v>
      </c>
      <c r="C29" s="231"/>
      <c r="D29" s="231"/>
      <c r="E29" s="231"/>
      <c r="F29" s="232"/>
      <c r="G29" s="231"/>
      <c r="H29" s="231"/>
    </row>
    <row r="30" spans="1:8" hidden="1" x14ac:dyDescent="0.25">
      <c r="A30" s="229" t="s">
        <v>564</v>
      </c>
      <c r="B30" s="233" t="s">
        <v>543</v>
      </c>
      <c r="C30" s="231"/>
      <c r="D30" s="231"/>
      <c r="E30" s="231"/>
      <c r="F30" s="232"/>
      <c r="G30" s="231"/>
      <c r="H30" s="231"/>
    </row>
    <row r="31" spans="1:8" hidden="1" x14ac:dyDescent="0.25">
      <c r="A31" s="229" t="s">
        <v>565</v>
      </c>
      <c r="B31" s="230" t="s">
        <v>3</v>
      </c>
      <c r="C31" s="231"/>
      <c r="D31" s="231"/>
      <c r="E31" s="231"/>
      <c r="F31" s="232"/>
      <c r="G31" s="231"/>
      <c r="H31" s="231"/>
    </row>
    <row r="32" spans="1:8" hidden="1" x14ac:dyDescent="0.25">
      <c r="A32" s="229" t="s">
        <v>566</v>
      </c>
      <c r="B32" s="233" t="s">
        <v>541</v>
      </c>
      <c r="C32" s="231"/>
      <c r="D32" s="231"/>
      <c r="E32" s="231"/>
      <c r="F32" s="232"/>
      <c r="G32" s="231"/>
      <c r="H32" s="231"/>
    </row>
    <row r="33" spans="1:8" hidden="1" x14ac:dyDescent="0.25">
      <c r="A33" s="229" t="s">
        <v>567</v>
      </c>
      <c r="B33" s="233" t="s">
        <v>543</v>
      </c>
      <c r="C33" s="231"/>
      <c r="D33" s="231"/>
      <c r="E33" s="231"/>
      <c r="F33" s="232"/>
      <c r="G33" s="231"/>
      <c r="H33" s="231"/>
    </row>
    <row r="34" spans="1:8" hidden="1" x14ac:dyDescent="0.25">
      <c r="A34" s="229" t="s">
        <v>568</v>
      </c>
      <c r="B34" s="230" t="s">
        <v>5</v>
      </c>
      <c r="C34" s="231"/>
      <c r="D34" s="231"/>
      <c r="E34" s="231"/>
      <c r="F34" s="232"/>
      <c r="G34" s="231"/>
      <c r="H34" s="231"/>
    </row>
    <row r="35" spans="1:8" hidden="1" x14ac:dyDescent="0.25">
      <c r="A35" s="229" t="s">
        <v>569</v>
      </c>
      <c r="B35" s="233" t="s">
        <v>541</v>
      </c>
      <c r="C35" s="231"/>
      <c r="D35" s="231"/>
      <c r="E35" s="231"/>
      <c r="F35" s="232"/>
      <c r="G35" s="231"/>
      <c r="H35" s="231"/>
    </row>
    <row r="36" spans="1:8" hidden="1" x14ac:dyDescent="0.25">
      <c r="A36" s="229" t="s">
        <v>570</v>
      </c>
      <c r="B36" s="233" t="s">
        <v>543</v>
      </c>
      <c r="C36" s="231"/>
      <c r="D36" s="231"/>
      <c r="E36" s="231"/>
      <c r="F36" s="232"/>
      <c r="G36" s="231"/>
      <c r="H36" s="231"/>
    </row>
    <row r="37" spans="1:8" hidden="1" x14ac:dyDescent="0.25">
      <c r="A37" s="229" t="s">
        <v>571</v>
      </c>
      <c r="B37" s="230" t="s">
        <v>6</v>
      </c>
      <c r="C37" s="231"/>
      <c r="D37" s="231"/>
      <c r="E37" s="231"/>
      <c r="F37" s="232"/>
      <c r="G37" s="231"/>
      <c r="H37" s="231"/>
    </row>
    <row r="38" spans="1:8" hidden="1" x14ac:dyDescent="0.25">
      <c r="A38" s="229" t="s">
        <v>572</v>
      </c>
      <c r="B38" s="233" t="s">
        <v>541</v>
      </c>
      <c r="C38" s="231"/>
      <c r="D38" s="231"/>
      <c r="E38" s="231"/>
      <c r="F38" s="232"/>
      <c r="G38" s="231"/>
      <c r="H38" s="231"/>
    </row>
    <row r="39" spans="1:8" hidden="1" x14ac:dyDescent="0.25">
      <c r="A39" s="229" t="s">
        <v>573</v>
      </c>
      <c r="B39" s="233" t="s">
        <v>543</v>
      </c>
      <c r="C39" s="231"/>
      <c r="D39" s="231"/>
      <c r="E39" s="231"/>
      <c r="F39" s="232"/>
      <c r="G39" s="231"/>
      <c r="H39" s="231"/>
    </row>
    <row r="40" spans="1:8" hidden="1" x14ac:dyDescent="0.25">
      <c r="A40" s="229" t="s">
        <v>574</v>
      </c>
      <c r="B40" s="230" t="s">
        <v>7</v>
      </c>
      <c r="C40" s="231"/>
      <c r="D40" s="231"/>
      <c r="E40" s="231"/>
      <c r="F40" s="232"/>
      <c r="G40" s="231"/>
      <c r="H40" s="231"/>
    </row>
    <row r="41" spans="1:8" hidden="1" x14ac:dyDescent="0.25">
      <c r="A41" s="229" t="s">
        <v>575</v>
      </c>
      <c r="B41" s="233" t="s">
        <v>541</v>
      </c>
      <c r="C41" s="231"/>
      <c r="D41" s="231"/>
      <c r="E41" s="231"/>
      <c r="F41" s="232"/>
      <c r="G41" s="231"/>
      <c r="H41" s="231"/>
    </row>
    <row r="42" spans="1:8" hidden="1" x14ac:dyDescent="0.25">
      <c r="A42" s="229" t="s">
        <v>576</v>
      </c>
      <c r="B42" s="233" t="s">
        <v>543</v>
      </c>
      <c r="C42" s="231"/>
      <c r="D42" s="231"/>
      <c r="E42" s="231"/>
      <c r="F42" s="232"/>
      <c r="G42" s="231"/>
      <c r="H42" s="231"/>
    </row>
    <row r="43" spans="1:8" hidden="1" x14ac:dyDescent="0.25">
      <c r="A43" s="229" t="s">
        <v>577</v>
      </c>
      <c r="B43" s="230" t="s">
        <v>557</v>
      </c>
      <c r="C43" s="231"/>
      <c r="D43" s="231"/>
      <c r="E43" s="231"/>
      <c r="F43" s="232"/>
      <c r="G43" s="231"/>
      <c r="H43" s="231"/>
    </row>
    <row r="44" spans="1:8" hidden="1" x14ac:dyDescent="0.25">
      <c r="A44" s="229" t="s">
        <v>578</v>
      </c>
      <c r="B44" s="233" t="s">
        <v>541</v>
      </c>
      <c r="C44" s="231"/>
      <c r="D44" s="231"/>
      <c r="E44" s="231"/>
      <c r="F44" s="232"/>
      <c r="G44" s="231"/>
      <c r="H44" s="231"/>
    </row>
    <row r="45" spans="1:8" hidden="1" x14ac:dyDescent="0.25">
      <c r="A45" s="229" t="s">
        <v>579</v>
      </c>
      <c r="B45" s="233" t="s">
        <v>543</v>
      </c>
      <c r="C45" s="231"/>
      <c r="D45" s="231"/>
      <c r="E45" s="231"/>
      <c r="F45" s="232"/>
      <c r="G45" s="231"/>
      <c r="H45" s="231"/>
    </row>
    <row r="46" spans="1:8" s="184" customFormat="1" x14ac:dyDescent="0.25">
      <c r="A46" s="225" t="s">
        <v>580</v>
      </c>
      <c r="B46" s="226" t="s">
        <v>581</v>
      </c>
      <c r="C46" s="226"/>
      <c r="D46" s="227"/>
      <c r="E46" s="227"/>
      <c r="F46" s="228"/>
      <c r="G46" s="227"/>
      <c r="H46" s="227"/>
    </row>
    <row r="47" spans="1:8" hidden="1" x14ac:dyDescent="0.25">
      <c r="A47" s="229" t="s">
        <v>582</v>
      </c>
      <c r="B47" s="230" t="s">
        <v>4</v>
      </c>
      <c r="C47" s="231"/>
      <c r="D47" s="231"/>
      <c r="E47" s="231"/>
      <c r="F47" s="232"/>
      <c r="G47" s="231"/>
      <c r="H47" s="231"/>
    </row>
    <row r="48" spans="1:8" hidden="1" x14ac:dyDescent="0.25">
      <c r="A48" s="229" t="s">
        <v>583</v>
      </c>
      <c r="B48" s="233" t="s">
        <v>541</v>
      </c>
      <c r="C48" s="231"/>
      <c r="D48" s="231"/>
      <c r="E48" s="231"/>
      <c r="F48" s="232"/>
      <c r="G48" s="231"/>
      <c r="H48" s="231"/>
    </row>
    <row r="49" spans="1:8" hidden="1" x14ac:dyDescent="0.25">
      <c r="A49" s="229" t="s">
        <v>584</v>
      </c>
      <c r="B49" s="233" t="s">
        <v>543</v>
      </c>
      <c r="C49" s="231"/>
      <c r="D49" s="231"/>
      <c r="E49" s="231"/>
      <c r="F49" s="232"/>
      <c r="G49" s="231"/>
      <c r="H49" s="231"/>
    </row>
    <row r="50" spans="1:8" hidden="1" x14ac:dyDescent="0.25">
      <c r="A50" s="229" t="s">
        <v>585</v>
      </c>
      <c r="B50" s="230" t="s">
        <v>3</v>
      </c>
      <c r="C50" s="231"/>
      <c r="D50" s="231"/>
      <c r="E50" s="231"/>
      <c r="F50" s="232"/>
      <c r="G50" s="231"/>
      <c r="H50" s="231"/>
    </row>
    <row r="51" spans="1:8" hidden="1" x14ac:dyDescent="0.25">
      <c r="A51" s="229" t="s">
        <v>586</v>
      </c>
      <c r="B51" s="233" t="s">
        <v>541</v>
      </c>
      <c r="C51" s="231"/>
      <c r="D51" s="231"/>
      <c r="E51" s="231"/>
      <c r="F51" s="232"/>
      <c r="G51" s="231"/>
      <c r="H51" s="231"/>
    </row>
    <row r="52" spans="1:8" hidden="1" x14ac:dyDescent="0.25">
      <c r="A52" s="229" t="s">
        <v>587</v>
      </c>
      <c r="B52" s="233" t="s">
        <v>543</v>
      </c>
      <c r="C52" s="231"/>
      <c r="D52" s="231"/>
      <c r="E52" s="231"/>
      <c r="F52" s="232"/>
      <c r="G52" s="231"/>
      <c r="H52" s="231"/>
    </row>
    <row r="53" spans="1:8" hidden="1" x14ac:dyDescent="0.25">
      <c r="A53" s="229" t="s">
        <v>588</v>
      </c>
      <c r="B53" s="230" t="s">
        <v>5</v>
      </c>
      <c r="C53" s="231"/>
      <c r="D53" s="231"/>
      <c r="E53" s="231"/>
      <c r="F53" s="232"/>
      <c r="G53" s="231"/>
      <c r="H53" s="231"/>
    </row>
    <row r="54" spans="1:8" hidden="1" x14ac:dyDescent="0.25">
      <c r="A54" s="229" t="s">
        <v>589</v>
      </c>
      <c r="B54" s="233" t="s">
        <v>541</v>
      </c>
      <c r="C54" s="231"/>
      <c r="D54" s="231"/>
      <c r="E54" s="231"/>
      <c r="F54" s="232"/>
      <c r="G54" s="231"/>
      <c r="H54" s="231"/>
    </row>
    <row r="55" spans="1:8" hidden="1" x14ac:dyDescent="0.25">
      <c r="A55" s="229" t="s">
        <v>590</v>
      </c>
      <c r="B55" s="233" t="s">
        <v>543</v>
      </c>
      <c r="C55" s="231"/>
      <c r="D55" s="231"/>
      <c r="E55" s="231"/>
      <c r="F55" s="232"/>
      <c r="G55" s="231"/>
      <c r="H55" s="231"/>
    </row>
    <row r="56" spans="1:8" hidden="1" x14ac:dyDescent="0.25">
      <c r="A56" s="229" t="s">
        <v>591</v>
      </c>
      <c r="B56" s="230" t="s">
        <v>6</v>
      </c>
      <c r="C56" s="231"/>
      <c r="D56" s="231"/>
      <c r="E56" s="231"/>
      <c r="F56" s="232"/>
      <c r="G56" s="231"/>
      <c r="H56" s="231"/>
    </row>
    <row r="57" spans="1:8" hidden="1" x14ac:dyDescent="0.25">
      <c r="A57" s="229" t="s">
        <v>592</v>
      </c>
      <c r="B57" s="233" t="s">
        <v>541</v>
      </c>
      <c r="C57" s="231"/>
      <c r="D57" s="231"/>
      <c r="E57" s="231"/>
      <c r="F57" s="232"/>
      <c r="G57" s="231"/>
      <c r="H57" s="231"/>
    </row>
    <row r="58" spans="1:8" hidden="1" x14ac:dyDescent="0.25">
      <c r="A58" s="229" t="s">
        <v>593</v>
      </c>
      <c r="B58" s="233" t="s">
        <v>543</v>
      </c>
      <c r="C58" s="231"/>
      <c r="D58" s="231"/>
      <c r="E58" s="231"/>
      <c r="F58" s="232"/>
      <c r="G58" s="231"/>
      <c r="H58" s="231"/>
    </row>
    <row r="59" spans="1:8" hidden="1" x14ac:dyDescent="0.25">
      <c r="A59" s="229" t="s">
        <v>594</v>
      </c>
      <c r="B59" s="230" t="s">
        <v>7</v>
      </c>
      <c r="C59" s="231"/>
      <c r="D59" s="231"/>
      <c r="E59" s="231"/>
      <c r="F59" s="232"/>
      <c r="G59" s="231"/>
      <c r="H59" s="231"/>
    </row>
    <row r="60" spans="1:8" hidden="1" x14ac:dyDescent="0.25">
      <c r="A60" s="229" t="s">
        <v>595</v>
      </c>
      <c r="B60" s="233" t="s">
        <v>541</v>
      </c>
      <c r="C60" s="231"/>
      <c r="D60" s="231"/>
      <c r="E60" s="231"/>
      <c r="F60" s="232"/>
      <c r="G60" s="231"/>
      <c r="H60" s="231"/>
    </row>
    <row r="61" spans="1:8" hidden="1" x14ac:dyDescent="0.25">
      <c r="A61" s="229" t="s">
        <v>596</v>
      </c>
      <c r="B61" s="233" t="s">
        <v>543</v>
      </c>
      <c r="C61" s="231"/>
      <c r="D61" s="231"/>
      <c r="E61" s="231"/>
      <c r="F61" s="232"/>
      <c r="G61" s="231"/>
      <c r="H61" s="231"/>
    </row>
    <row r="62" spans="1:8" hidden="1" x14ac:dyDescent="0.25">
      <c r="A62" s="229" t="s">
        <v>597</v>
      </c>
      <c r="B62" s="230" t="s">
        <v>557</v>
      </c>
      <c r="C62" s="231"/>
      <c r="D62" s="231"/>
      <c r="E62" s="231"/>
      <c r="F62" s="232"/>
      <c r="G62" s="231"/>
      <c r="H62" s="231"/>
    </row>
    <row r="63" spans="1:8" hidden="1" x14ac:dyDescent="0.25">
      <c r="A63" s="229" t="s">
        <v>598</v>
      </c>
      <c r="B63" s="233" t="s">
        <v>541</v>
      </c>
      <c r="C63" s="231"/>
      <c r="D63" s="231"/>
      <c r="E63" s="231"/>
      <c r="F63" s="232"/>
      <c r="G63" s="231"/>
      <c r="H63" s="231"/>
    </row>
    <row r="64" spans="1:8" hidden="1" x14ac:dyDescent="0.25">
      <c r="A64" s="229" t="s">
        <v>599</v>
      </c>
      <c r="B64" s="233" t="s">
        <v>543</v>
      </c>
      <c r="C64" s="231"/>
      <c r="D64" s="231"/>
      <c r="E64" s="231"/>
      <c r="F64" s="232"/>
      <c r="G64" s="231"/>
      <c r="H64" s="231"/>
    </row>
    <row r="65" spans="1:8" s="184" customFormat="1" x14ac:dyDescent="0.25">
      <c r="A65" s="225" t="s">
        <v>600</v>
      </c>
      <c r="B65" s="226" t="s">
        <v>601</v>
      </c>
      <c r="C65" s="226"/>
      <c r="D65" s="227"/>
      <c r="E65" s="227"/>
      <c r="F65" s="228"/>
      <c r="G65" s="227"/>
      <c r="H65" s="227"/>
    </row>
    <row r="66" spans="1:8" hidden="1" x14ac:dyDescent="0.25">
      <c r="A66" s="229" t="s">
        <v>602</v>
      </c>
      <c r="B66" s="230" t="s">
        <v>4</v>
      </c>
      <c r="C66" s="231"/>
      <c r="D66" s="231"/>
      <c r="E66" s="231"/>
      <c r="F66" s="234"/>
      <c r="G66" s="235"/>
      <c r="H66" s="236"/>
    </row>
    <row r="67" spans="1:8" hidden="1" x14ac:dyDescent="0.25">
      <c r="A67" s="229" t="s">
        <v>603</v>
      </c>
      <c r="B67" s="233" t="s">
        <v>541</v>
      </c>
      <c r="C67" s="231"/>
      <c r="D67" s="231"/>
      <c r="E67" s="231"/>
      <c r="F67" s="234"/>
      <c r="G67" s="235"/>
      <c r="H67" s="236"/>
    </row>
    <row r="68" spans="1:8" hidden="1" x14ac:dyDescent="0.25">
      <c r="A68" s="229" t="s">
        <v>604</v>
      </c>
      <c r="B68" s="233" t="s">
        <v>543</v>
      </c>
      <c r="C68" s="231"/>
      <c r="D68" s="231"/>
      <c r="E68" s="231"/>
      <c r="F68" s="234"/>
      <c r="G68" s="235"/>
      <c r="H68" s="236"/>
    </row>
    <row r="69" spans="1:8" hidden="1" x14ac:dyDescent="0.25">
      <c r="A69" s="229" t="s">
        <v>605</v>
      </c>
      <c r="B69" s="230" t="s">
        <v>3</v>
      </c>
      <c r="C69" s="237"/>
      <c r="D69" s="231"/>
      <c r="E69" s="232"/>
      <c r="F69" s="238"/>
      <c r="G69" s="239"/>
      <c r="H69" s="238"/>
    </row>
    <row r="70" spans="1:8" hidden="1" x14ac:dyDescent="0.25">
      <c r="A70" s="229" t="s">
        <v>606</v>
      </c>
      <c r="B70" s="233" t="s">
        <v>541</v>
      </c>
      <c r="C70" s="237"/>
      <c r="D70" s="231"/>
      <c r="E70" s="232"/>
      <c r="F70" s="238"/>
      <c r="G70" s="239"/>
      <c r="H70" s="238"/>
    </row>
    <row r="71" spans="1:8" hidden="1" x14ac:dyDescent="0.25">
      <c r="A71" s="229" t="s">
        <v>607</v>
      </c>
      <c r="B71" s="233" t="s">
        <v>543</v>
      </c>
      <c r="C71" s="237"/>
      <c r="D71" s="231"/>
      <c r="E71" s="232"/>
      <c r="F71" s="238"/>
      <c r="G71" s="239"/>
      <c r="H71" s="238"/>
    </row>
    <row r="72" spans="1:8" hidden="1" x14ac:dyDescent="0.25">
      <c r="A72" s="229" t="s">
        <v>608</v>
      </c>
      <c r="B72" s="230" t="s">
        <v>5</v>
      </c>
      <c r="C72" s="237"/>
      <c r="D72" s="231"/>
      <c r="E72" s="232"/>
      <c r="F72" s="240"/>
      <c r="G72" s="241"/>
      <c r="H72" s="242"/>
    </row>
    <row r="73" spans="1:8" hidden="1" x14ac:dyDescent="0.25">
      <c r="A73" s="229" t="s">
        <v>609</v>
      </c>
      <c r="B73" s="233" t="s">
        <v>541</v>
      </c>
      <c r="C73" s="237"/>
      <c r="D73" s="231"/>
      <c r="E73" s="232"/>
      <c r="F73" s="240"/>
      <c r="G73" s="241"/>
      <c r="H73" s="242"/>
    </row>
    <row r="74" spans="1:8" hidden="1" x14ac:dyDescent="0.25">
      <c r="A74" s="229" t="s">
        <v>610</v>
      </c>
      <c r="B74" s="233" t="s">
        <v>543</v>
      </c>
      <c r="C74" s="237"/>
      <c r="D74" s="231"/>
      <c r="E74" s="232"/>
      <c r="F74" s="240"/>
      <c r="G74" s="241"/>
      <c r="H74" s="242"/>
    </row>
    <row r="75" spans="1:8" hidden="1" x14ac:dyDescent="0.25">
      <c r="A75" s="229" t="s">
        <v>611</v>
      </c>
      <c r="B75" s="230" t="s">
        <v>6</v>
      </c>
      <c r="C75" s="237"/>
      <c r="D75" s="231"/>
      <c r="E75" s="232"/>
      <c r="F75" s="240"/>
      <c r="G75" s="241"/>
      <c r="H75" s="242"/>
    </row>
    <row r="76" spans="1:8" hidden="1" x14ac:dyDescent="0.25">
      <c r="A76" s="229" t="s">
        <v>612</v>
      </c>
      <c r="B76" s="233" t="s">
        <v>541</v>
      </c>
      <c r="C76" s="237"/>
      <c r="D76" s="231"/>
      <c r="E76" s="232"/>
      <c r="F76" s="240"/>
      <c r="G76" s="241"/>
      <c r="H76" s="242"/>
    </row>
    <row r="77" spans="1:8" hidden="1" x14ac:dyDescent="0.25">
      <c r="A77" s="229" t="s">
        <v>613</v>
      </c>
      <c r="B77" s="233" t="s">
        <v>543</v>
      </c>
      <c r="C77" s="237"/>
      <c r="D77" s="231"/>
      <c r="E77" s="232"/>
      <c r="F77" s="240"/>
      <c r="G77" s="241"/>
      <c r="H77" s="242"/>
    </row>
    <row r="78" spans="1:8" hidden="1" x14ac:dyDescent="0.25">
      <c r="A78" s="229" t="s">
        <v>614</v>
      </c>
      <c r="B78" s="230" t="s">
        <v>7</v>
      </c>
      <c r="C78" s="237"/>
      <c r="D78" s="231"/>
      <c r="E78" s="232"/>
      <c r="F78" s="240"/>
      <c r="G78" s="241"/>
      <c r="H78" s="242"/>
    </row>
    <row r="79" spans="1:8" hidden="1" x14ac:dyDescent="0.25">
      <c r="A79" s="229" t="s">
        <v>615</v>
      </c>
      <c r="B79" s="233" t="s">
        <v>541</v>
      </c>
      <c r="C79" s="237"/>
      <c r="D79" s="231"/>
      <c r="E79" s="232"/>
      <c r="F79" s="240"/>
      <c r="G79" s="241"/>
      <c r="H79" s="242"/>
    </row>
    <row r="80" spans="1:8" hidden="1" x14ac:dyDescent="0.25">
      <c r="A80" s="229" t="s">
        <v>616</v>
      </c>
      <c r="B80" s="233" t="s">
        <v>543</v>
      </c>
      <c r="C80" s="237"/>
      <c r="D80" s="231"/>
      <c r="E80" s="232"/>
      <c r="F80" s="240"/>
      <c r="G80" s="241"/>
      <c r="H80" s="242"/>
    </row>
    <row r="81" spans="1:8" hidden="1" x14ac:dyDescent="0.25">
      <c r="A81" s="229" t="s">
        <v>617</v>
      </c>
      <c r="B81" s="230" t="s">
        <v>557</v>
      </c>
      <c r="C81" s="237"/>
      <c r="D81" s="231"/>
      <c r="E81" s="232"/>
      <c r="F81" s="240"/>
      <c r="G81" s="241"/>
      <c r="H81" s="242"/>
    </row>
    <row r="82" spans="1:8" hidden="1" x14ac:dyDescent="0.25">
      <c r="A82" s="229" t="s">
        <v>618</v>
      </c>
      <c r="B82" s="233" t="s">
        <v>541</v>
      </c>
      <c r="C82" s="237"/>
      <c r="D82" s="231"/>
      <c r="E82" s="232"/>
      <c r="F82" s="240"/>
      <c r="G82" s="241"/>
      <c r="H82" s="242"/>
    </row>
    <row r="83" spans="1:8" hidden="1" x14ac:dyDescent="0.25">
      <c r="A83" s="229" t="s">
        <v>619</v>
      </c>
      <c r="B83" s="233" t="s">
        <v>543</v>
      </c>
      <c r="C83" s="237"/>
      <c r="D83" s="231"/>
      <c r="E83" s="232"/>
      <c r="F83" s="240"/>
      <c r="G83" s="241"/>
      <c r="H83" s="242"/>
    </row>
    <row r="84" spans="1:8" s="183" customFormat="1" x14ac:dyDescent="0.25">
      <c r="A84" s="217" t="s">
        <v>620</v>
      </c>
      <c r="B84" s="218" t="s">
        <v>621</v>
      </c>
      <c r="C84" s="219"/>
      <c r="D84" s="220"/>
      <c r="E84" s="221"/>
      <c r="F84" s="222"/>
      <c r="G84" s="223"/>
      <c r="H84" s="224"/>
    </row>
    <row r="85" spans="1:8" s="184" customFormat="1" x14ac:dyDescent="0.25">
      <c r="A85" s="225" t="s">
        <v>622</v>
      </c>
      <c r="B85" s="226" t="s">
        <v>538</v>
      </c>
      <c r="C85" s="243"/>
      <c r="D85" s="227"/>
      <c r="E85" s="228"/>
      <c r="F85" s="244"/>
      <c r="G85" s="245"/>
      <c r="H85" s="246"/>
    </row>
    <row r="86" spans="1:8" hidden="1" x14ac:dyDescent="0.25">
      <c r="A86" s="229" t="s">
        <v>623</v>
      </c>
      <c r="B86" s="230" t="s">
        <v>4</v>
      </c>
      <c r="C86" s="237"/>
      <c r="D86" s="231"/>
      <c r="E86" s="232"/>
      <c r="F86" s="240"/>
      <c r="G86" s="241"/>
      <c r="H86" s="242"/>
    </row>
    <row r="87" spans="1:8" hidden="1" x14ac:dyDescent="0.25">
      <c r="A87" s="229" t="s">
        <v>624</v>
      </c>
      <c r="B87" s="233" t="s">
        <v>541</v>
      </c>
      <c r="C87" s="237"/>
      <c r="D87" s="231"/>
      <c r="E87" s="232"/>
      <c r="F87" s="240"/>
      <c r="G87" s="241"/>
      <c r="H87" s="242"/>
    </row>
    <row r="88" spans="1:8" hidden="1" x14ac:dyDescent="0.25">
      <c r="A88" s="229" t="s">
        <v>625</v>
      </c>
      <c r="B88" s="233" t="s">
        <v>543</v>
      </c>
      <c r="C88" s="237"/>
      <c r="D88" s="231"/>
      <c r="E88" s="232"/>
      <c r="F88" s="240"/>
      <c r="G88" s="241"/>
      <c r="H88" s="242"/>
    </row>
    <row r="89" spans="1:8" hidden="1" x14ac:dyDescent="0.25">
      <c r="A89" s="229" t="s">
        <v>626</v>
      </c>
      <c r="B89" s="230" t="s">
        <v>3</v>
      </c>
      <c r="C89" s="237"/>
      <c r="D89" s="231"/>
      <c r="E89" s="232"/>
      <c r="F89" s="240"/>
      <c r="G89" s="241"/>
      <c r="H89" s="242"/>
    </row>
    <row r="90" spans="1:8" hidden="1" x14ac:dyDescent="0.25">
      <c r="A90" s="229" t="s">
        <v>627</v>
      </c>
      <c r="B90" s="233" t="s">
        <v>541</v>
      </c>
      <c r="C90" s="237"/>
      <c r="D90" s="231"/>
      <c r="E90" s="232"/>
      <c r="F90" s="240"/>
      <c r="G90" s="241"/>
      <c r="H90" s="242"/>
    </row>
    <row r="91" spans="1:8" hidden="1" x14ac:dyDescent="0.25">
      <c r="A91" s="229" t="s">
        <v>628</v>
      </c>
      <c r="B91" s="233" t="s">
        <v>543</v>
      </c>
      <c r="C91" s="237"/>
      <c r="D91" s="231"/>
      <c r="E91" s="232"/>
      <c r="F91" s="240"/>
      <c r="G91" s="241"/>
      <c r="H91" s="242"/>
    </row>
    <row r="92" spans="1:8" hidden="1" x14ac:dyDescent="0.25">
      <c r="A92" s="229" t="s">
        <v>629</v>
      </c>
      <c r="B92" s="230" t="s">
        <v>5</v>
      </c>
      <c r="C92" s="237"/>
      <c r="D92" s="231"/>
      <c r="E92" s="232"/>
      <c r="F92" s="240"/>
      <c r="G92" s="241"/>
      <c r="H92" s="242"/>
    </row>
    <row r="93" spans="1:8" hidden="1" x14ac:dyDescent="0.25">
      <c r="A93" s="229" t="s">
        <v>630</v>
      </c>
      <c r="B93" s="233" t="s">
        <v>541</v>
      </c>
      <c r="C93" s="237"/>
      <c r="D93" s="231"/>
      <c r="E93" s="232"/>
      <c r="F93" s="240"/>
      <c r="G93" s="241"/>
      <c r="H93" s="242"/>
    </row>
    <row r="94" spans="1:8" hidden="1" x14ac:dyDescent="0.25">
      <c r="A94" s="229" t="s">
        <v>631</v>
      </c>
      <c r="B94" s="233" t="s">
        <v>543</v>
      </c>
      <c r="C94" s="237"/>
      <c r="D94" s="231"/>
      <c r="E94" s="232"/>
      <c r="F94" s="240"/>
      <c r="G94" s="241"/>
      <c r="H94" s="242"/>
    </row>
    <row r="95" spans="1:8" hidden="1" x14ac:dyDescent="0.25">
      <c r="A95" s="229" t="s">
        <v>632</v>
      </c>
      <c r="B95" s="230" t="s">
        <v>6</v>
      </c>
      <c r="C95" s="237"/>
      <c r="D95" s="231"/>
      <c r="E95" s="232"/>
      <c r="F95" s="240"/>
      <c r="G95" s="241"/>
      <c r="H95" s="242"/>
    </row>
    <row r="96" spans="1:8" hidden="1" x14ac:dyDescent="0.25">
      <c r="A96" s="229" t="s">
        <v>633</v>
      </c>
      <c r="B96" s="233" t="s">
        <v>541</v>
      </c>
      <c r="C96" s="237"/>
      <c r="D96" s="231"/>
      <c r="E96" s="232"/>
      <c r="F96" s="240"/>
      <c r="G96" s="241"/>
      <c r="H96" s="242"/>
    </row>
    <row r="97" spans="1:8" hidden="1" x14ac:dyDescent="0.25">
      <c r="A97" s="229" t="s">
        <v>634</v>
      </c>
      <c r="B97" s="233" t="s">
        <v>543</v>
      </c>
      <c r="C97" s="237"/>
      <c r="D97" s="231"/>
      <c r="E97" s="232"/>
      <c r="F97" s="240"/>
      <c r="G97" s="241"/>
      <c r="H97" s="242"/>
    </row>
    <row r="98" spans="1:8" hidden="1" x14ac:dyDescent="0.25">
      <c r="A98" s="229" t="s">
        <v>635</v>
      </c>
      <c r="B98" s="230" t="s">
        <v>7</v>
      </c>
      <c r="C98" s="237"/>
      <c r="D98" s="231"/>
      <c r="E98" s="232"/>
      <c r="F98" s="240"/>
      <c r="G98" s="241"/>
      <c r="H98" s="242"/>
    </row>
    <row r="99" spans="1:8" hidden="1" x14ac:dyDescent="0.25">
      <c r="A99" s="229" t="s">
        <v>636</v>
      </c>
      <c r="B99" s="233" t="s">
        <v>541</v>
      </c>
      <c r="C99" s="237"/>
      <c r="D99" s="231"/>
      <c r="E99" s="232"/>
      <c r="F99" s="240"/>
      <c r="G99" s="241"/>
      <c r="H99" s="242"/>
    </row>
    <row r="100" spans="1:8" hidden="1" x14ac:dyDescent="0.25">
      <c r="A100" s="229" t="s">
        <v>637</v>
      </c>
      <c r="B100" s="233" t="s">
        <v>543</v>
      </c>
      <c r="C100" s="237"/>
      <c r="D100" s="231"/>
      <c r="E100" s="232"/>
      <c r="F100" s="240"/>
      <c r="G100" s="241"/>
      <c r="H100" s="242"/>
    </row>
    <row r="101" spans="1:8" hidden="1" x14ac:dyDescent="0.25">
      <c r="A101" s="229" t="s">
        <v>638</v>
      </c>
      <c r="B101" s="230" t="s">
        <v>557</v>
      </c>
      <c r="C101" s="237"/>
      <c r="D101" s="231"/>
      <c r="E101" s="232"/>
      <c r="F101" s="240"/>
      <c r="G101" s="241"/>
      <c r="H101" s="242"/>
    </row>
    <row r="102" spans="1:8" hidden="1" x14ac:dyDescent="0.25">
      <c r="A102" s="229" t="s">
        <v>639</v>
      </c>
      <c r="B102" s="233" t="s">
        <v>541</v>
      </c>
      <c r="C102" s="237"/>
      <c r="D102" s="231"/>
      <c r="E102" s="232"/>
      <c r="F102" s="240"/>
      <c r="G102" s="241"/>
      <c r="H102" s="242"/>
    </row>
    <row r="103" spans="1:8" hidden="1" x14ac:dyDescent="0.25">
      <c r="A103" s="229" t="s">
        <v>640</v>
      </c>
      <c r="B103" s="233" t="s">
        <v>543</v>
      </c>
      <c r="C103" s="237"/>
      <c r="D103" s="231"/>
      <c r="E103" s="232"/>
      <c r="F103" s="240"/>
      <c r="G103" s="241"/>
      <c r="H103" s="242"/>
    </row>
    <row r="104" spans="1:8" s="184" customFormat="1" x14ac:dyDescent="0.25">
      <c r="A104" s="225" t="s">
        <v>641</v>
      </c>
      <c r="B104" s="226" t="s">
        <v>561</v>
      </c>
      <c r="C104" s="243"/>
      <c r="D104" s="227"/>
      <c r="E104" s="228"/>
      <c r="F104" s="244"/>
      <c r="G104" s="245"/>
      <c r="H104" s="246"/>
    </row>
    <row r="105" spans="1:8" hidden="1" x14ac:dyDescent="0.25">
      <c r="A105" s="229" t="s">
        <v>642</v>
      </c>
      <c r="B105" s="230" t="s">
        <v>4</v>
      </c>
      <c r="C105" s="237"/>
      <c r="D105" s="231"/>
      <c r="E105" s="232"/>
      <c r="F105" s="240"/>
      <c r="G105" s="241"/>
      <c r="H105" s="242"/>
    </row>
    <row r="106" spans="1:8" hidden="1" x14ac:dyDescent="0.25">
      <c r="A106" s="229" t="s">
        <v>643</v>
      </c>
      <c r="B106" s="233" t="s">
        <v>541</v>
      </c>
      <c r="C106" s="237"/>
      <c r="D106" s="231"/>
      <c r="E106" s="232"/>
      <c r="F106" s="240"/>
      <c r="G106" s="241"/>
      <c r="H106" s="242"/>
    </row>
    <row r="107" spans="1:8" hidden="1" x14ac:dyDescent="0.25">
      <c r="A107" s="229" t="s">
        <v>644</v>
      </c>
      <c r="B107" s="233" t="s">
        <v>543</v>
      </c>
      <c r="C107" s="237"/>
      <c r="D107" s="231"/>
      <c r="E107" s="232"/>
      <c r="F107" s="240"/>
      <c r="G107" s="241"/>
      <c r="H107" s="242"/>
    </row>
    <row r="108" spans="1:8" hidden="1" x14ac:dyDescent="0.25">
      <c r="A108" s="229" t="s">
        <v>645</v>
      </c>
      <c r="B108" s="230" t="s">
        <v>3</v>
      </c>
      <c r="C108" s="237"/>
      <c r="D108" s="231"/>
      <c r="E108" s="232"/>
      <c r="F108" s="240"/>
      <c r="G108" s="241"/>
      <c r="H108" s="242"/>
    </row>
    <row r="109" spans="1:8" hidden="1" x14ac:dyDescent="0.25">
      <c r="A109" s="229" t="s">
        <v>646</v>
      </c>
      <c r="B109" s="233" t="s">
        <v>541</v>
      </c>
      <c r="C109" s="237"/>
      <c r="D109" s="231"/>
      <c r="E109" s="232"/>
      <c r="F109" s="240"/>
      <c r="G109" s="241"/>
      <c r="H109" s="242"/>
    </row>
    <row r="110" spans="1:8" hidden="1" x14ac:dyDescent="0.25">
      <c r="A110" s="229" t="s">
        <v>647</v>
      </c>
      <c r="B110" s="233" t="s">
        <v>543</v>
      </c>
      <c r="C110" s="237"/>
      <c r="D110" s="231"/>
      <c r="E110" s="232"/>
      <c r="F110" s="240"/>
      <c r="G110" s="241"/>
      <c r="H110" s="242"/>
    </row>
    <row r="111" spans="1:8" hidden="1" x14ac:dyDescent="0.25">
      <c r="A111" s="229" t="s">
        <v>648</v>
      </c>
      <c r="B111" s="230" t="s">
        <v>5</v>
      </c>
      <c r="C111" s="237"/>
      <c r="D111" s="231"/>
      <c r="E111" s="232"/>
      <c r="F111" s="240"/>
      <c r="G111" s="241"/>
      <c r="H111" s="242"/>
    </row>
    <row r="112" spans="1:8" hidden="1" x14ac:dyDescent="0.25">
      <c r="A112" s="229" t="s">
        <v>649</v>
      </c>
      <c r="B112" s="233" t="s">
        <v>541</v>
      </c>
      <c r="C112" s="237"/>
      <c r="D112" s="231"/>
      <c r="E112" s="232"/>
      <c r="F112" s="240"/>
      <c r="G112" s="241"/>
      <c r="H112" s="242"/>
    </row>
    <row r="113" spans="1:8" hidden="1" x14ac:dyDescent="0.25">
      <c r="A113" s="229" t="s">
        <v>650</v>
      </c>
      <c r="B113" s="233" t="s">
        <v>543</v>
      </c>
      <c r="C113" s="237"/>
      <c r="D113" s="231"/>
      <c r="E113" s="232"/>
      <c r="F113" s="240"/>
      <c r="G113" s="241"/>
      <c r="H113" s="242"/>
    </row>
    <row r="114" spans="1:8" hidden="1" x14ac:dyDescent="0.25">
      <c r="A114" s="229" t="s">
        <v>651</v>
      </c>
      <c r="B114" s="230" t="s">
        <v>6</v>
      </c>
      <c r="C114" s="237"/>
      <c r="D114" s="231"/>
      <c r="E114" s="232"/>
      <c r="F114" s="240"/>
      <c r="G114" s="241"/>
      <c r="H114" s="242"/>
    </row>
    <row r="115" spans="1:8" hidden="1" x14ac:dyDescent="0.25">
      <c r="A115" s="229" t="s">
        <v>652</v>
      </c>
      <c r="B115" s="233" t="s">
        <v>541</v>
      </c>
      <c r="C115" s="237"/>
      <c r="D115" s="231"/>
      <c r="E115" s="232"/>
      <c r="F115" s="240"/>
      <c r="G115" s="241"/>
      <c r="H115" s="242"/>
    </row>
    <row r="116" spans="1:8" hidden="1" x14ac:dyDescent="0.25">
      <c r="A116" s="229" t="s">
        <v>653</v>
      </c>
      <c r="B116" s="233" t="s">
        <v>543</v>
      </c>
      <c r="C116" s="237"/>
      <c r="D116" s="231"/>
      <c r="E116" s="232"/>
      <c r="F116" s="240"/>
      <c r="G116" s="241"/>
      <c r="H116" s="242"/>
    </row>
    <row r="117" spans="1:8" hidden="1" x14ac:dyDescent="0.25">
      <c r="A117" s="229" t="s">
        <v>654</v>
      </c>
      <c r="B117" s="230" t="s">
        <v>7</v>
      </c>
      <c r="C117" s="237"/>
      <c r="D117" s="231"/>
      <c r="E117" s="232"/>
      <c r="F117" s="240"/>
      <c r="G117" s="241"/>
      <c r="H117" s="242"/>
    </row>
    <row r="118" spans="1:8" hidden="1" x14ac:dyDescent="0.25">
      <c r="A118" s="229" t="s">
        <v>655</v>
      </c>
      <c r="B118" s="233" t="s">
        <v>541</v>
      </c>
      <c r="C118" s="237"/>
      <c r="D118" s="231"/>
      <c r="E118" s="232"/>
      <c r="F118" s="240"/>
      <c r="G118" s="241"/>
      <c r="H118" s="242"/>
    </row>
    <row r="119" spans="1:8" hidden="1" x14ac:dyDescent="0.25">
      <c r="A119" s="229" t="s">
        <v>656</v>
      </c>
      <c r="B119" s="233" t="s">
        <v>543</v>
      </c>
      <c r="C119" s="237"/>
      <c r="D119" s="231"/>
      <c r="E119" s="232"/>
      <c r="F119" s="240"/>
      <c r="G119" s="241"/>
      <c r="H119" s="242"/>
    </row>
    <row r="120" spans="1:8" hidden="1" x14ac:dyDescent="0.25">
      <c r="A120" s="229" t="s">
        <v>657</v>
      </c>
      <c r="B120" s="230" t="s">
        <v>557</v>
      </c>
      <c r="C120" s="237"/>
      <c r="D120" s="231"/>
      <c r="E120" s="232"/>
      <c r="F120" s="240"/>
      <c r="G120" s="241"/>
      <c r="H120" s="242"/>
    </row>
    <row r="121" spans="1:8" hidden="1" x14ac:dyDescent="0.25">
      <c r="A121" s="229" t="s">
        <v>658</v>
      </c>
      <c r="B121" s="233" t="s">
        <v>541</v>
      </c>
      <c r="C121" s="237"/>
      <c r="D121" s="231"/>
      <c r="E121" s="232"/>
      <c r="F121" s="240"/>
      <c r="G121" s="241"/>
      <c r="H121" s="242"/>
    </row>
    <row r="122" spans="1:8" hidden="1" x14ac:dyDescent="0.25">
      <c r="A122" s="229" t="s">
        <v>659</v>
      </c>
      <c r="B122" s="233" t="s">
        <v>543</v>
      </c>
      <c r="C122" s="237"/>
      <c r="D122" s="231"/>
      <c r="E122" s="232"/>
      <c r="F122" s="240"/>
      <c r="G122" s="241"/>
      <c r="H122" s="242"/>
    </row>
    <row r="123" spans="1:8" s="184" customFormat="1" x14ac:dyDescent="0.25">
      <c r="A123" s="225" t="s">
        <v>660</v>
      </c>
      <c r="B123" s="226" t="s">
        <v>581</v>
      </c>
      <c r="C123" s="243"/>
      <c r="D123" s="227"/>
      <c r="E123" s="228"/>
      <c r="F123" s="244"/>
      <c r="G123" s="245"/>
      <c r="H123" s="246"/>
    </row>
    <row r="124" spans="1:8" hidden="1" x14ac:dyDescent="0.25">
      <c r="A124" s="229" t="s">
        <v>661</v>
      </c>
      <c r="B124" s="230" t="s">
        <v>4</v>
      </c>
      <c r="C124" s="247"/>
      <c r="D124" s="231"/>
      <c r="E124" s="232"/>
      <c r="F124" s="240"/>
      <c r="G124" s="241"/>
      <c r="H124" s="242"/>
    </row>
    <row r="125" spans="1:8" hidden="1" x14ac:dyDescent="0.25">
      <c r="A125" s="229" t="s">
        <v>662</v>
      </c>
      <c r="B125" s="233" t="s">
        <v>541</v>
      </c>
      <c r="C125" s="247"/>
      <c r="D125" s="231"/>
      <c r="E125" s="232"/>
      <c r="F125" s="240"/>
      <c r="G125" s="241"/>
      <c r="H125" s="242"/>
    </row>
    <row r="126" spans="1:8" hidden="1" x14ac:dyDescent="0.25">
      <c r="A126" s="229" t="s">
        <v>663</v>
      </c>
      <c r="B126" s="233" t="s">
        <v>543</v>
      </c>
      <c r="C126" s="247"/>
      <c r="D126" s="231"/>
      <c r="E126" s="232"/>
      <c r="F126" s="240"/>
      <c r="G126" s="241"/>
      <c r="H126" s="242"/>
    </row>
    <row r="127" spans="1:8" hidden="1" x14ac:dyDescent="0.25">
      <c r="A127" s="229" t="s">
        <v>664</v>
      </c>
      <c r="B127" s="230" t="s">
        <v>3</v>
      </c>
      <c r="C127" s="248"/>
      <c r="D127" s="231"/>
      <c r="E127" s="232"/>
      <c r="F127" s="240"/>
      <c r="G127" s="241"/>
      <c r="H127" s="242"/>
    </row>
    <row r="128" spans="1:8" hidden="1" x14ac:dyDescent="0.25">
      <c r="A128" s="229" t="s">
        <v>665</v>
      </c>
      <c r="B128" s="233" t="s">
        <v>541</v>
      </c>
      <c r="C128" s="248"/>
      <c r="D128" s="231"/>
      <c r="E128" s="232"/>
      <c r="F128" s="240"/>
      <c r="G128" s="241"/>
      <c r="H128" s="242"/>
    </row>
    <row r="129" spans="1:8" hidden="1" x14ac:dyDescent="0.25">
      <c r="A129" s="229" t="s">
        <v>666</v>
      </c>
      <c r="B129" s="233" t="s">
        <v>543</v>
      </c>
      <c r="C129" s="248"/>
      <c r="D129" s="231"/>
      <c r="E129" s="232"/>
      <c r="F129" s="240"/>
      <c r="G129" s="241"/>
      <c r="H129" s="242"/>
    </row>
    <row r="130" spans="1:8" hidden="1" x14ac:dyDescent="0.25">
      <c r="A130" s="229" t="s">
        <v>667</v>
      </c>
      <c r="B130" s="230" t="s">
        <v>5</v>
      </c>
      <c r="C130" s="248"/>
      <c r="D130" s="231"/>
      <c r="E130" s="232"/>
      <c r="F130" s="240"/>
      <c r="G130" s="241"/>
      <c r="H130" s="242"/>
    </row>
    <row r="131" spans="1:8" hidden="1" x14ac:dyDescent="0.25">
      <c r="A131" s="229" t="s">
        <v>668</v>
      </c>
      <c r="B131" s="233" t="s">
        <v>541</v>
      </c>
      <c r="C131" s="248"/>
      <c r="D131" s="231"/>
      <c r="E131" s="232"/>
      <c r="F131" s="240"/>
      <c r="G131" s="241"/>
      <c r="H131" s="242"/>
    </row>
    <row r="132" spans="1:8" hidden="1" x14ac:dyDescent="0.25">
      <c r="A132" s="229" t="s">
        <v>669</v>
      </c>
      <c r="B132" s="233" t="s">
        <v>543</v>
      </c>
      <c r="C132" s="248"/>
      <c r="D132" s="231"/>
      <c r="E132" s="232"/>
      <c r="F132" s="240"/>
      <c r="G132" s="241"/>
      <c r="H132" s="242"/>
    </row>
    <row r="133" spans="1:8" hidden="1" x14ac:dyDescent="0.25">
      <c r="A133" s="229" t="s">
        <v>670</v>
      </c>
      <c r="B133" s="230" t="s">
        <v>6</v>
      </c>
      <c r="C133" s="248"/>
      <c r="D133" s="231"/>
      <c r="E133" s="232"/>
      <c r="F133" s="240"/>
      <c r="G133" s="241"/>
      <c r="H133" s="242"/>
    </row>
    <row r="134" spans="1:8" hidden="1" x14ac:dyDescent="0.25">
      <c r="A134" s="229" t="s">
        <v>671</v>
      </c>
      <c r="B134" s="233" t="s">
        <v>541</v>
      </c>
      <c r="C134" s="248"/>
      <c r="D134" s="231"/>
      <c r="E134" s="232"/>
      <c r="F134" s="240"/>
      <c r="G134" s="241"/>
      <c r="H134" s="242"/>
    </row>
    <row r="135" spans="1:8" hidden="1" x14ac:dyDescent="0.25">
      <c r="A135" s="229" t="s">
        <v>672</v>
      </c>
      <c r="B135" s="233" t="s">
        <v>543</v>
      </c>
      <c r="C135" s="248"/>
      <c r="D135" s="231"/>
      <c r="E135" s="232"/>
      <c r="F135" s="240"/>
      <c r="G135" s="241"/>
      <c r="H135" s="242"/>
    </row>
    <row r="136" spans="1:8" hidden="1" x14ac:dyDescent="0.25">
      <c r="A136" s="229" t="s">
        <v>673</v>
      </c>
      <c r="B136" s="230" t="s">
        <v>7</v>
      </c>
      <c r="C136" s="248"/>
      <c r="D136" s="231"/>
      <c r="E136" s="232"/>
      <c r="F136" s="240"/>
      <c r="G136" s="241"/>
      <c r="H136" s="242"/>
    </row>
    <row r="137" spans="1:8" hidden="1" x14ac:dyDescent="0.25">
      <c r="A137" s="229" t="s">
        <v>674</v>
      </c>
      <c r="B137" s="233" t="s">
        <v>541</v>
      </c>
      <c r="C137" s="248"/>
      <c r="D137" s="231"/>
      <c r="E137" s="232"/>
      <c r="F137" s="240"/>
      <c r="G137" s="241"/>
      <c r="H137" s="242"/>
    </row>
    <row r="138" spans="1:8" hidden="1" x14ac:dyDescent="0.25">
      <c r="A138" s="229" t="s">
        <v>675</v>
      </c>
      <c r="B138" s="233" t="s">
        <v>543</v>
      </c>
      <c r="C138" s="248"/>
      <c r="D138" s="231"/>
      <c r="E138" s="232"/>
      <c r="F138" s="240"/>
      <c r="G138" s="241"/>
      <c r="H138" s="242"/>
    </row>
    <row r="139" spans="1:8" hidden="1" x14ac:dyDescent="0.25">
      <c r="A139" s="229" t="s">
        <v>676</v>
      </c>
      <c r="B139" s="230" t="s">
        <v>557</v>
      </c>
      <c r="C139" s="247"/>
      <c r="D139" s="231"/>
      <c r="E139" s="232"/>
      <c r="F139" s="240"/>
      <c r="G139" s="241"/>
      <c r="H139" s="242"/>
    </row>
    <row r="140" spans="1:8" hidden="1" x14ac:dyDescent="0.25">
      <c r="A140" s="229" t="s">
        <v>677</v>
      </c>
      <c r="B140" s="233" t="s">
        <v>541</v>
      </c>
      <c r="C140" s="247"/>
      <c r="D140" s="231"/>
      <c r="E140" s="232"/>
      <c r="F140" s="240"/>
      <c r="G140" s="241"/>
      <c r="H140" s="242"/>
    </row>
    <row r="141" spans="1:8" hidden="1" x14ac:dyDescent="0.25">
      <c r="A141" s="229" t="s">
        <v>678</v>
      </c>
      <c r="B141" s="233" t="s">
        <v>543</v>
      </c>
      <c r="C141" s="247"/>
      <c r="D141" s="231"/>
      <c r="E141" s="232"/>
      <c r="F141" s="240"/>
      <c r="G141" s="241"/>
      <c r="H141" s="242"/>
    </row>
    <row r="142" spans="1:8" s="184" customFormat="1" x14ac:dyDescent="0.25">
      <c r="A142" s="225" t="s">
        <v>679</v>
      </c>
      <c r="B142" s="226" t="s">
        <v>601</v>
      </c>
      <c r="C142" s="243"/>
      <c r="D142" s="227"/>
      <c r="E142" s="228"/>
      <c r="F142" s="244"/>
      <c r="G142" s="245"/>
      <c r="H142" s="246"/>
    </row>
    <row r="143" spans="1:8" hidden="1" x14ac:dyDescent="0.25">
      <c r="A143" s="229" t="s">
        <v>680</v>
      </c>
      <c r="B143" s="230" t="s">
        <v>4</v>
      </c>
      <c r="C143" s="237"/>
      <c r="D143" s="231"/>
      <c r="E143" s="232"/>
      <c r="F143" s="240"/>
      <c r="G143" s="241"/>
      <c r="H143" s="242"/>
    </row>
    <row r="144" spans="1:8" hidden="1" x14ac:dyDescent="0.25">
      <c r="A144" s="229" t="s">
        <v>681</v>
      </c>
      <c r="B144" s="233" t="s">
        <v>541</v>
      </c>
      <c r="C144" s="237"/>
      <c r="D144" s="231"/>
      <c r="E144" s="232"/>
      <c r="F144" s="240"/>
      <c r="G144" s="241"/>
      <c r="H144" s="242"/>
    </row>
    <row r="145" spans="1:9" hidden="1" x14ac:dyDescent="0.25">
      <c r="A145" s="229" t="s">
        <v>682</v>
      </c>
      <c r="B145" s="233" t="s">
        <v>543</v>
      </c>
      <c r="C145" s="237"/>
      <c r="D145" s="231"/>
      <c r="E145" s="232"/>
      <c r="F145" s="240"/>
      <c r="G145" s="241"/>
      <c r="H145" s="242"/>
    </row>
    <row r="146" spans="1:9" hidden="1" x14ac:dyDescent="0.25">
      <c r="A146" s="229" t="s">
        <v>683</v>
      </c>
      <c r="B146" s="230" t="s">
        <v>3</v>
      </c>
      <c r="C146" s="237"/>
      <c r="D146" s="231"/>
      <c r="E146" s="232"/>
      <c r="F146" s="240"/>
      <c r="G146" s="241"/>
      <c r="H146" s="242"/>
    </row>
    <row r="147" spans="1:9" hidden="1" x14ac:dyDescent="0.25">
      <c r="A147" s="229" t="s">
        <v>684</v>
      </c>
      <c r="B147" s="233" t="s">
        <v>541</v>
      </c>
      <c r="C147" s="237"/>
      <c r="D147" s="231"/>
      <c r="E147" s="232"/>
      <c r="F147" s="240"/>
      <c r="G147" s="241"/>
      <c r="H147" s="242"/>
    </row>
    <row r="148" spans="1:9" hidden="1" x14ac:dyDescent="0.25">
      <c r="A148" s="229" t="s">
        <v>685</v>
      </c>
      <c r="B148" s="233" t="s">
        <v>543</v>
      </c>
      <c r="C148" s="237"/>
      <c r="D148" s="231"/>
      <c r="E148" s="232"/>
      <c r="F148" s="240"/>
      <c r="G148" s="241"/>
      <c r="H148" s="242"/>
    </row>
    <row r="149" spans="1:9" hidden="1" x14ac:dyDescent="0.25">
      <c r="A149" s="229" t="s">
        <v>686</v>
      </c>
      <c r="B149" s="230" t="s">
        <v>5</v>
      </c>
      <c r="C149" s="237"/>
      <c r="D149" s="231"/>
      <c r="E149" s="232"/>
      <c r="F149" s="240"/>
      <c r="G149" s="241"/>
      <c r="H149" s="242"/>
    </row>
    <row r="150" spans="1:9" hidden="1" x14ac:dyDescent="0.25">
      <c r="A150" s="229" t="s">
        <v>687</v>
      </c>
      <c r="B150" s="233" t="s">
        <v>541</v>
      </c>
      <c r="C150" s="237"/>
      <c r="D150" s="231"/>
      <c r="E150" s="232"/>
      <c r="F150" s="240"/>
      <c r="G150" s="241"/>
      <c r="H150" s="242"/>
    </row>
    <row r="151" spans="1:9" hidden="1" x14ac:dyDescent="0.25">
      <c r="A151" s="229" t="s">
        <v>688</v>
      </c>
      <c r="B151" s="233" t="s">
        <v>543</v>
      </c>
      <c r="C151" s="237"/>
      <c r="D151" s="231"/>
      <c r="E151" s="232"/>
      <c r="F151" s="240"/>
      <c r="G151" s="241"/>
      <c r="H151" s="242"/>
    </row>
    <row r="152" spans="1:9" hidden="1" x14ac:dyDescent="0.25">
      <c r="A152" s="229" t="s">
        <v>689</v>
      </c>
      <c r="B152" s="230" t="s">
        <v>6</v>
      </c>
      <c r="C152" s="237"/>
      <c r="D152" s="231"/>
      <c r="E152" s="232"/>
      <c r="F152" s="240"/>
      <c r="G152" s="241"/>
      <c r="H152" s="242"/>
    </row>
    <row r="153" spans="1:9" hidden="1" x14ac:dyDescent="0.25">
      <c r="A153" s="229" t="s">
        <v>690</v>
      </c>
      <c r="B153" s="233" t="s">
        <v>541</v>
      </c>
      <c r="C153" s="237"/>
      <c r="D153" s="231"/>
      <c r="E153" s="232"/>
      <c r="F153" s="240"/>
      <c r="G153" s="241"/>
      <c r="H153" s="242"/>
    </row>
    <row r="154" spans="1:9" hidden="1" x14ac:dyDescent="0.25">
      <c r="A154" s="229" t="s">
        <v>691</v>
      </c>
      <c r="B154" s="233" t="s">
        <v>543</v>
      </c>
      <c r="C154" s="237"/>
      <c r="D154" s="231"/>
      <c r="E154" s="232"/>
      <c r="F154" s="240"/>
      <c r="G154" s="241"/>
      <c r="H154" s="242"/>
    </row>
    <row r="155" spans="1:9" hidden="1" x14ac:dyDescent="0.25">
      <c r="A155" s="229" t="s">
        <v>692</v>
      </c>
      <c r="B155" s="230" t="s">
        <v>7</v>
      </c>
      <c r="C155" s="237"/>
      <c r="D155" s="231"/>
      <c r="E155" s="232"/>
      <c r="F155" s="240"/>
      <c r="G155" s="241"/>
      <c r="H155" s="242"/>
    </row>
    <row r="156" spans="1:9" hidden="1" x14ac:dyDescent="0.25">
      <c r="A156" s="229" t="s">
        <v>693</v>
      </c>
      <c r="B156" s="233" t="s">
        <v>541</v>
      </c>
      <c r="C156" s="237"/>
      <c r="D156" s="231"/>
      <c r="E156" s="232"/>
      <c r="F156" s="240"/>
      <c r="G156" s="241"/>
      <c r="H156" s="242"/>
    </row>
    <row r="157" spans="1:9" hidden="1" x14ac:dyDescent="0.25">
      <c r="A157" s="229" t="s">
        <v>694</v>
      </c>
      <c r="B157" s="233" t="s">
        <v>543</v>
      </c>
      <c r="C157" s="237"/>
      <c r="D157" s="231"/>
      <c r="E157" s="232"/>
      <c r="F157" s="240"/>
      <c r="G157" s="241"/>
      <c r="H157" s="242"/>
    </row>
    <row r="158" spans="1:9" hidden="1" x14ac:dyDescent="0.25">
      <c r="A158" s="229" t="s">
        <v>695</v>
      </c>
      <c r="B158" s="230" t="s">
        <v>557</v>
      </c>
      <c r="C158" s="237"/>
      <c r="D158" s="231"/>
      <c r="E158" s="232"/>
      <c r="F158" s="240"/>
      <c r="G158" s="241"/>
      <c r="H158" s="242"/>
    </row>
    <row r="159" spans="1:9" ht="19.5" hidden="1" customHeight="1" x14ac:dyDescent="0.35">
      <c r="A159" s="229" t="s">
        <v>696</v>
      </c>
      <c r="B159" s="233" t="s">
        <v>541</v>
      </c>
      <c r="C159" s="237"/>
      <c r="D159" s="231"/>
      <c r="E159" s="232"/>
      <c r="F159" s="240"/>
      <c r="G159" s="241"/>
      <c r="H159" s="242"/>
      <c r="I159" s="186"/>
    </row>
    <row r="160" spans="1:9" ht="20.25" hidden="1" customHeight="1" x14ac:dyDescent="0.35">
      <c r="A160" s="229" t="s">
        <v>697</v>
      </c>
      <c r="B160" s="233" t="s">
        <v>543</v>
      </c>
      <c r="C160" s="237"/>
      <c r="D160" s="231"/>
      <c r="E160" s="232"/>
      <c r="F160" s="240"/>
      <c r="G160" s="241"/>
      <c r="H160" s="242"/>
      <c r="I160" s="186"/>
    </row>
    <row r="161" spans="1:9" ht="20.25" customHeight="1" x14ac:dyDescent="0.35">
      <c r="A161" s="213" t="s">
        <v>698</v>
      </c>
      <c r="B161" s="214" t="s">
        <v>699</v>
      </c>
      <c r="C161" s="214"/>
      <c r="D161" s="215"/>
      <c r="E161" s="215"/>
      <c r="F161" s="216"/>
      <c r="G161" s="216"/>
      <c r="H161" s="216"/>
      <c r="I161" s="186"/>
    </row>
    <row r="162" spans="1:9" ht="21" customHeight="1" x14ac:dyDescent="0.35">
      <c r="A162" s="217"/>
      <c r="B162" s="218" t="s">
        <v>536</v>
      </c>
      <c r="C162" s="219"/>
      <c r="D162" s="220"/>
      <c r="E162" s="221"/>
      <c r="F162" s="222"/>
      <c r="G162" s="222"/>
      <c r="H162" s="222"/>
      <c r="I162" s="186"/>
    </row>
    <row r="163" spans="1:9" ht="17.25" customHeight="1" x14ac:dyDescent="0.35">
      <c r="A163" s="225"/>
      <c r="B163" s="226" t="s">
        <v>538</v>
      </c>
      <c r="C163" s="243"/>
      <c r="D163" s="227"/>
      <c r="E163" s="228"/>
      <c r="F163" s="244"/>
      <c r="G163" s="244"/>
      <c r="H163" s="244"/>
      <c r="I163" s="186"/>
    </row>
    <row r="164" spans="1:9" ht="20.25" hidden="1" customHeight="1" x14ac:dyDescent="0.35">
      <c r="A164" s="229"/>
      <c r="B164" s="230" t="s">
        <v>4</v>
      </c>
      <c r="C164" s="237"/>
      <c r="D164" s="231"/>
      <c r="E164" s="232"/>
      <c r="F164" s="240"/>
      <c r="G164" s="241"/>
      <c r="H164" s="242"/>
      <c r="I164" s="186"/>
    </row>
    <row r="165" spans="1:9" ht="20.25" hidden="1" customHeight="1" x14ac:dyDescent="0.35">
      <c r="A165" s="229"/>
      <c r="B165" s="233" t="s">
        <v>541</v>
      </c>
      <c r="C165" s="237"/>
      <c r="D165" s="231"/>
      <c r="E165" s="232"/>
      <c r="F165" s="240"/>
      <c r="G165" s="241"/>
      <c r="H165" s="242"/>
      <c r="I165" s="186"/>
    </row>
    <row r="166" spans="1:9" ht="20.25" hidden="1" customHeight="1" x14ac:dyDescent="0.35">
      <c r="A166" s="229"/>
      <c r="B166" s="233" t="s">
        <v>543</v>
      </c>
      <c r="C166" s="237"/>
      <c r="D166" s="231"/>
      <c r="E166" s="232"/>
      <c r="F166" s="240"/>
      <c r="G166" s="241"/>
      <c r="H166" s="242"/>
      <c r="I166" s="186"/>
    </row>
    <row r="167" spans="1:9" ht="20.25" hidden="1" customHeight="1" x14ac:dyDescent="0.35">
      <c r="A167" s="229"/>
      <c r="B167" s="230" t="s">
        <v>3</v>
      </c>
      <c r="C167" s="237"/>
      <c r="D167" s="231"/>
      <c r="E167" s="232"/>
      <c r="F167" s="240"/>
      <c r="G167" s="241"/>
      <c r="H167" s="242"/>
      <c r="I167" s="186"/>
    </row>
    <row r="168" spans="1:9" ht="20.25" hidden="1" customHeight="1" x14ac:dyDescent="0.35">
      <c r="A168" s="229"/>
      <c r="B168" s="233" t="s">
        <v>541</v>
      </c>
      <c r="C168" s="237"/>
      <c r="D168" s="231"/>
      <c r="E168" s="232"/>
      <c r="F168" s="240"/>
      <c r="G168" s="241"/>
      <c r="H168" s="242"/>
      <c r="I168" s="186"/>
    </row>
    <row r="169" spans="1:9" ht="20.25" hidden="1" customHeight="1" x14ac:dyDescent="0.35">
      <c r="A169" s="229"/>
      <c r="B169" s="233" t="s">
        <v>543</v>
      </c>
      <c r="C169" s="237"/>
      <c r="D169" s="231"/>
      <c r="E169" s="232"/>
      <c r="F169" s="240"/>
      <c r="G169" s="241"/>
      <c r="H169" s="242"/>
      <c r="I169" s="186"/>
    </row>
    <row r="170" spans="1:9" ht="20.25" customHeight="1" x14ac:dyDescent="0.35">
      <c r="A170" s="226"/>
      <c r="B170" s="226" t="s">
        <v>561</v>
      </c>
      <c r="C170" s="226"/>
      <c r="D170" s="226"/>
      <c r="E170" s="226"/>
      <c r="F170" s="226"/>
      <c r="G170" s="226"/>
      <c r="H170" s="226"/>
      <c r="I170" s="186"/>
    </row>
    <row r="171" spans="1:9" ht="20.25" hidden="1" customHeight="1" x14ac:dyDescent="0.35">
      <c r="A171" s="229"/>
      <c r="B171" s="230" t="s">
        <v>4</v>
      </c>
      <c r="C171" s="237"/>
      <c r="D171" s="231"/>
      <c r="E171" s="232"/>
      <c r="F171" s="240"/>
      <c r="G171" s="241"/>
      <c r="H171" s="242"/>
      <c r="I171" s="186"/>
    </row>
    <row r="172" spans="1:9" ht="20.25" hidden="1" customHeight="1" x14ac:dyDescent="0.35">
      <c r="A172" s="229"/>
      <c r="B172" s="233" t="s">
        <v>541</v>
      </c>
      <c r="C172" s="237"/>
      <c r="D172" s="231"/>
      <c r="E172" s="232"/>
      <c r="F172" s="240"/>
      <c r="G172" s="241"/>
      <c r="H172" s="242"/>
      <c r="I172" s="186"/>
    </row>
    <row r="173" spans="1:9" ht="20.25" hidden="1" customHeight="1" x14ac:dyDescent="0.35">
      <c r="A173" s="229"/>
      <c r="B173" s="233" t="s">
        <v>543</v>
      </c>
      <c r="C173" s="237"/>
      <c r="D173" s="231"/>
      <c r="E173" s="232"/>
      <c r="F173" s="240"/>
      <c r="G173" s="241"/>
      <c r="H173" s="242"/>
      <c r="I173" s="186"/>
    </row>
    <row r="174" spans="1:9" ht="20.25" hidden="1" customHeight="1" x14ac:dyDescent="0.35">
      <c r="A174" s="229"/>
      <c r="B174" s="230" t="s">
        <v>3</v>
      </c>
      <c r="C174" s="237"/>
      <c r="D174" s="231"/>
      <c r="E174" s="232"/>
      <c r="F174" s="240"/>
      <c r="G174" s="241"/>
      <c r="H174" s="242"/>
      <c r="I174" s="186"/>
    </row>
    <row r="175" spans="1:9" ht="20.25" hidden="1" customHeight="1" x14ac:dyDescent="0.35">
      <c r="A175" s="229"/>
      <c r="B175" s="233" t="s">
        <v>541</v>
      </c>
      <c r="C175" s="237"/>
      <c r="D175" s="231"/>
      <c r="E175" s="232"/>
      <c r="F175" s="240"/>
      <c r="G175" s="241"/>
      <c r="H175" s="242"/>
      <c r="I175" s="186"/>
    </row>
    <row r="176" spans="1:9" ht="20.25" hidden="1" customHeight="1" x14ac:dyDescent="0.35">
      <c r="A176" s="229"/>
      <c r="B176" s="233" t="s">
        <v>543</v>
      </c>
      <c r="C176" s="237"/>
      <c r="D176" s="231"/>
      <c r="E176" s="232"/>
      <c r="F176" s="240"/>
      <c r="G176" s="241"/>
      <c r="H176" s="242"/>
      <c r="I176" s="186"/>
    </row>
    <row r="177" spans="1:9" ht="20.25" customHeight="1" x14ac:dyDescent="0.35">
      <c r="A177" s="226"/>
      <c r="B177" s="226" t="s">
        <v>581</v>
      </c>
      <c r="C177" s="226"/>
      <c r="D177" s="226"/>
      <c r="E177" s="226"/>
      <c r="F177" s="226"/>
      <c r="G177" s="226"/>
      <c r="H177" s="226"/>
      <c r="I177" s="186"/>
    </row>
    <row r="178" spans="1:9" ht="20.25" hidden="1" customHeight="1" x14ac:dyDescent="0.35">
      <c r="A178" s="229"/>
      <c r="B178" s="230" t="s">
        <v>4</v>
      </c>
      <c r="C178" s="237"/>
      <c r="D178" s="231"/>
      <c r="E178" s="232"/>
      <c r="F178" s="240"/>
      <c r="G178" s="241"/>
      <c r="H178" s="242"/>
      <c r="I178" s="186"/>
    </row>
    <row r="179" spans="1:9" ht="20.25" hidden="1" customHeight="1" x14ac:dyDescent="0.35">
      <c r="A179" s="229"/>
      <c r="B179" s="233" t="s">
        <v>541</v>
      </c>
      <c r="C179" s="237"/>
      <c r="D179" s="231"/>
      <c r="E179" s="232"/>
      <c r="F179" s="240"/>
      <c r="G179" s="241"/>
      <c r="H179" s="242"/>
      <c r="I179" s="186"/>
    </row>
    <row r="180" spans="1:9" ht="20.25" hidden="1" customHeight="1" x14ac:dyDescent="0.35">
      <c r="A180" s="229"/>
      <c r="B180" s="233" t="s">
        <v>543</v>
      </c>
      <c r="C180" s="237"/>
      <c r="D180" s="231"/>
      <c r="E180" s="232"/>
      <c r="F180" s="240"/>
      <c r="G180" s="241"/>
      <c r="H180" s="242"/>
      <c r="I180" s="186"/>
    </row>
    <row r="181" spans="1:9" ht="20.25" hidden="1" customHeight="1" x14ac:dyDescent="0.35">
      <c r="A181" s="229"/>
      <c r="B181" s="230" t="s">
        <v>3</v>
      </c>
      <c r="C181" s="237"/>
      <c r="D181" s="231"/>
      <c r="E181" s="232"/>
      <c r="F181" s="240"/>
      <c r="G181" s="241"/>
      <c r="H181" s="242"/>
      <c r="I181" s="186"/>
    </row>
    <row r="182" spans="1:9" ht="20.25" hidden="1" customHeight="1" x14ac:dyDescent="0.35">
      <c r="A182" s="229"/>
      <c r="B182" s="233" t="s">
        <v>541</v>
      </c>
      <c r="C182" s="237"/>
      <c r="D182" s="231"/>
      <c r="E182" s="232"/>
      <c r="F182" s="240"/>
      <c r="G182" s="241"/>
      <c r="H182" s="242"/>
      <c r="I182" s="186"/>
    </row>
    <row r="183" spans="1:9" ht="20.25" hidden="1" customHeight="1" x14ac:dyDescent="0.35">
      <c r="A183" s="229"/>
      <c r="B183" s="233" t="s">
        <v>543</v>
      </c>
      <c r="C183" s="237"/>
      <c r="D183" s="231"/>
      <c r="E183" s="232"/>
      <c r="F183" s="240"/>
      <c r="G183" s="241"/>
      <c r="H183" s="242"/>
      <c r="I183" s="186"/>
    </row>
    <row r="184" spans="1:9" ht="20.25" customHeight="1" x14ac:dyDescent="0.35">
      <c r="A184" s="226"/>
      <c r="B184" s="226" t="s">
        <v>601</v>
      </c>
      <c r="C184" s="226"/>
      <c r="D184" s="226"/>
      <c r="E184" s="226"/>
      <c r="F184" s="226"/>
      <c r="G184" s="226"/>
      <c r="H184" s="226"/>
      <c r="I184" s="186"/>
    </row>
    <row r="185" spans="1:9" ht="20.25" hidden="1" customHeight="1" x14ac:dyDescent="0.35">
      <c r="A185" s="229"/>
      <c r="B185" s="230" t="s">
        <v>4</v>
      </c>
      <c r="C185" s="237"/>
      <c r="D185" s="231"/>
      <c r="E185" s="232"/>
      <c r="F185" s="240"/>
      <c r="G185" s="241"/>
      <c r="H185" s="242"/>
      <c r="I185" s="186"/>
    </row>
    <row r="186" spans="1:9" ht="20.25" hidden="1" customHeight="1" x14ac:dyDescent="0.35">
      <c r="A186" s="229"/>
      <c r="B186" s="233" t="s">
        <v>541</v>
      </c>
      <c r="C186" s="237"/>
      <c r="D186" s="231"/>
      <c r="E186" s="232"/>
      <c r="F186" s="240"/>
      <c r="G186" s="241"/>
      <c r="H186" s="242"/>
      <c r="I186" s="186"/>
    </row>
    <row r="187" spans="1:9" ht="20.25" hidden="1" customHeight="1" x14ac:dyDescent="0.35">
      <c r="A187" s="229"/>
      <c r="B187" s="233" t="s">
        <v>543</v>
      </c>
      <c r="C187" s="237"/>
      <c r="D187" s="231"/>
      <c r="E187" s="232"/>
      <c r="F187" s="240"/>
      <c r="G187" s="241"/>
      <c r="H187" s="242"/>
      <c r="I187" s="186"/>
    </row>
    <row r="188" spans="1:9" ht="20.25" hidden="1" customHeight="1" x14ac:dyDescent="0.35">
      <c r="A188" s="229"/>
      <c r="B188" s="230" t="s">
        <v>3</v>
      </c>
      <c r="C188" s="237"/>
      <c r="D188" s="231"/>
      <c r="E188" s="232"/>
      <c r="F188" s="240"/>
      <c r="G188" s="241"/>
      <c r="H188" s="242"/>
      <c r="I188" s="186"/>
    </row>
    <row r="189" spans="1:9" ht="20.25" hidden="1" customHeight="1" x14ac:dyDescent="0.35">
      <c r="A189" s="229"/>
      <c r="B189" s="233" t="s">
        <v>541</v>
      </c>
      <c r="C189" s="237"/>
      <c r="D189" s="231"/>
      <c r="E189" s="232"/>
      <c r="F189" s="240"/>
      <c r="G189" s="241"/>
      <c r="H189" s="242"/>
      <c r="I189" s="186"/>
    </row>
    <row r="190" spans="1:9" ht="20.25" hidden="1" customHeight="1" x14ac:dyDescent="0.35">
      <c r="A190" s="229"/>
      <c r="B190" s="233" t="s">
        <v>543</v>
      </c>
      <c r="C190" s="237"/>
      <c r="D190" s="231"/>
      <c r="E190" s="232"/>
      <c r="F190" s="240"/>
      <c r="G190" s="241"/>
      <c r="H190" s="242"/>
      <c r="I190" s="186"/>
    </row>
    <row r="191" spans="1:9" ht="20.25" customHeight="1" x14ac:dyDescent="0.35">
      <c r="A191" s="218"/>
      <c r="B191" s="218" t="s">
        <v>621</v>
      </c>
      <c r="C191" s="218"/>
      <c r="D191" s="218"/>
      <c r="E191" s="218"/>
      <c r="F191" s="218"/>
      <c r="G191" s="218"/>
      <c r="H191" s="218"/>
      <c r="I191" s="186"/>
    </row>
    <row r="192" spans="1:9" ht="20.25" customHeight="1" x14ac:dyDescent="0.35">
      <c r="A192" s="226"/>
      <c r="B192" s="226" t="s">
        <v>538</v>
      </c>
      <c r="C192" s="226"/>
      <c r="D192" s="226"/>
      <c r="E192" s="226"/>
      <c r="F192" s="226"/>
      <c r="G192" s="226"/>
      <c r="H192" s="226"/>
      <c r="I192" s="186"/>
    </row>
    <row r="193" spans="1:9" ht="20.25" hidden="1" customHeight="1" x14ac:dyDescent="0.35">
      <c r="A193" s="229"/>
      <c r="B193" s="230" t="s">
        <v>4</v>
      </c>
      <c r="C193" s="237"/>
      <c r="D193" s="231"/>
      <c r="E193" s="232"/>
      <c r="F193" s="240"/>
      <c r="G193" s="241"/>
      <c r="H193" s="242"/>
      <c r="I193" s="186"/>
    </row>
    <row r="194" spans="1:9" ht="20.25" hidden="1" customHeight="1" x14ac:dyDescent="0.35">
      <c r="A194" s="229"/>
      <c r="B194" s="233" t="s">
        <v>541</v>
      </c>
      <c r="C194" s="237"/>
      <c r="D194" s="231"/>
      <c r="E194" s="232"/>
      <c r="F194" s="240"/>
      <c r="G194" s="241"/>
      <c r="H194" s="242"/>
      <c r="I194" s="186"/>
    </row>
    <row r="195" spans="1:9" ht="20.25" hidden="1" customHeight="1" x14ac:dyDescent="0.35">
      <c r="A195" s="229"/>
      <c r="B195" s="233" t="s">
        <v>543</v>
      </c>
      <c r="C195" s="237"/>
      <c r="D195" s="231"/>
      <c r="E195" s="232"/>
      <c r="F195" s="240"/>
      <c r="G195" s="241"/>
      <c r="H195" s="242"/>
      <c r="I195" s="186"/>
    </row>
    <row r="196" spans="1:9" ht="20.25" hidden="1" customHeight="1" x14ac:dyDescent="0.35">
      <c r="A196" s="229"/>
      <c r="B196" s="230" t="s">
        <v>3</v>
      </c>
      <c r="C196" s="237"/>
      <c r="D196" s="231"/>
      <c r="E196" s="232"/>
      <c r="F196" s="240"/>
      <c r="G196" s="241"/>
      <c r="H196" s="242"/>
      <c r="I196" s="186"/>
    </row>
    <row r="197" spans="1:9" ht="20.25" hidden="1" customHeight="1" x14ac:dyDescent="0.35">
      <c r="A197" s="229"/>
      <c r="B197" s="233" t="s">
        <v>541</v>
      </c>
      <c r="C197" s="237"/>
      <c r="D197" s="231"/>
      <c r="E197" s="232"/>
      <c r="F197" s="240"/>
      <c r="G197" s="241"/>
      <c r="H197" s="242"/>
      <c r="I197" s="186"/>
    </row>
    <row r="198" spans="1:9" ht="20.25" hidden="1" customHeight="1" x14ac:dyDescent="0.35">
      <c r="A198" s="229"/>
      <c r="B198" s="233" t="s">
        <v>543</v>
      </c>
      <c r="C198" s="237"/>
      <c r="D198" s="231"/>
      <c r="E198" s="232"/>
      <c r="F198" s="240"/>
      <c r="G198" s="241"/>
      <c r="H198" s="242"/>
      <c r="I198" s="186"/>
    </row>
    <row r="199" spans="1:9" ht="20.25" customHeight="1" x14ac:dyDescent="0.35">
      <c r="A199" s="226"/>
      <c r="B199" s="226" t="s">
        <v>561</v>
      </c>
      <c r="C199" s="226"/>
      <c r="D199" s="226"/>
      <c r="E199" s="226"/>
      <c r="F199" s="226"/>
      <c r="G199" s="226"/>
      <c r="H199" s="226"/>
      <c r="I199" s="186"/>
    </row>
    <row r="200" spans="1:9" ht="20.25" hidden="1" customHeight="1" x14ac:dyDescent="0.35">
      <c r="A200" s="229"/>
      <c r="B200" s="230" t="s">
        <v>4</v>
      </c>
      <c r="C200" s="237"/>
      <c r="D200" s="231"/>
      <c r="E200" s="232"/>
      <c r="F200" s="240"/>
      <c r="G200" s="241"/>
      <c r="H200" s="242"/>
      <c r="I200" s="186"/>
    </row>
    <row r="201" spans="1:9" ht="19.5" hidden="1" customHeight="1" x14ac:dyDescent="0.35">
      <c r="A201" s="229"/>
      <c r="B201" s="233" t="s">
        <v>541</v>
      </c>
      <c r="C201" s="237"/>
      <c r="D201" s="231"/>
      <c r="E201" s="232"/>
      <c r="F201" s="240"/>
      <c r="G201" s="241"/>
      <c r="H201" s="242"/>
      <c r="I201" s="186"/>
    </row>
    <row r="202" spans="1:9" ht="19.5" hidden="1" customHeight="1" x14ac:dyDescent="0.35">
      <c r="A202" s="229"/>
      <c r="B202" s="233" t="s">
        <v>543</v>
      </c>
      <c r="C202" s="237"/>
      <c r="D202" s="231"/>
      <c r="E202" s="232"/>
      <c r="F202" s="240"/>
      <c r="G202" s="241"/>
      <c r="H202" s="242"/>
      <c r="I202" s="186"/>
    </row>
    <row r="203" spans="1:9" ht="19.5" hidden="1" customHeight="1" x14ac:dyDescent="0.35">
      <c r="A203" s="229"/>
      <c r="B203" s="230" t="s">
        <v>3</v>
      </c>
      <c r="C203" s="237"/>
      <c r="D203" s="231"/>
      <c r="E203" s="232"/>
      <c r="F203" s="240"/>
      <c r="G203" s="241"/>
      <c r="H203" s="242"/>
      <c r="I203" s="186"/>
    </row>
    <row r="204" spans="1:9" ht="19.5" hidden="1" customHeight="1" x14ac:dyDescent="0.35">
      <c r="A204" s="229"/>
      <c r="B204" s="233" t="s">
        <v>541</v>
      </c>
      <c r="C204" s="237"/>
      <c r="D204" s="231"/>
      <c r="E204" s="232"/>
      <c r="F204" s="240"/>
      <c r="G204" s="241"/>
      <c r="H204" s="242"/>
      <c r="I204" s="186"/>
    </row>
    <row r="205" spans="1:9" ht="19.5" hidden="1" customHeight="1" x14ac:dyDescent="0.35">
      <c r="A205" s="229"/>
      <c r="B205" s="233" t="s">
        <v>543</v>
      </c>
      <c r="C205" s="237"/>
      <c r="D205" s="231"/>
      <c r="E205" s="232"/>
      <c r="F205" s="240"/>
      <c r="G205" s="241"/>
      <c r="H205" s="242"/>
      <c r="I205" s="186"/>
    </row>
    <row r="206" spans="1:9" ht="19.5" customHeight="1" x14ac:dyDescent="0.35">
      <c r="A206" s="226"/>
      <c r="B206" s="226" t="s">
        <v>581</v>
      </c>
      <c r="C206" s="226"/>
      <c r="D206" s="226"/>
      <c r="E206" s="226"/>
      <c r="F206" s="226"/>
      <c r="G206" s="226"/>
      <c r="H206" s="226"/>
      <c r="I206" s="186"/>
    </row>
    <row r="207" spans="1:9" ht="19.5" hidden="1" customHeight="1" x14ac:dyDescent="0.35">
      <c r="A207" s="229"/>
      <c r="B207" s="230" t="s">
        <v>4</v>
      </c>
      <c r="C207" s="237"/>
      <c r="D207" s="231"/>
      <c r="E207" s="232"/>
      <c r="F207" s="240"/>
      <c r="G207" s="241"/>
      <c r="H207" s="242"/>
      <c r="I207" s="186"/>
    </row>
    <row r="208" spans="1:9" ht="19.5" hidden="1" customHeight="1" x14ac:dyDescent="0.35">
      <c r="A208" s="229"/>
      <c r="B208" s="233" t="s">
        <v>541</v>
      </c>
      <c r="C208" s="237"/>
      <c r="D208" s="231"/>
      <c r="E208" s="232"/>
      <c r="F208" s="240"/>
      <c r="G208" s="241"/>
      <c r="H208" s="242"/>
      <c r="I208" s="186"/>
    </row>
    <row r="209" spans="1:9" ht="19.5" hidden="1" customHeight="1" x14ac:dyDescent="0.35">
      <c r="A209" s="229"/>
      <c r="B209" s="233" t="s">
        <v>543</v>
      </c>
      <c r="C209" s="237"/>
      <c r="D209" s="231"/>
      <c r="E209" s="232"/>
      <c r="F209" s="240"/>
      <c r="G209" s="241"/>
      <c r="H209" s="242"/>
      <c r="I209" s="186"/>
    </row>
    <row r="210" spans="1:9" ht="19.5" hidden="1" customHeight="1" x14ac:dyDescent="0.35">
      <c r="A210" s="229"/>
      <c r="B210" s="230" t="s">
        <v>3</v>
      </c>
      <c r="C210" s="237"/>
      <c r="D210" s="231"/>
      <c r="E210" s="232"/>
      <c r="F210" s="240"/>
      <c r="G210" s="241"/>
      <c r="H210" s="242"/>
      <c r="I210" s="186"/>
    </row>
    <row r="211" spans="1:9" ht="19.5" hidden="1" customHeight="1" x14ac:dyDescent="0.35">
      <c r="A211" s="229"/>
      <c r="B211" s="233" t="s">
        <v>541</v>
      </c>
      <c r="C211" s="237"/>
      <c r="D211" s="231"/>
      <c r="E211" s="232"/>
      <c r="F211" s="240"/>
      <c r="G211" s="241"/>
      <c r="H211" s="242"/>
      <c r="I211" s="186"/>
    </row>
    <row r="212" spans="1:9" ht="15" hidden="1" customHeight="1" x14ac:dyDescent="0.35">
      <c r="A212" s="229"/>
      <c r="B212" s="233" t="s">
        <v>543</v>
      </c>
      <c r="C212" s="237"/>
      <c r="D212" s="231"/>
      <c r="E212" s="232"/>
      <c r="F212" s="240"/>
      <c r="G212" s="241"/>
      <c r="H212" s="242"/>
      <c r="I212" s="186"/>
    </row>
    <row r="213" spans="1:9" s="182" customFormat="1" x14ac:dyDescent="0.25">
      <c r="A213" s="213" t="s">
        <v>698</v>
      </c>
      <c r="B213" s="214" t="s">
        <v>700</v>
      </c>
      <c r="C213" s="214"/>
      <c r="D213" s="215"/>
      <c r="E213" s="215"/>
      <c r="F213" s="216"/>
      <c r="G213" s="215"/>
      <c r="H213" s="215"/>
    </row>
    <row r="214" spans="1:9" s="183" customFormat="1" x14ac:dyDescent="0.25">
      <c r="A214" s="217" t="s">
        <v>701</v>
      </c>
      <c r="B214" s="218" t="s">
        <v>536</v>
      </c>
      <c r="C214" s="219"/>
      <c r="D214" s="220"/>
      <c r="E214" s="221"/>
      <c r="F214" s="222"/>
      <c r="G214" s="223"/>
      <c r="H214" s="224"/>
    </row>
    <row r="215" spans="1:9" s="184" customFormat="1" x14ac:dyDescent="0.25">
      <c r="A215" s="225" t="s">
        <v>702</v>
      </c>
      <c r="B215" s="226" t="s">
        <v>538</v>
      </c>
      <c r="C215" s="243"/>
      <c r="D215" s="227"/>
      <c r="E215" s="228"/>
      <c r="F215" s="244"/>
      <c r="G215" s="245"/>
      <c r="H215" s="246"/>
    </row>
    <row r="216" spans="1:9" hidden="1" x14ac:dyDescent="0.25">
      <c r="A216" s="229" t="s">
        <v>703</v>
      </c>
      <c r="B216" s="230" t="s">
        <v>4</v>
      </c>
      <c r="C216" s="237"/>
      <c r="D216" s="231"/>
      <c r="E216" s="232"/>
      <c r="F216" s="240"/>
      <c r="G216" s="241"/>
      <c r="H216" s="242"/>
    </row>
    <row r="217" spans="1:9" hidden="1" x14ac:dyDescent="0.25">
      <c r="A217" s="229" t="s">
        <v>704</v>
      </c>
      <c r="B217" s="233" t="s">
        <v>541</v>
      </c>
      <c r="C217" s="237"/>
      <c r="D217" s="231"/>
      <c r="E217" s="232"/>
      <c r="F217" s="240"/>
      <c r="G217" s="241"/>
      <c r="H217" s="242"/>
    </row>
    <row r="218" spans="1:9" ht="18" hidden="1" customHeight="1" x14ac:dyDescent="0.25">
      <c r="A218" s="229" t="s">
        <v>705</v>
      </c>
      <c r="B218" s="233" t="s">
        <v>706</v>
      </c>
      <c r="C218" s="237"/>
      <c r="D218" s="231"/>
      <c r="E218" s="232"/>
      <c r="F218" s="240"/>
      <c r="G218" s="241"/>
      <c r="H218" s="242"/>
    </row>
    <row r="219" spans="1:9" hidden="1" x14ac:dyDescent="0.25">
      <c r="A219" s="229" t="s">
        <v>707</v>
      </c>
      <c r="B219" s="233" t="s">
        <v>708</v>
      </c>
      <c r="C219" s="237"/>
      <c r="D219" s="231"/>
      <c r="E219" s="232"/>
      <c r="F219" s="240"/>
      <c r="G219" s="241"/>
      <c r="H219" s="242"/>
    </row>
    <row r="220" spans="1:9" hidden="1" x14ac:dyDescent="0.25">
      <c r="A220" s="229" t="s">
        <v>709</v>
      </c>
      <c r="B220" s="233" t="s">
        <v>543</v>
      </c>
      <c r="C220" s="237"/>
      <c r="D220" s="231"/>
      <c r="E220" s="232"/>
      <c r="F220" s="240"/>
      <c r="G220" s="241"/>
      <c r="H220" s="242"/>
    </row>
    <row r="221" spans="1:9" hidden="1" x14ac:dyDescent="0.25">
      <c r="A221" s="229" t="s">
        <v>710</v>
      </c>
      <c r="B221" s="233" t="s">
        <v>711</v>
      </c>
      <c r="C221" s="237"/>
      <c r="D221" s="231"/>
      <c r="E221" s="232"/>
      <c r="F221" s="240"/>
      <c r="G221" s="241"/>
      <c r="H221" s="242"/>
    </row>
    <row r="222" spans="1:9" hidden="1" x14ac:dyDescent="0.25">
      <c r="A222" s="229" t="s">
        <v>712</v>
      </c>
      <c r="B222" s="233" t="s">
        <v>713</v>
      </c>
      <c r="C222" s="237"/>
      <c r="D222" s="231"/>
      <c r="E222" s="232"/>
      <c r="F222" s="240"/>
      <c r="G222" s="241"/>
      <c r="H222" s="242"/>
    </row>
    <row r="223" spans="1:9" hidden="1" x14ac:dyDescent="0.25">
      <c r="A223" s="229" t="s">
        <v>714</v>
      </c>
      <c r="B223" s="230" t="s">
        <v>3</v>
      </c>
      <c r="C223" s="237"/>
      <c r="D223" s="231"/>
      <c r="E223" s="232"/>
      <c r="F223" s="240"/>
      <c r="G223" s="241"/>
      <c r="H223" s="242"/>
    </row>
    <row r="224" spans="1:9" hidden="1" x14ac:dyDescent="0.25">
      <c r="A224" s="229" t="s">
        <v>715</v>
      </c>
      <c r="B224" s="233" t="s">
        <v>541</v>
      </c>
      <c r="C224" s="237"/>
      <c r="D224" s="231"/>
      <c r="E224" s="232"/>
      <c r="F224" s="240"/>
      <c r="G224" s="241"/>
      <c r="H224" s="242"/>
    </row>
    <row r="225" spans="1:8" hidden="1" x14ac:dyDescent="0.25">
      <c r="A225" s="229" t="s">
        <v>716</v>
      </c>
      <c r="B225" s="233" t="s">
        <v>706</v>
      </c>
      <c r="C225" s="237"/>
      <c r="D225" s="231"/>
      <c r="E225" s="232"/>
      <c r="F225" s="240"/>
      <c r="G225" s="241"/>
      <c r="H225" s="242"/>
    </row>
    <row r="226" spans="1:8" hidden="1" x14ac:dyDescent="0.25">
      <c r="A226" s="229" t="s">
        <v>717</v>
      </c>
      <c r="B226" s="233" t="s">
        <v>708</v>
      </c>
      <c r="C226" s="237"/>
      <c r="D226" s="231"/>
      <c r="E226" s="232"/>
      <c r="F226" s="240"/>
      <c r="G226" s="241"/>
      <c r="H226" s="242"/>
    </row>
    <row r="227" spans="1:8" hidden="1" x14ac:dyDescent="0.25">
      <c r="A227" s="229" t="s">
        <v>718</v>
      </c>
      <c r="B227" s="233" t="s">
        <v>543</v>
      </c>
      <c r="C227" s="237"/>
      <c r="D227" s="231"/>
      <c r="E227" s="232"/>
      <c r="F227" s="240"/>
      <c r="G227" s="241"/>
      <c r="H227" s="242"/>
    </row>
    <row r="228" spans="1:8" hidden="1" x14ac:dyDescent="0.25">
      <c r="A228" s="229" t="s">
        <v>719</v>
      </c>
      <c r="B228" s="233" t="s">
        <v>711</v>
      </c>
      <c r="C228" s="237"/>
      <c r="D228" s="231"/>
      <c r="E228" s="232"/>
      <c r="F228" s="240"/>
      <c r="G228" s="241"/>
      <c r="H228" s="242"/>
    </row>
    <row r="229" spans="1:8" hidden="1" x14ac:dyDescent="0.25">
      <c r="A229" s="229" t="s">
        <v>720</v>
      </c>
      <c r="B229" s="233" t="s">
        <v>713</v>
      </c>
      <c r="C229" s="237"/>
      <c r="D229" s="231"/>
      <c r="E229" s="232"/>
      <c r="F229" s="240"/>
      <c r="G229" s="241"/>
      <c r="H229" s="242"/>
    </row>
    <row r="230" spans="1:8" hidden="1" x14ac:dyDescent="0.25">
      <c r="A230" s="229" t="s">
        <v>721</v>
      </c>
      <c r="B230" s="230" t="s">
        <v>5</v>
      </c>
      <c r="C230" s="237"/>
      <c r="D230" s="231"/>
      <c r="E230" s="232"/>
      <c r="F230" s="240"/>
      <c r="G230" s="241"/>
      <c r="H230" s="242"/>
    </row>
    <row r="231" spans="1:8" hidden="1" x14ac:dyDescent="0.25">
      <c r="A231" s="229" t="s">
        <v>722</v>
      </c>
      <c r="B231" s="233" t="s">
        <v>541</v>
      </c>
      <c r="C231" s="237"/>
      <c r="D231" s="231"/>
      <c r="E231" s="232"/>
      <c r="F231" s="240"/>
      <c r="G231" s="241"/>
      <c r="H231" s="242"/>
    </row>
    <row r="232" spans="1:8" hidden="1" x14ac:dyDescent="0.25">
      <c r="A232" s="229" t="s">
        <v>723</v>
      </c>
      <c r="B232" s="233" t="s">
        <v>706</v>
      </c>
      <c r="C232" s="237"/>
      <c r="D232" s="231"/>
      <c r="E232" s="232"/>
      <c r="F232" s="240"/>
      <c r="G232" s="241"/>
      <c r="H232" s="242"/>
    </row>
    <row r="233" spans="1:8" hidden="1" x14ac:dyDescent="0.25">
      <c r="A233" s="229" t="s">
        <v>724</v>
      </c>
      <c r="B233" s="233" t="s">
        <v>708</v>
      </c>
      <c r="C233" s="237"/>
      <c r="D233" s="231"/>
      <c r="E233" s="232"/>
      <c r="F233" s="240"/>
      <c r="G233" s="241"/>
      <c r="H233" s="242"/>
    </row>
    <row r="234" spans="1:8" hidden="1" x14ac:dyDescent="0.25">
      <c r="A234" s="229" t="s">
        <v>725</v>
      </c>
      <c r="B234" s="233" t="s">
        <v>543</v>
      </c>
      <c r="C234" s="237"/>
      <c r="D234" s="231"/>
      <c r="E234" s="232"/>
      <c r="F234" s="240"/>
      <c r="G234" s="241"/>
      <c r="H234" s="242"/>
    </row>
    <row r="235" spans="1:8" hidden="1" x14ac:dyDescent="0.25">
      <c r="A235" s="229" t="s">
        <v>726</v>
      </c>
      <c r="B235" s="233" t="s">
        <v>711</v>
      </c>
      <c r="C235" s="237"/>
      <c r="D235" s="231"/>
      <c r="E235" s="232"/>
      <c r="F235" s="240"/>
      <c r="G235" s="241"/>
      <c r="H235" s="242"/>
    </row>
    <row r="236" spans="1:8" hidden="1" x14ac:dyDescent="0.25">
      <c r="A236" s="229" t="s">
        <v>727</v>
      </c>
      <c r="B236" s="233" t="s">
        <v>713</v>
      </c>
      <c r="C236" s="237"/>
      <c r="D236" s="231"/>
      <c r="E236" s="232"/>
      <c r="F236" s="240"/>
      <c r="G236" s="241"/>
      <c r="H236" s="242"/>
    </row>
    <row r="237" spans="1:8" hidden="1" x14ac:dyDescent="0.25">
      <c r="A237" s="229" t="s">
        <v>728</v>
      </c>
      <c r="B237" s="230" t="s">
        <v>6</v>
      </c>
      <c r="C237" s="237"/>
      <c r="D237" s="231"/>
      <c r="E237" s="232"/>
      <c r="F237" s="240"/>
      <c r="G237" s="241"/>
      <c r="H237" s="242"/>
    </row>
    <row r="238" spans="1:8" hidden="1" x14ac:dyDescent="0.25">
      <c r="A238" s="229" t="s">
        <v>729</v>
      </c>
      <c r="B238" s="233" t="s">
        <v>541</v>
      </c>
      <c r="C238" s="237"/>
      <c r="D238" s="231"/>
      <c r="E238" s="232"/>
      <c r="F238" s="240"/>
      <c r="G238" s="241"/>
      <c r="H238" s="242"/>
    </row>
    <row r="239" spans="1:8" hidden="1" x14ac:dyDescent="0.25">
      <c r="A239" s="229" t="s">
        <v>730</v>
      </c>
      <c r="B239" s="233" t="s">
        <v>706</v>
      </c>
      <c r="C239" s="237"/>
      <c r="D239" s="231"/>
      <c r="E239" s="232"/>
      <c r="F239" s="240"/>
      <c r="G239" s="241"/>
      <c r="H239" s="242"/>
    </row>
    <row r="240" spans="1:8" hidden="1" x14ac:dyDescent="0.25">
      <c r="A240" s="229" t="s">
        <v>731</v>
      </c>
      <c r="B240" s="233" t="s">
        <v>708</v>
      </c>
      <c r="C240" s="237"/>
      <c r="D240" s="231"/>
      <c r="E240" s="232"/>
      <c r="F240" s="240"/>
      <c r="G240" s="241"/>
      <c r="H240" s="242"/>
    </row>
    <row r="241" spans="1:8" hidden="1" x14ac:dyDescent="0.25">
      <c r="A241" s="229" t="s">
        <v>732</v>
      </c>
      <c r="B241" s="233" t="s">
        <v>543</v>
      </c>
      <c r="C241" s="237"/>
      <c r="D241" s="231"/>
      <c r="E241" s="232"/>
      <c r="F241" s="240"/>
      <c r="G241" s="241"/>
      <c r="H241" s="242"/>
    </row>
    <row r="242" spans="1:8" hidden="1" x14ac:dyDescent="0.25">
      <c r="A242" s="229" t="s">
        <v>733</v>
      </c>
      <c r="B242" s="233" t="s">
        <v>711</v>
      </c>
      <c r="C242" s="237"/>
      <c r="D242" s="231"/>
      <c r="E242" s="232"/>
      <c r="F242" s="240"/>
      <c r="G242" s="241"/>
      <c r="H242" s="242"/>
    </row>
    <row r="243" spans="1:8" hidden="1" x14ac:dyDescent="0.25">
      <c r="A243" s="229" t="s">
        <v>734</v>
      </c>
      <c r="B243" s="233" t="s">
        <v>713</v>
      </c>
      <c r="C243" s="237"/>
      <c r="D243" s="231"/>
      <c r="E243" s="232"/>
      <c r="F243" s="240"/>
      <c r="G243" s="241"/>
      <c r="H243" s="242"/>
    </row>
    <row r="244" spans="1:8" hidden="1" x14ac:dyDescent="0.25">
      <c r="A244" s="229" t="s">
        <v>735</v>
      </c>
      <c r="B244" s="230" t="s">
        <v>7</v>
      </c>
      <c r="C244" s="237"/>
      <c r="D244" s="231"/>
      <c r="E244" s="232"/>
      <c r="F244" s="240"/>
      <c r="G244" s="241"/>
      <c r="H244" s="242"/>
    </row>
    <row r="245" spans="1:8" hidden="1" x14ac:dyDescent="0.25">
      <c r="A245" s="229" t="s">
        <v>736</v>
      </c>
      <c r="B245" s="233" t="s">
        <v>541</v>
      </c>
      <c r="C245" s="237"/>
      <c r="D245" s="231"/>
      <c r="E245" s="232"/>
      <c r="F245" s="240"/>
      <c r="G245" s="241"/>
      <c r="H245" s="242"/>
    </row>
    <row r="246" spans="1:8" hidden="1" x14ac:dyDescent="0.25">
      <c r="A246" s="229" t="s">
        <v>737</v>
      </c>
      <c r="B246" s="233" t="s">
        <v>706</v>
      </c>
      <c r="C246" s="237"/>
      <c r="D246" s="231"/>
      <c r="E246" s="232"/>
      <c r="F246" s="240"/>
      <c r="G246" s="241"/>
      <c r="H246" s="242"/>
    </row>
    <row r="247" spans="1:8" hidden="1" x14ac:dyDescent="0.25">
      <c r="A247" s="229" t="s">
        <v>738</v>
      </c>
      <c r="B247" s="233" t="s">
        <v>708</v>
      </c>
      <c r="C247" s="237"/>
      <c r="D247" s="231"/>
      <c r="E247" s="232"/>
      <c r="F247" s="240"/>
      <c r="G247" s="241"/>
      <c r="H247" s="242"/>
    </row>
    <row r="248" spans="1:8" hidden="1" x14ac:dyDescent="0.25">
      <c r="A248" s="229" t="s">
        <v>739</v>
      </c>
      <c r="B248" s="233" t="s">
        <v>543</v>
      </c>
      <c r="C248" s="237"/>
      <c r="D248" s="231"/>
      <c r="E248" s="232"/>
      <c r="F248" s="240"/>
      <c r="G248" s="241"/>
      <c r="H248" s="242"/>
    </row>
    <row r="249" spans="1:8" hidden="1" x14ac:dyDescent="0.25">
      <c r="A249" s="229" t="s">
        <v>740</v>
      </c>
      <c r="B249" s="233" t="s">
        <v>711</v>
      </c>
      <c r="C249" s="237"/>
      <c r="D249" s="231"/>
      <c r="E249" s="232"/>
      <c r="F249" s="240"/>
      <c r="G249" s="241"/>
      <c r="H249" s="242"/>
    </row>
    <row r="250" spans="1:8" hidden="1" x14ac:dyDescent="0.25">
      <c r="A250" s="229" t="s">
        <v>741</v>
      </c>
      <c r="B250" s="233" t="s">
        <v>713</v>
      </c>
      <c r="C250" s="237"/>
      <c r="D250" s="231"/>
      <c r="E250" s="232"/>
      <c r="F250" s="240"/>
      <c r="G250" s="241"/>
      <c r="H250" s="242"/>
    </row>
    <row r="251" spans="1:8" hidden="1" x14ac:dyDescent="0.25">
      <c r="A251" s="229" t="s">
        <v>742</v>
      </c>
      <c r="B251" s="230" t="s">
        <v>557</v>
      </c>
      <c r="C251" s="237"/>
      <c r="D251" s="231"/>
      <c r="E251" s="232"/>
      <c r="F251" s="240"/>
      <c r="G251" s="241"/>
      <c r="H251" s="242"/>
    </row>
    <row r="252" spans="1:8" hidden="1" x14ac:dyDescent="0.25">
      <c r="A252" s="229" t="s">
        <v>743</v>
      </c>
      <c r="B252" s="233" t="s">
        <v>541</v>
      </c>
      <c r="C252" s="237"/>
      <c r="D252" s="231"/>
      <c r="E252" s="232"/>
      <c r="F252" s="240"/>
      <c r="G252" s="241"/>
      <c r="H252" s="242"/>
    </row>
    <row r="253" spans="1:8" hidden="1" x14ac:dyDescent="0.25">
      <c r="A253" s="229" t="s">
        <v>744</v>
      </c>
      <c r="B253" s="233" t="s">
        <v>706</v>
      </c>
      <c r="C253" s="237"/>
      <c r="D253" s="231"/>
      <c r="E253" s="232"/>
      <c r="F253" s="240"/>
      <c r="G253" s="241"/>
      <c r="H253" s="242"/>
    </row>
    <row r="254" spans="1:8" hidden="1" x14ac:dyDescent="0.25">
      <c r="A254" s="229" t="s">
        <v>745</v>
      </c>
      <c r="B254" s="233" t="s">
        <v>708</v>
      </c>
      <c r="C254" s="237"/>
      <c r="D254" s="231"/>
      <c r="E254" s="232"/>
      <c r="F254" s="240"/>
      <c r="G254" s="241"/>
      <c r="H254" s="242"/>
    </row>
    <row r="255" spans="1:8" hidden="1" x14ac:dyDescent="0.25">
      <c r="A255" s="229" t="s">
        <v>746</v>
      </c>
      <c r="B255" s="233" t="s">
        <v>543</v>
      </c>
      <c r="C255" s="237"/>
      <c r="D255" s="231"/>
      <c r="E255" s="232"/>
      <c r="F255" s="240"/>
      <c r="G255" s="241"/>
      <c r="H255" s="242"/>
    </row>
    <row r="256" spans="1:8" hidden="1" x14ac:dyDescent="0.25">
      <c r="A256" s="229" t="s">
        <v>747</v>
      </c>
      <c r="B256" s="233" t="s">
        <v>711</v>
      </c>
      <c r="C256" s="237"/>
      <c r="D256" s="231"/>
      <c r="E256" s="232"/>
      <c r="F256" s="240"/>
      <c r="G256" s="241"/>
      <c r="H256" s="242"/>
    </row>
    <row r="257" spans="1:8" hidden="1" x14ac:dyDescent="0.25">
      <c r="A257" s="229" t="s">
        <v>748</v>
      </c>
      <c r="B257" s="233" t="s">
        <v>713</v>
      </c>
      <c r="C257" s="237"/>
      <c r="D257" s="231"/>
      <c r="E257" s="232"/>
      <c r="F257" s="240"/>
      <c r="G257" s="241"/>
      <c r="H257" s="242"/>
    </row>
    <row r="258" spans="1:8" s="184" customFormat="1" ht="18" customHeight="1" x14ac:dyDescent="0.25">
      <c r="A258" s="225" t="s">
        <v>749</v>
      </c>
      <c r="B258" s="226" t="s">
        <v>561</v>
      </c>
      <c r="C258" s="243"/>
      <c r="D258" s="227"/>
      <c r="E258" s="228"/>
      <c r="F258" s="244"/>
      <c r="G258" s="245"/>
      <c r="H258" s="246"/>
    </row>
    <row r="259" spans="1:8" hidden="1" x14ac:dyDescent="0.25">
      <c r="A259" s="229" t="s">
        <v>750</v>
      </c>
      <c r="B259" s="230" t="s">
        <v>4</v>
      </c>
      <c r="C259" s="237"/>
      <c r="D259" s="231"/>
      <c r="E259" s="232"/>
      <c r="F259" s="240"/>
      <c r="G259" s="241"/>
      <c r="H259" s="242"/>
    </row>
    <row r="260" spans="1:8" hidden="1" x14ac:dyDescent="0.25">
      <c r="A260" s="229" t="s">
        <v>751</v>
      </c>
      <c r="B260" s="233" t="s">
        <v>541</v>
      </c>
      <c r="C260" s="237"/>
      <c r="D260" s="231"/>
      <c r="E260" s="232"/>
      <c r="F260" s="240"/>
      <c r="G260" s="241"/>
      <c r="H260" s="242"/>
    </row>
    <row r="261" spans="1:8" hidden="1" x14ac:dyDescent="0.25">
      <c r="A261" s="229" t="s">
        <v>752</v>
      </c>
      <c r="B261" s="233" t="s">
        <v>706</v>
      </c>
      <c r="C261" s="237"/>
      <c r="D261" s="231"/>
      <c r="E261" s="232"/>
      <c r="F261" s="240"/>
      <c r="G261" s="241"/>
      <c r="H261" s="242"/>
    </row>
    <row r="262" spans="1:8" hidden="1" x14ac:dyDescent="0.25">
      <c r="A262" s="229" t="s">
        <v>753</v>
      </c>
      <c r="B262" s="233" t="s">
        <v>708</v>
      </c>
      <c r="C262" s="237"/>
      <c r="D262" s="231"/>
      <c r="E262" s="232"/>
      <c r="F262" s="240"/>
      <c r="G262" s="241"/>
      <c r="H262" s="242"/>
    </row>
    <row r="263" spans="1:8" hidden="1" x14ac:dyDescent="0.25">
      <c r="A263" s="229" t="s">
        <v>754</v>
      </c>
      <c r="B263" s="233" t="s">
        <v>543</v>
      </c>
      <c r="C263" s="237"/>
      <c r="D263" s="231"/>
      <c r="E263" s="232"/>
      <c r="F263" s="240"/>
      <c r="G263" s="241"/>
      <c r="H263" s="242"/>
    </row>
    <row r="264" spans="1:8" hidden="1" x14ac:dyDescent="0.25">
      <c r="A264" s="229" t="s">
        <v>755</v>
      </c>
      <c r="B264" s="233" t="s">
        <v>711</v>
      </c>
      <c r="C264" s="237"/>
      <c r="D264" s="231"/>
      <c r="E264" s="232"/>
      <c r="F264" s="240"/>
      <c r="G264" s="241"/>
      <c r="H264" s="242"/>
    </row>
    <row r="265" spans="1:8" hidden="1" x14ac:dyDescent="0.25">
      <c r="A265" s="229" t="s">
        <v>756</v>
      </c>
      <c r="B265" s="233" t="s">
        <v>713</v>
      </c>
      <c r="C265" s="237"/>
      <c r="D265" s="231"/>
      <c r="E265" s="232"/>
      <c r="F265" s="240"/>
      <c r="G265" s="241"/>
      <c r="H265" s="242"/>
    </row>
    <row r="266" spans="1:8" hidden="1" x14ac:dyDescent="0.25">
      <c r="A266" s="229" t="s">
        <v>757</v>
      </c>
      <c r="B266" s="230" t="s">
        <v>3</v>
      </c>
      <c r="C266" s="237"/>
      <c r="D266" s="231"/>
      <c r="E266" s="232"/>
      <c r="F266" s="240"/>
      <c r="G266" s="241"/>
      <c r="H266" s="242"/>
    </row>
    <row r="267" spans="1:8" hidden="1" x14ac:dyDescent="0.25">
      <c r="A267" s="229" t="s">
        <v>758</v>
      </c>
      <c r="B267" s="233" t="s">
        <v>541</v>
      </c>
      <c r="C267" s="237"/>
      <c r="D267" s="231"/>
      <c r="E267" s="232"/>
      <c r="F267" s="240"/>
      <c r="G267" s="241"/>
      <c r="H267" s="242"/>
    </row>
    <row r="268" spans="1:8" hidden="1" x14ac:dyDescent="0.25">
      <c r="A268" s="229" t="s">
        <v>759</v>
      </c>
      <c r="B268" s="233" t="s">
        <v>706</v>
      </c>
      <c r="C268" s="237"/>
      <c r="D268" s="231"/>
      <c r="E268" s="232"/>
      <c r="F268" s="240"/>
      <c r="G268" s="241"/>
      <c r="H268" s="242"/>
    </row>
    <row r="269" spans="1:8" hidden="1" x14ac:dyDescent="0.25">
      <c r="A269" s="229" t="s">
        <v>760</v>
      </c>
      <c r="B269" s="233" t="s">
        <v>708</v>
      </c>
      <c r="C269" s="237"/>
      <c r="D269" s="231"/>
      <c r="E269" s="232"/>
      <c r="F269" s="240"/>
      <c r="G269" s="241"/>
      <c r="H269" s="242"/>
    </row>
    <row r="270" spans="1:8" hidden="1" x14ac:dyDescent="0.25">
      <c r="A270" s="229" t="s">
        <v>761</v>
      </c>
      <c r="B270" s="233" t="s">
        <v>543</v>
      </c>
      <c r="C270" s="237"/>
      <c r="D270" s="231"/>
      <c r="E270" s="232"/>
      <c r="F270" s="240"/>
      <c r="G270" s="241"/>
      <c r="H270" s="242"/>
    </row>
    <row r="271" spans="1:8" hidden="1" x14ac:dyDescent="0.25">
      <c r="A271" s="229" t="s">
        <v>762</v>
      </c>
      <c r="B271" s="233" t="s">
        <v>711</v>
      </c>
      <c r="C271" s="237"/>
      <c r="D271" s="231"/>
      <c r="E271" s="232"/>
      <c r="F271" s="240"/>
      <c r="G271" s="241"/>
      <c r="H271" s="242"/>
    </row>
    <row r="272" spans="1:8" hidden="1" x14ac:dyDescent="0.25">
      <c r="A272" s="229" t="s">
        <v>763</v>
      </c>
      <c r="B272" s="233" t="s">
        <v>713</v>
      </c>
      <c r="C272" s="237"/>
      <c r="D272" s="231"/>
      <c r="E272" s="232"/>
      <c r="F272" s="240"/>
      <c r="G272" s="241"/>
      <c r="H272" s="242"/>
    </row>
    <row r="273" spans="1:8" hidden="1" x14ac:dyDescent="0.25">
      <c r="A273" s="229" t="s">
        <v>764</v>
      </c>
      <c r="B273" s="230" t="s">
        <v>5</v>
      </c>
      <c r="C273" s="237"/>
      <c r="D273" s="231"/>
      <c r="E273" s="232"/>
      <c r="F273" s="240"/>
      <c r="G273" s="241"/>
      <c r="H273" s="242"/>
    </row>
    <row r="274" spans="1:8" hidden="1" x14ac:dyDescent="0.25">
      <c r="A274" s="229" t="s">
        <v>765</v>
      </c>
      <c r="B274" s="233" t="s">
        <v>541</v>
      </c>
      <c r="C274" s="237"/>
      <c r="D274" s="231"/>
      <c r="E274" s="232"/>
      <c r="F274" s="240"/>
      <c r="G274" s="241"/>
      <c r="H274" s="242"/>
    </row>
    <row r="275" spans="1:8" hidden="1" x14ac:dyDescent="0.25">
      <c r="A275" s="229" t="s">
        <v>766</v>
      </c>
      <c r="B275" s="233" t="s">
        <v>706</v>
      </c>
      <c r="C275" s="237"/>
      <c r="D275" s="231"/>
      <c r="E275" s="232"/>
      <c r="F275" s="240"/>
      <c r="G275" s="241"/>
      <c r="H275" s="242"/>
    </row>
    <row r="276" spans="1:8" hidden="1" x14ac:dyDescent="0.25">
      <c r="A276" s="229" t="s">
        <v>767</v>
      </c>
      <c r="B276" s="233" t="s">
        <v>708</v>
      </c>
      <c r="C276" s="237"/>
      <c r="D276" s="231"/>
      <c r="E276" s="232"/>
      <c r="F276" s="240"/>
      <c r="G276" s="241"/>
      <c r="H276" s="242"/>
    </row>
    <row r="277" spans="1:8" hidden="1" x14ac:dyDescent="0.25">
      <c r="A277" s="229" t="s">
        <v>768</v>
      </c>
      <c r="B277" s="233" t="s">
        <v>543</v>
      </c>
      <c r="C277" s="237"/>
      <c r="D277" s="231"/>
      <c r="E277" s="232"/>
      <c r="F277" s="240"/>
      <c r="G277" s="241"/>
      <c r="H277" s="242"/>
    </row>
    <row r="278" spans="1:8" hidden="1" x14ac:dyDescent="0.25">
      <c r="A278" s="229" t="s">
        <v>769</v>
      </c>
      <c r="B278" s="233" t="s">
        <v>711</v>
      </c>
      <c r="C278" s="237"/>
      <c r="D278" s="231"/>
      <c r="E278" s="232"/>
      <c r="F278" s="240"/>
      <c r="G278" s="241"/>
      <c r="H278" s="242"/>
    </row>
    <row r="279" spans="1:8" hidden="1" x14ac:dyDescent="0.25">
      <c r="A279" s="229" t="s">
        <v>770</v>
      </c>
      <c r="B279" s="233" t="s">
        <v>713</v>
      </c>
      <c r="C279" s="237"/>
      <c r="D279" s="231"/>
      <c r="E279" s="232"/>
      <c r="F279" s="240"/>
      <c r="G279" s="241"/>
      <c r="H279" s="242"/>
    </row>
    <row r="280" spans="1:8" hidden="1" x14ac:dyDescent="0.25">
      <c r="A280" s="229" t="s">
        <v>771</v>
      </c>
      <c r="B280" s="230" t="s">
        <v>6</v>
      </c>
      <c r="C280" s="237"/>
      <c r="D280" s="231"/>
      <c r="E280" s="232"/>
      <c r="F280" s="240"/>
      <c r="G280" s="241"/>
      <c r="H280" s="242"/>
    </row>
    <row r="281" spans="1:8" hidden="1" x14ac:dyDescent="0.25">
      <c r="A281" s="229" t="s">
        <v>772</v>
      </c>
      <c r="B281" s="233" t="s">
        <v>541</v>
      </c>
      <c r="C281" s="237"/>
      <c r="D281" s="231"/>
      <c r="E281" s="232"/>
      <c r="F281" s="240"/>
      <c r="G281" s="241"/>
      <c r="H281" s="242"/>
    </row>
    <row r="282" spans="1:8" hidden="1" x14ac:dyDescent="0.25">
      <c r="A282" s="229" t="s">
        <v>773</v>
      </c>
      <c r="B282" s="233" t="s">
        <v>706</v>
      </c>
      <c r="C282" s="237"/>
      <c r="D282" s="231"/>
      <c r="E282" s="232"/>
      <c r="F282" s="240"/>
      <c r="G282" s="241"/>
      <c r="H282" s="242"/>
    </row>
    <row r="283" spans="1:8" hidden="1" x14ac:dyDescent="0.25">
      <c r="A283" s="229" t="s">
        <v>774</v>
      </c>
      <c r="B283" s="233" t="s">
        <v>708</v>
      </c>
      <c r="C283" s="237"/>
      <c r="D283" s="231"/>
      <c r="E283" s="232"/>
      <c r="F283" s="240"/>
      <c r="G283" s="241"/>
      <c r="H283" s="242"/>
    </row>
    <row r="284" spans="1:8" hidden="1" x14ac:dyDescent="0.25">
      <c r="A284" s="229" t="s">
        <v>775</v>
      </c>
      <c r="B284" s="233" t="s">
        <v>543</v>
      </c>
      <c r="C284" s="237"/>
      <c r="D284" s="231"/>
      <c r="E284" s="232"/>
      <c r="F284" s="240"/>
      <c r="G284" s="241"/>
      <c r="H284" s="242"/>
    </row>
    <row r="285" spans="1:8" hidden="1" x14ac:dyDescent="0.25">
      <c r="A285" s="229" t="s">
        <v>776</v>
      </c>
      <c r="B285" s="233" t="s">
        <v>711</v>
      </c>
      <c r="C285" s="237"/>
      <c r="D285" s="231"/>
      <c r="E285" s="232"/>
      <c r="F285" s="240"/>
      <c r="G285" s="241"/>
      <c r="H285" s="242"/>
    </row>
    <row r="286" spans="1:8" hidden="1" x14ac:dyDescent="0.25">
      <c r="A286" s="229" t="s">
        <v>777</v>
      </c>
      <c r="B286" s="233" t="s">
        <v>713</v>
      </c>
      <c r="C286" s="237"/>
      <c r="D286" s="231"/>
      <c r="E286" s="232"/>
      <c r="F286" s="240"/>
      <c r="G286" s="241"/>
      <c r="H286" s="242"/>
    </row>
    <row r="287" spans="1:8" hidden="1" x14ac:dyDescent="0.25">
      <c r="A287" s="229" t="s">
        <v>778</v>
      </c>
      <c r="B287" s="230" t="s">
        <v>7</v>
      </c>
      <c r="C287" s="237"/>
      <c r="D287" s="231"/>
      <c r="E287" s="232"/>
      <c r="F287" s="240"/>
      <c r="G287" s="241"/>
      <c r="H287" s="242"/>
    </row>
    <row r="288" spans="1:8" hidden="1" x14ac:dyDescent="0.25">
      <c r="A288" s="229" t="s">
        <v>779</v>
      </c>
      <c r="B288" s="233" t="s">
        <v>541</v>
      </c>
      <c r="C288" s="237"/>
      <c r="D288" s="231"/>
      <c r="E288" s="232"/>
      <c r="F288" s="240"/>
      <c r="G288" s="241"/>
      <c r="H288" s="242"/>
    </row>
    <row r="289" spans="1:8" hidden="1" x14ac:dyDescent="0.25">
      <c r="A289" s="229" t="s">
        <v>780</v>
      </c>
      <c r="B289" s="233" t="s">
        <v>706</v>
      </c>
      <c r="C289" s="237"/>
      <c r="D289" s="231"/>
      <c r="E289" s="232"/>
      <c r="F289" s="240"/>
      <c r="G289" s="241"/>
      <c r="H289" s="242"/>
    </row>
    <row r="290" spans="1:8" ht="18" hidden="1" customHeight="1" x14ac:dyDescent="0.25">
      <c r="A290" s="229" t="s">
        <v>781</v>
      </c>
      <c r="B290" s="233" t="s">
        <v>708</v>
      </c>
      <c r="C290" s="237"/>
      <c r="D290" s="231"/>
      <c r="E290" s="232"/>
      <c r="F290" s="240"/>
      <c r="G290" s="241"/>
      <c r="H290" s="242"/>
    </row>
    <row r="291" spans="1:8" hidden="1" x14ac:dyDescent="0.25">
      <c r="A291" s="229" t="s">
        <v>782</v>
      </c>
      <c r="B291" s="233" t="s">
        <v>543</v>
      </c>
      <c r="C291" s="237"/>
      <c r="D291" s="231"/>
      <c r="E291" s="232"/>
      <c r="F291" s="240"/>
      <c r="G291" s="241"/>
      <c r="H291" s="242"/>
    </row>
    <row r="292" spans="1:8" hidden="1" x14ac:dyDescent="0.25">
      <c r="A292" s="229" t="s">
        <v>783</v>
      </c>
      <c r="B292" s="233" t="s">
        <v>711</v>
      </c>
      <c r="C292" s="237"/>
      <c r="D292" s="231"/>
      <c r="E292" s="232"/>
      <c r="F292" s="240"/>
      <c r="G292" s="241"/>
      <c r="H292" s="242"/>
    </row>
    <row r="293" spans="1:8" hidden="1" x14ac:dyDescent="0.25">
      <c r="A293" s="229" t="s">
        <v>784</v>
      </c>
      <c r="B293" s="233" t="s">
        <v>713</v>
      </c>
      <c r="C293" s="237"/>
      <c r="D293" s="231"/>
      <c r="E293" s="232"/>
      <c r="F293" s="240"/>
      <c r="G293" s="241"/>
      <c r="H293" s="242"/>
    </row>
    <row r="294" spans="1:8" hidden="1" x14ac:dyDescent="0.25">
      <c r="A294" s="229" t="s">
        <v>785</v>
      </c>
      <c r="B294" s="230" t="s">
        <v>557</v>
      </c>
      <c r="C294" s="237"/>
      <c r="D294" s="231"/>
      <c r="E294" s="232"/>
      <c r="F294" s="240"/>
      <c r="G294" s="241"/>
      <c r="H294" s="242"/>
    </row>
    <row r="295" spans="1:8" hidden="1" x14ac:dyDescent="0.25">
      <c r="A295" s="229" t="s">
        <v>786</v>
      </c>
      <c r="B295" s="233" t="s">
        <v>541</v>
      </c>
      <c r="C295" s="237"/>
      <c r="D295" s="231"/>
      <c r="E295" s="232"/>
      <c r="F295" s="240"/>
      <c r="G295" s="241"/>
      <c r="H295" s="242"/>
    </row>
    <row r="296" spans="1:8" hidden="1" x14ac:dyDescent="0.25">
      <c r="A296" s="229" t="s">
        <v>787</v>
      </c>
      <c r="B296" s="233" t="s">
        <v>706</v>
      </c>
      <c r="C296" s="237"/>
      <c r="D296" s="231"/>
      <c r="E296" s="232"/>
      <c r="F296" s="240"/>
      <c r="G296" s="241"/>
      <c r="H296" s="242"/>
    </row>
    <row r="297" spans="1:8" hidden="1" x14ac:dyDescent="0.25">
      <c r="A297" s="229" t="s">
        <v>788</v>
      </c>
      <c r="B297" s="233" t="s">
        <v>708</v>
      </c>
      <c r="C297" s="237"/>
      <c r="D297" s="231"/>
      <c r="E297" s="232"/>
      <c r="F297" s="240"/>
      <c r="G297" s="241"/>
      <c r="H297" s="242"/>
    </row>
    <row r="298" spans="1:8" hidden="1" x14ac:dyDescent="0.25">
      <c r="A298" s="229" t="s">
        <v>789</v>
      </c>
      <c r="B298" s="233" t="s">
        <v>543</v>
      </c>
      <c r="C298" s="237"/>
      <c r="D298" s="231"/>
      <c r="E298" s="232"/>
      <c r="F298" s="240"/>
      <c r="G298" s="241"/>
      <c r="H298" s="242"/>
    </row>
    <row r="299" spans="1:8" hidden="1" x14ac:dyDescent="0.25">
      <c r="A299" s="229" t="s">
        <v>790</v>
      </c>
      <c r="B299" s="233" t="s">
        <v>711</v>
      </c>
      <c r="C299" s="237"/>
      <c r="D299" s="231"/>
      <c r="E299" s="232"/>
      <c r="F299" s="240"/>
      <c r="G299" s="241"/>
      <c r="H299" s="242"/>
    </row>
    <row r="300" spans="1:8" hidden="1" x14ac:dyDescent="0.25">
      <c r="A300" s="229" t="s">
        <v>791</v>
      </c>
      <c r="B300" s="233" t="s">
        <v>713</v>
      </c>
      <c r="C300" s="237"/>
      <c r="D300" s="231"/>
      <c r="E300" s="232"/>
      <c r="F300" s="240"/>
      <c r="G300" s="241"/>
      <c r="H300" s="242"/>
    </row>
    <row r="301" spans="1:8" s="184" customFormat="1" x14ac:dyDescent="0.25">
      <c r="A301" s="225" t="s">
        <v>792</v>
      </c>
      <c r="B301" s="226" t="s">
        <v>581</v>
      </c>
      <c r="C301" s="243"/>
      <c r="D301" s="227"/>
      <c r="E301" s="228"/>
      <c r="F301" s="244"/>
      <c r="G301" s="245"/>
      <c r="H301" s="246"/>
    </row>
    <row r="302" spans="1:8" hidden="1" x14ac:dyDescent="0.25">
      <c r="A302" s="229" t="s">
        <v>793</v>
      </c>
      <c r="B302" s="230" t="s">
        <v>4</v>
      </c>
      <c r="C302" s="237"/>
      <c r="D302" s="231"/>
      <c r="E302" s="232"/>
      <c r="F302" s="240"/>
      <c r="G302" s="241"/>
      <c r="H302" s="242"/>
    </row>
    <row r="303" spans="1:8" hidden="1" x14ac:dyDescent="0.25">
      <c r="A303" s="229" t="s">
        <v>794</v>
      </c>
      <c r="B303" s="233" t="s">
        <v>541</v>
      </c>
      <c r="C303" s="237"/>
      <c r="D303" s="231"/>
      <c r="E303" s="232"/>
      <c r="F303" s="240"/>
      <c r="G303" s="241"/>
      <c r="H303" s="242"/>
    </row>
    <row r="304" spans="1:8" hidden="1" x14ac:dyDescent="0.25">
      <c r="A304" s="229" t="s">
        <v>795</v>
      </c>
      <c r="B304" s="233" t="s">
        <v>706</v>
      </c>
      <c r="C304" s="237"/>
      <c r="D304" s="231"/>
      <c r="E304" s="232"/>
      <c r="F304" s="240"/>
      <c r="G304" s="241"/>
      <c r="H304" s="242"/>
    </row>
    <row r="305" spans="1:8" hidden="1" x14ac:dyDescent="0.25">
      <c r="A305" s="229" t="s">
        <v>796</v>
      </c>
      <c r="B305" s="233" t="s">
        <v>708</v>
      </c>
      <c r="C305" s="237"/>
      <c r="D305" s="231"/>
      <c r="E305" s="232"/>
      <c r="F305" s="240"/>
      <c r="G305" s="241"/>
      <c r="H305" s="242"/>
    </row>
    <row r="306" spans="1:8" hidden="1" x14ac:dyDescent="0.25">
      <c r="A306" s="229" t="s">
        <v>797</v>
      </c>
      <c r="B306" s="233" t="s">
        <v>543</v>
      </c>
      <c r="C306" s="237"/>
      <c r="D306" s="231"/>
      <c r="E306" s="232"/>
      <c r="F306" s="240"/>
      <c r="G306" s="241"/>
      <c r="H306" s="242"/>
    </row>
    <row r="307" spans="1:8" hidden="1" x14ac:dyDescent="0.25">
      <c r="A307" s="229" t="s">
        <v>798</v>
      </c>
      <c r="B307" s="233" t="s">
        <v>711</v>
      </c>
      <c r="C307" s="237"/>
      <c r="D307" s="231"/>
      <c r="E307" s="232"/>
      <c r="F307" s="240"/>
      <c r="G307" s="241"/>
      <c r="H307" s="242"/>
    </row>
    <row r="308" spans="1:8" hidden="1" x14ac:dyDescent="0.25">
      <c r="A308" s="229" t="s">
        <v>799</v>
      </c>
      <c r="B308" s="233" t="s">
        <v>713</v>
      </c>
      <c r="C308" s="237"/>
      <c r="D308" s="231"/>
      <c r="E308" s="232"/>
      <c r="F308" s="240"/>
      <c r="G308" s="241"/>
      <c r="H308" s="242"/>
    </row>
    <row r="309" spans="1:8" hidden="1" x14ac:dyDescent="0.25">
      <c r="A309" s="229" t="s">
        <v>800</v>
      </c>
      <c r="B309" s="230" t="s">
        <v>3</v>
      </c>
      <c r="C309" s="237"/>
      <c r="D309" s="231"/>
      <c r="E309" s="232"/>
      <c r="F309" s="240"/>
      <c r="G309" s="241"/>
      <c r="H309" s="242"/>
    </row>
    <row r="310" spans="1:8" hidden="1" x14ac:dyDescent="0.25">
      <c r="A310" s="229" t="s">
        <v>801</v>
      </c>
      <c r="B310" s="233" t="s">
        <v>541</v>
      </c>
      <c r="C310" s="237"/>
      <c r="D310" s="231"/>
      <c r="E310" s="232"/>
      <c r="F310" s="240"/>
      <c r="G310" s="241"/>
      <c r="H310" s="242"/>
    </row>
    <row r="311" spans="1:8" hidden="1" x14ac:dyDescent="0.25">
      <c r="A311" s="229" t="s">
        <v>802</v>
      </c>
      <c r="B311" s="233" t="s">
        <v>706</v>
      </c>
      <c r="C311" s="237"/>
      <c r="D311" s="231"/>
      <c r="E311" s="232"/>
      <c r="F311" s="240"/>
      <c r="G311" s="241"/>
      <c r="H311" s="242"/>
    </row>
    <row r="312" spans="1:8" hidden="1" x14ac:dyDescent="0.25">
      <c r="A312" s="229" t="s">
        <v>803</v>
      </c>
      <c r="B312" s="233" t="s">
        <v>708</v>
      </c>
      <c r="C312" s="237"/>
      <c r="D312" s="231"/>
      <c r="E312" s="232"/>
      <c r="F312" s="240"/>
      <c r="G312" s="241"/>
      <c r="H312" s="242"/>
    </row>
    <row r="313" spans="1:8" hidden="1" x14ac:dyDescent="0.25">
      <c r="A313" s="229" t="s">
        <v>804</v>
      </c>
      <c r="B313" s="233" t="s">
        <v>543</v>
      </c>
      <c r="C313" s="237"/>
      <c r="D313" s="231"/>
      <c r="E313" s="232"/>
      <c r="F313" s="240"/>
      <c r="G313" s="241"/>
      <c r="H313" s="242"/>
    </row>
    <row r="314" spans="1:8" hidden="1" x14ac:dyDescent="0.25">
      <c r="A314" s="229" t="s">
        <v>805</v>
      </c>
      <c r="B314" s="233" t="s">
        <v>711</v>
      </c>
      <c r="C314" s="237"/>
      <c r="D314" s="231"/>
      <c r="E314" s="232"/>
      <c r="F314" s="240"/>
      <c r="G314" s="241"/>
      <c r="H314" s="242"/>
    </row>
    <row r="315" spans="1:8" hidden="1" x14ac:dyDescent="0.25">
      <c r="A315" s="229" t="s">
        <v>806</v>
      </c>
      <c r="B315" s="233" t="s">
        <v>713</v>
      </c>
      <c r="C315" s="237"/>
      <c r="D315" s="231"/>
      <c r="E315" s="232"/>
      <c r="F315" s="240"/>
      <c r="G315" s="241"/>
      <c r="H315" s="242"/>
    </row>
    <row r="316" spans="1:8" hidden="1" x14ac:dyDescent="0.25">
      <c r="A316" s="229" t="s">
        <v>807</v>
      </c>
      <c r="B316" s="230" t="s">
        <v>5</v>
      </c>
      <c r="C316" s="237"/>
      <c r="D316" s="231"/>
      <c r="E316" s="232"/>
      <c r="F316" s="240"/>
      <c r="G316" s="241"/>
      <c r="H316" s="242"/>
    </row>
    <row r="317" spans="1:8" hidden="1" x14ac:dyDescent="0.25">
      <c r="A317" s="229" t="s">
        <v>808</v>
      </c>
      <c r="B317" s="233" t="s">
        <v>541</v>
      </c>
      <c r="C317" s="237"/>
      <c r="D317" s="231"/>
      <c r="E317" s="232"/>
      <c r="F317" s="240"/>
      <c r="G317" s="241"/>
      <c r="H317" s="242"/>
    </row>
    <row r="318" spans="1:8" hidden="1" x14ac:dyDescent="0.25">
      <c r="A318" s="229" t="s">
        <v>809</v>
      </c>
      <c r="B318" s="233" t="s">
        <v>706</v>
      </c>
      <c r="C318" s="237"/>
      <c r="D318" s="231"/>
      <c r="E318" s="232"/>
      <c r="F318" s="240"/>
      <c r="G318" s="241"/>
      <c r="H318" s="242"/>
    </row>
    <row r="319" spans="1:8" hidden="1" x14ac:dyDescent="0.25">
      <c r="A319" s="229" t="s">
        <v>810</v>
      </c>
      <c r="B319" s="233" t="s">
        <v>708</v>
      </c>
      <c r="C319" s="237"/>
      <c r="D319" s="231"/>
      <c r="E319" s="232"/>
      <c r="F319" s="240"/>
      <c r="G319" s="241"/>
      <c r="H319" s="242"/>
    </row>
    <row r="320" spans="1:8" hidden="1" x14ac:dyDescent="0.25">
      <c r="A320" s="229" t="s">
        <v>811</v>
      </c>
      <c r="B320" s="233" t="s">
        <v>543</v>
      </c>
      <c r="C320" s="237"/>
      <c r="D320" s="231"/>
      <c r="E320" s="232"/>
      <c r="F320" s="240"/>
      <c r="G320" s="241"/>
      <c r="H320" s="242"/>
    </row>
    <row r="321" spans="1:8" hidden="1" x14ac:dyDescent="0.25">
      <c r="A321" s="229" t="s">
        <v>812</v>
      </c>
      <c r="B321" s="233" t="s">
        <v>711</v>
      </c>
      <c r="C321" s="237"/>
      <c r="D321" s="231"/>
      <c r="E321" s="232"/>
      <c r="F321" s="240"/>
      <c r="G321" s="241"/>
      <c r="H321" s="242"/>
    </row>
    <row r="322" spans="1:8" hidden="1" x14ac:dyDescent="0.25">
      <c r="A322" s="229" t="s">
        <v>813</v>
      </c>
      <c r="B322" s="233" t="s">
        <v>713</v>
      </c>
      <c r="C322" s="237"/>
      <c r="D322" s="231"/>
      <c r="E322" s="232"/>
      <c r="F322" s="240"/>
      <c r="G322" s="241"/>
      <c r="H322" s="242"/>
    </row>
    <row r="323" spans="1:8" hidden="1" x14ac:dyDescent="0.25">
      <c r="A323" s="229" t="s">
        <v>814</v>
      </c>
      <c r="B323" s="230" t="s">
        <v>6</v>
      </c>
      <c r="C323" s="237"/>
      <c r="D323" s="231"/>
      <c r="E323" s="232"/>
      <c r="F323" s="240"/>
      <c r="G323" s="241"/>
      <c r="H323" s="242"/>
    </row>
    <row r="324" spans="1:8" hidden="1" x14ac:dyDescent="0.25">
      <c r="A324" s="229" t="s">
        <v>815</v>
      </c>
      <c r="B324" s="233" t="s">
        <v>541</v>
      </c>
      <c r="C324" s="237"/>
      <c r="D324" s="231"/>
      <c r="E324" s="232"/>
      <c r="F324" s="240"/>
      <c r="G324" s="241"/>
      <c r="H324" s="242"/>
    </row>
    <row r="325" spans="1:8" hidden="1" x14ac:dyDescent="0.25">
      <c r="A325" s="229" t="s">
        <v>816</v>
      </c>
      <c r="B325" s="233" t="s">
        <v>706</v>
      </c>
      <c r="C325" s="237"/>
      <c r="D325" s="231"/>
      <c r="E325" s="232"/>
      <c r="F325" s="240"/>
      <c r="G325" s="241"/>
      <c r="H325" s="242"/>
    </row>
    <row r="326" spans="1:8" hidden="1" x14ac:dyDescent="0.25">
      <c r="A326" s="229" t="s">
        <v>817</v>
      </c>
      <c r="B326" s="233" t="s">
        <v>708</v>
      </c>
      <c r="C326" s="237"/>
      <c r="D326" s="231"/>
      <c r="E326" s="232"/>
      <c r="F326" s="240"/>
      <c r="G326" s="241"/>
      <c r="H326" s="242"/>
    </row>
    <row r="327" spans="1:8" hidden="1" x14ac:dyDescent="0.25">
      <c r="A327" s="229" t="s">
        <v>818</v>
      </c>
      <c r="B327" s="233" t="s">
        <v>543</v>
      </c>
      <c r="C327" s="237"/>
      <c r="D327" s="231"/>
      <c r="E327" s="232"/>
      <c r="F327" s="240"/>
      <c r="G327" s="241"/>
      <c r="H327" s="242"/>
    </row>
    <row r="328" spans="1:8" hidden="1" x14ac:dyDescent="0.25">
      <c r="A328" s="229" t="s">
        <v>819</v>
      </c>
      <c r="B328" s="233" t="s">
        <v>711</v>
      </c>
      <c r="C328" s="237"/>
      <c r="D328" s="231"/>
      <c r="E328" s="232"/>
      <c r="F328" s="240"/>
      <c r="G328" s="241"/>
      <c r="H328" s="242"/>
    </row>
    <row r="329" spans="1:8" hidden="1" x14ac:dyDescent="0.25">
      <c r="A329" s="229" t="s">
        <v>820</v>
      </c>
      <c r="B329" s="233" t="s">
        <v>713</v>
      </c>
      <c r="C329" s="237"/>
      <c r="D329" s="231"/>
      <c r="E329" s="232"/>
      <c r="F329" s="240"/>
      <c r="G329" s="241"/>
      <c r="H329" s="242"/>
    </row>
    <row r="330" spans="1:8" hidden="1" x14ac:dyDescent="0.25">
      <c r="A330" s="229" t="s">
        <v>821</v>
      </c>
      <c r="B330" s="230" t="s">
        <v>7</v>
      </c>
      <c r="C330" s="237"/>
      <c r="D330" s="231"/>
      <c r="E330" s="232"/>
      <c r="F330" s="240"/>
      <c r="G330" s="241"/>
      <c r="H330" s="242"/>
    </row>
    <row r="331" spans="1:8" hidden="1" x14ac:dyDescent="0.25">
      <c r="A331" s="229" t="s">
        <v>822</v>
      </c>
      <c r="B331" s="233" t="s">
        <v>541</v>
      </c>
      <c r="C331" s="237"/>
      <c r="D331" s="231"/>
      <c r="E331" s="232"/>
      <c r="F331" s="240"/>
      <c r="G331" s="241"/>
      <c r="H331" s="242"/>
    </row>
    <row r="332" spans="1:8" hidden="1" x14ac:dyDescent="0.25">
      <c r="A332" s="229" t="s">
        <v>823</v>
      </c>
      <c r="B332" s="233" t="s">
        <v>706</v>
      </c>
      <c r="C332" s="237"/>
      <c r="D332" s="231"/>
      <c r="E332" s="232"/>
      <c r="F332" s="240"/>
      <c r="G332" s="241"/>
      <c r="H332" s="242"/>
    </row>
    <row r="333" spans="1:8" hidden="1" x14ac:dyDescent="0.25">
      <c r="A333" s="229" t="s">
        <v>824</v>
      </c>
      <c r="B333" s="233" t="s">
        <v>708</v>
      </c>
      <c r="C333" s="237"/>
      <c r="D333" s="231"/>
      <c r="E333" s="232"/>
      <c r="F333" s="240"/>
      <c r="G333" s="241"/>
      <c r="H333" s="242"/>
    </row>
    <row r="334" spans="1:8" hidden="1" x14ac:dyDescent="0.25">
      <c r="A334" s="229" t="s">
        <v>825</v>
      </c>
      <c r="B334" s="233" t="s">
        <v>543</v>
      </c>
      <c r="C334" s="237"/>
      <c r="D334" s="231"/>
      <c r="E334" s="232"/>
      <c r="F334" s="240"/>
      <c r="G334" s="241"/>
      <c r="H334" s="242"/>
    </row>
    <row r="335" spans="1:8" hidden="1" x14ac:dyDescent="0.25">
      <c r="A335" s="229" t="s">
        <v>826</v>
      </c>
      <c r="B335" s="233" t="s">
        <v>711</v>
      </c>
      <c r="C335" s="237"/>
      <c r="D335" s="231"/>
      <c r="E335" s="232"/>
      <c r="F335" s="240"/>
      <c r="G335" s="241"/>
      <c r="H335" s="242"/>
    </row>
    <row r="336" spans="1:8" hidden="1" x14ac:dyDescent="0.25">
      <c r="A336" s="229" t="s">
        <v>827</v>
      </c>
      <c r="B336" s="233" t="s">
        <v>713</v>
      </c>
      <c r="C336" s="237"/>
      <c r="D336" s="231"/>
      <c r="E336" s="232"/>
      <c r="F336" s="240"/>
      <c r="G336" s="241"/>
      <c r="H336" s="242"/>
    </row>
    <row r="337" spans="1:8" hidden="1" x14ac:dyDescent="0.25">
      <c r="A337" s="229" t="s">
        <v>828</v>
      </c>
      <c r="B337" s="230" t="s">
        <v>557</v>
      </c>
      <c r="C337" s="237"/>
      <c r="D337" s="231"/>
      <c r="E337" s="232"/>
      <c r="F337" s="240"/>
      <c r="G337" s="241"/>
      <c r="H337" s="242"/>
    </row>
    <row r="338" spans="1:8" hidden="1" x14ac:dyDescent="0.25">
      <c r="A338" s="229" t="s">
        <v>829</v>
      </c>
      <c r="B338" s="233" t="s">
        <v>541</v>
      </c>
      <c r="C338" s="237"/>
      <c r="D338" s="231"/>
      <c r="E338" s="232"/>
      <c r="F338" s="240"/>
      <c r="G338" s="241"/>
      <c r="H338" s="242"/>
    </row>
    <row r="339" spans="1:8" hidden="1" x14ac:dyDescent="0.25">
      <c r="A339" s="229" t="s">
        <v>830</v>
      </c>
      <c r="B339" s="233" t="s">
        <v>706</v>
      </c>
      <c r="C339" s="237"/>
      <c r="D339" s="231"/>
      <c r="E339" s="232"/>
      <c r="F339" s="240"/>
      <c r="G339" s="241"/>
      <c r="H339" s="242"/>
    </row>
    <row r="340" spans="1:8" hidden="1" x14ac:dyDescent="0.25">
      <c r="A340" s="229" t="s">
        <v>831</v>
      </c>
      <c r="B340" s="233" t="s">
        <v>708</v>
      </c>
      <c r="C340" s="237"/>
      <c r="D340" s="231"/>
      <c r="E340" s="232"/>
      <c r="F340" s="240"/>
      <c r="G340" s="241"/>
      <c r="H340" s="242"/>
    </row>
    <row r="341" spans="1:8" hidden="1" x14ac:dyDescent="0.25">
      <c r="A341" s="229" t="s">
        <v>832</v>
      </c>
      <c r="B341" s="233" t="s">
        <v>543</v>
      </c>
      <c r="C341" s="237"/>
      <c r="D341" s="231"/>
      <c r="E341" s="232"/>
      <c r="F341" s="240"/>
      <c r="G341" s="241"/>
      <c r="H341" s="242"/>
    </row>
    <row r="342" spans="1:8" hidden="1" x14ac:dyDescent="0.25">
      <c r="A342" s="229" t="s">
        <v>833</v>
      </c>
      <c r="B342" s="233" t="s">
        <v>711</v>
      </c>
      <c r="C342" s="237"/>
      <c r="D342" s="231"/>
      <c r="E342" s="232"/>
      <c r="F342" s="240"/>
      <c r="G342" s="241"/>
      <c r="H342" s="242"/>
    </row>
    <row r="343" spans="1:8" hidden="1" x14ac:dyDescent="0.25">
      <c r="A343" s="229" t="s">
        <v>834</v>
      </c>
      <c r="B343" s="233" t="s">
        <v>713</v>
      </c>
      <c r="C343" s="237"/>
      <c r="D343" s="231"/>
      <c r="E343" s="232"/>
      <c r="F343" s="240"/>
      <c r="G343" s="241"/>
      <c r="H343" s="242"/>
    </row>
    <row r="344" spans="1:8" s="184" customFormat="1" x14ac:dyDescent="0.25">
      <c r="A344" s="225" t="s">
        <v>835</v>
      </c>
      <c r="B344" s="226" t="s">
        <v>601</v>
      </c>
      <c r="C344" s="243"/>
      <c r="D344" s="227"/>
      <c r="E344" s="228"/>
      <c r="F344" s="244"/>
      <c r="G344" s="245"/>
      <c r="H344" s="246"/>
    </row>
    <row r="345" spans="1:8" hidden="1" x14ac:dyDescent="0.25">
      <c r="A345" s="229" t="s">
        <v>836</v>
      </c>
      <c r="B345" s="230" t="s">
        <v>4</v>
      </c>
      <c r="C345" s="237"/>
      <c r="D345" s="231"/>
      <c r="E345" s="232"/>
      <c r="F345" s="240"/>
      <c r="G345" s="241"/>
      <c r="H345" s="242"/>
    </row>
    <row r="346" spans="1:8" hidden="1" x14ac:dyDescent="0.25">
      <c r="A346" s="229" t="s">
        <v>837</v>
      </c>
      <c r="B346" s="233" t="s">
        <v>541</v>
      </c>
      <c r="C346" s="237"/>
      <c r="D346" s="231"/>
      <c r="E346" s="232"/>
      <c r="F346" s="240"/>
      <c r="G346" s="241"/>
      <c r="H346" s="242"/>
    </row>
    <row r="347" spans="1:8" hidden="1" x14ac:dyDescent="0.25">
      <c r="A347" s="229" t="s">
        <v>838</v>
      </c>
      <c r="B347" s="233" t="s">
        <v>706</v>
      </c>
      <c r="C347" s="237"/>
      <c r="D347" s="231"/>
      <c r="E347" s="232"/>
      <c r="F347" s="240"/>
      <c r="G347" s="241"/>
      <c r="H347" s="242"/>
    </row>
    <row r="348" spans="1:8" hidden="1" x14ac:dyDescent="0.25">
      <c r="A348" s="229" t="s">
        <v>839</v>
      </c>
      <c r="B348" s="233" t="s">
        <v>708</v>
      </c>
      <c r="C348" s="237"/>
      <c r="D348" s="231"/>
      <c r="E348" s="232"/>
      <c r="F348" s="240"/>
      <c r="G348" s="241"/>
      <c r="H348" s="242"/>
    </row>
    <row r="349" spans="1:8" hidden="1" x14ac:dyDescent="0.25">
      <c r="A349" s="229" t="s">
        <v>840</v>
      </c>
      <c r="B349" s="233" t="s">
        <v>543</v>
      </c>
      <c r="C349" s="237"/>
      <c r="D349" s="231"/>
      <c r="E349" s="232"/>
      <c r="F349" s="240"/>
      <c r="G349" s="241"/>
      <c r="H349" s="242"/>
    </row>
    <row r="350" spans="1:8" hidden="1" x14ac:dyDescent="0.25">
      <c r="A350" s="229" t="s">
        <v>841</v>
      </c>
      <c r="B350" s="233" t="s">
        <v>711</v>
      </c>
      <c r="C350" s="237"/>
      <c r="D350" s="231"/>
      <c r="E350" s="232"/>
      <c r="F350" s="240"/>
      <c r="G350" s="241"/>
      <c r="H350" s="242"/>
    </row>
    <row r="351" spans="1:8" hidden="1" x14ac:dyDescent="0.25">
      <c r="A351" s="229" t="s">
        <v>842</v>
      </c>
      <c r="B351" s="233" t="s">
        <v>713</v>
      </c>
      <c r="C351" s="237"/>
      <c r="D351" s="231"/>
      <c r="E351" s="232"/>
      <c r="F351" s="240"/>
      <c r="G351" s="241"/>
      <c r="H351" s="242"/>
    </row>
    <row r="352" spans="1:8" hidden="1" x14ac:dyDescent="0.25">
      <c r="A352" s="229" t="s">
        <v>843</v>
      </c>
      <c r="B352" s="230" t="s">
        <v>3</v>
      </c>
      <c r="C352" s="237"/>
      <c r="D352" s="231"/>
      <c r="E352" s="232"/>
      <c r="F352" s="240"/>
      <c r="G352" s="241"/>
      <c r="H352" s="242"/>
    </row>
    <row r="353" spans="1:8" hidden="1" x14ac:dyDescent="0.25">
      <c r="A353" s="229" t="s">
        <v>844</v>
      </c>
      <c r="B353" s="233" t="s">
        <v>541</v>
      </c>
      <c r="C353" s="237"/>
      <c r="D353" s="231"/>
      <c r="E353" s="232"/>
      <c r="F353" s="240"/>
      <c r="G353" s="241"/>
      <c r="H353" s="242"/>
    </row>
    <row r="354" spans="1:8" hidden="1" x14ac:dyDescent="0.25">
      <c r="A354" s="229" t="s">
        <v>845</v>
      </c>
      <c r="B354" s="233" t="s">
        <v>706</v>
      </c>
      <c r="C354" s="237"/>
      <c r="D354" s="231"/>
      <c r="E354" s="232"/>
      <c r="F354" s="240"/>
      <c r="G354" s="241"/>
      <c r="H354" s="242"/>
    </row>
    <row r="355" spans="1:8" hidden="1" x14ac:dyDescent="0.25">
      <c r="A355" s="229" t="s">
        <v>846</v>
      </c>
      <c r="B355" s="233" t="s">
        <v>708</v>
      </c>
      <c r="C355" s="237"/>
      <c r="D355" s="231"/>
      <c r="E355" s="232"/>
      <c r="F355" s="240"/>
      <c r="G355" s="241"/>
      <c r="H355" s="242"/>
    </row>
    <row r="356" spans="1:8" hidden="1" x14ac:dyDescent="0.25">
      <c r="A356" s="229" t="s">
        <v>847</v>
      </c>
      <c r="B356" s="233" t="s">
        <v>543</v>
      </c>
      <c r="C356" s="237"/>
      <c r="D356" s="231"/>
      <c r="E356" s="232"/>
      <c r="F356" s="240"/>
      <c r="G356" s="241"/>
      <c r="H356" s="242"/>
    </row>
    <row r="357" spans="1:8" hidden="1" x14ac:dyDescent="0.25">
      <c r="A357" s="229" t="s">
        <v>848</v>
      </c>
      <c r="B357" s="233" t="s">
        <v>711</v>
      </c>
      <c r="C357" s="237"/>
      <c r="D357" s="231"/>
      <c r="E357" s="232"/>
      <c r="F357" s="240"/>
      <c r="G357" s="241"/>
      <c r="H357" s="242"/>
    </row>
    <row r="358" spans="1:8" hidden="1" x14ac:dyDescent="0.25">
      <c r="A358" s="229" t="s">
        <v>849</v>
      </c>
      <c r="B358" s="233" t="s">
        <v>713</v>
      </c>
      <c r="C358" s="237"/>
      <c r="D358" s="231"/>
      <c r="E358" s="232"/>
      <c r="F358" s="240"/>
      <c r="G358" s="241"/>
      <c r="H358" s="242"/>
    </row>
    <row r="359" spans="1:8" hidden="1" x14ac:dyDescent="0.25">
      <c r="A359" s="229" t="s">
        <v>850</v>
      </c>
      <c r="B359" s="230" t="s">
        <v>5</v>
      </c>
      <c r="C359" s="237"/>
      <c r="D359" s="231"/>
      <c r="E359" s="232"/>
      <c r="F359" s="240"/>
      <c r="G359" s="241"/>
      <c r="H359" s="242"/>
    </row>
    <row r="360" spans="1:8" hidden="1" x14ac:dyDescent="0.25">
      <c r="A360" s="229" t="s">
        <v>851</v>
      </c>
      <c r="B360" s="233" t="s">
        <v>541</v>
      </c>
      <c r="C360" s="237"/>
      <c r="D360" s="231"/>
      <c r="E360" s="232"/>
      <c r="F360" s="240"/>
      <c r="G360" s="241"/>
      <c r="H360" s="242"/>
    </row>
    <row r="361" spans="1:8" hidden="1" x14ac:dyDescent="0.25">
      <c r="A361" s="229" t="s">
        <v>852</v>
      </c>
      <c r="B361" s="233" t="s">
        <v>706</v>
      </c>
      <c r="C361" s="237"/>
      <c r="D361" s="231"/>
      <c r="E361" s="232"/>
      <c r="F361" s="240"/>
      <c r="G361" s="241"/>
      <c r="H361" s="242"/>
    </row>
    <row r="362" spans="1:8" hidden="1" x14ac:dyDescent="0.25">
      <c r="A362" s="229" t="s">
        <v>853</v>
      </c>
      <c r="B362" s="233" t="s">
        <v>708</v>
      </c>
      <c r="C362" s="237"/>
      <c r="D362" s="231"/>
      <c r="E362" s="232"/>
      <c r="F362" s="240"/>
      <c r="G362" s="241"/>
      <c r="H362" s="242"/>
    </row>
    <row r="363" spans="1:8" hidden="1" x14ac:dyDescent="0.25">
      <c r="A363" s="229" t="s">
        <v>854</v>
      </c>
      <c r="B363" s="233" t="s">
        <v>543</v>
      </c>
      <c r="C363" s="237"/>
      <c r="D363" s="231"/>
      <c r="E363" s="232"/>
      <c r="F363" s="240"/>
      <c r="G363" s="241"/>
      <c r="H363" s="242"/>
    </row>
    <row r="364" spans="1:8" hidden="1" x14ac:dyDescent="0.25">
      <c r="A364" s="229" t="s">
        <v>855</v>
      </c>
      <c r="B364" s="233" t="s">
        <v>711</v>
      </c>
      <c r="C364" s="237"/>
      <c r="D364" s="231"/>
      <c r="E364" s="232"/>
      <c r="F364" s="240"/>
      <c r="G364" s="241"/>
      <c r="H364" s="242"/>
    </row>
    <row r="365" spans="1:8" hidden="1" x14ac:dyDescent="0.25">
      <c r="A365" s="229" t="s">
        <v>856</v>
      </c>
      <c r="B365" s="233" t="s">
        <v>713</v>
      </c>
      <c r="C365" s="237"/>
      <c r="D365" s="231"/>
      <c r="E365" s="232"/>
      <c r="F365" s="240"/>
      <c r="G365" s="241"/>
      <c r="H365" s="242"/>
    </row>
    <row r="366" spans="1:8" hidden="1" x14ac:dyDescent="0.25">
      <c r="A366" s="229" t="s">
        <v>857</v>
      </c>
      <c r="B366" s="230" t="s">
        <v>6</v>
      </c>
      <c r="C366" s="237"/>
      <c r="D366" s="231"/>
      <c r="E366" s="232"/>
      <c r="F366" s="240"/>
      <c r="G366" s="241"/>
      <c r="H366" s="242"/>
    </row>
    <row r="367" spans="1:8" hidden="1" x14ac:dyDescent="0.25">
      <c r="A367" s="229" t="s">
        <v>858</v>
      </c>
      <c r="B367" s="233" t="s">
        <v>541</v>
      </c>
      <c r="C367" s="237"/>
      <c r="D367" s="231"/>
      <c r="E367" s="232"/>
      <c r="F367" s="240"/>
      <c r="G367" s="241"/>
      <c r="H367" s="242"/>
    </row>
    <row r="368" spans="1:8" hidden="1" x14ac:dyDescent="0.25">
      <c r="A368" s="229" t="s">
        <v>859</v>
      </c>
      <c r="B368" s="233" t="s">
        <v>706</v>
      </c>
      <c r="C368" s="237"/>
      <c r="D368" s="231"/>
      <c r="E368" s="232"/>
      <c r="F368" s="240"/>
      <c r="G368" s="241"/>
      <c r="H368" s="242"/>
    </row>
    <row r="369" spans="1:8" hidden="1" x14ac:dyDescent="0.25">
      <c r="A369" s="229" t="s">
        <v>860</v>
      </c>
      <c r="B369" s="233" t="s">
        <v>708</v>
      </c>
      <c r="C369" s="237"/>
      <c r="D369" s="231"/>
      <c r="E369" s="232"/>
      <c r="F369" s="240"/>
      <c r="G369" s="241"/>
      <c r="H369" s="242"/>
    </row>
    <row r="370" spans="1:8" hidden="1" x14ac:dyDescent="0.25">
      <c r="A370" s="229" t="s">
        <v>861</v>
      </c>
      <c r="B370" s="233" t="s">
        <v>543</v>
      </c>
      <c r="C370" s="237"/>
      <c r="D370" s="231"/>
      <c r="E370" s="232"/>
      <c r="F370" s="240"/>
      <c r="G370" s="241"/>
      <c r="H370" s="242"/>
    </row>
    <row r="371" spans="1:8" hidden="1" x14ac:dyDescent="0.25">
      <c r="A371" s="229" t="s">
        <v>862</v>
      </c>
      <c r="B371" s="233" t="s">
        <v>711</v>
      </c>
      <c r="C371" s="237"/>
      <c r="D371" s="231"/>
      <c r="E371" s="232"/>
      <c r="F371" s="240"/>
      <c r="G371" s="241"/>
      <c r="H371" s="242"/>
    </row>
    <row r="372" spans="1:8" hidden="1" x14ac:dyDescent="0.25">
      <c r="A372" s="229" t="s">
        <v>863</v>
      </c>
      <c r="B372" s="233" t="s">
        <v>713</v>
      </c>
      <c r="C372" s="237"/>
      <c r="D372" s="231"/>
      <c r="E372" s="232"/>
      <c r="F372" s="240"/>
      <c r="G372" s="241"/>
      <c r="H372" s="242"/>
    </row>
    <row r="373" spans="1:8" hidden="1" x14ac:dyDescent="0.25">
      <c r="A373" s="229" t="s">
        <v>864</v>
      </c>
      <c r="B373" s="230" t="s">
        <v>7</v>
      </c>
      <c r="C373" s="237"/>
      <c r="D373" s="231"/>
      <c r="E373" s="232"/>
      <c r="F373" s="240"/>
      <c r="G373" s="241"/>
      <c r="H373" s="242"/>
    </row>
    <row r="374" spans="1:8" hidden="1" x14ac:dyDescent="0.25">
      <c r="A374" s="229" t="s">
        <v>865</v>
      </c>
      <c r="B374" s="233" t="s">
        <v>541</v>
      </c>
      <c r="C374" s="237"/>
      <c r="D374" s="231"/>
      <c r="E374" s="232"/>
      <c r="F374" s="240"/>
      <c r="G374" s="241"/>
      <c r="H374" s="242"/>
    </row>
    <row r="375" spans="1:8" hidden="1" x14ac:dyDescent="0.25">
      <c r="A375" s="229" t="s">
        <v>866</v>
      </c>
      <c r="B375" s="233" t="s">
        <v>706</v>
      </c>
      <c r="C375" s="237"/>
      <c r="D375" s="231"/>
      <c r="E375" s="232"/>
      <c r="F375" s="240"/>
      <c r="G375" s="241"/>
      <c r="H375" s="242"/>
    </row>
    <row r="376" spans="1:8" hidden="1" x14ac:dyDescent="0.25">
      <c r="A376" s="229" t="s">
        <v>867</v>
      </c>
      <c r="B376" s="233" t="s">
        <v>708</v>
      </c>
      <c r="C376" s="237"/>
      <c r="D376" s="231"/>
      <c r="E376" s="232"/>
      <c r="F376" s="240"/>
      <c r="G376" s="241"/>
      <c r="H376" s="242"/>
    </row>
    <row r="377" spans="1:8" hidden="1" x14ac:dyDescent="0.25">
      <c r="A377" s="229" t="s">
        <v>868</v>
      </c>
      <c r="B377" s="233" t="s">
        <v>543</v>
      </c>
      <c r="C377" s="237"/>
      <c r="D377" s="231"/>
      <c r="E377" s="232"/>
      <c r="F377" s="240"/>
      <c r="G377" s="241"/>
      <c r="H377" s="242"/>
    </row>
    <row r="378" spans="1:8" hidden="1" x14ac:dyDescent="0.25">
      <c r="A378" s="229" t="s">
        <v>869</v>
      </c>
      <c r="B378" s="233" t="s">
        <v>711</v>
      </c>
      <c r="C378" s="237"/>
      <c r="D378" s="231"/>
      <c r="E378" s="232"/>
      <c r="F378" s="240"/>
      <c r="G378" s="241"/>
      <c r="H378" s="242"/>
    </row>
    <row r="379" spans="1:8" hidden="1" x14ac:dyDescent="0.25">
      <c r="A379" s="229" t="s">
        <v>870</v>
      </c>
      <c r="B379" s="233" t="s">
        <v>713</v>
      </c>
      <c r="C379" s="237"/>
      <c r="D379" s="231"/>
      <c r="E379" s="232"/>
      <c r="F379" s="240"/>
      <c r="G379" s="241"/>
      <c r="H379" s="242"/>
    </row>
    <row r="380" spans="1:8" hidden="1" x14ac:dyDescent="0.25">
      <c r="A380" s="229" t="s">
        <v>871</v>
      </c>
      <c r="B380" s="230" t="s">
        <v>557</v>
      </c>
      <c r="C380" s="237"/>
      <c r="D380" s="231"/>
      <c r="E380" s="232"/>
      <c r="F380" s="240"/>
      <c r="G380" s="241"/>
      <c r="H380" s="242"/>
    </row>
    <row r="381" spans="1:8" hidden="1" x14ac:dyDescent="0.25">
      <c r="A381" s="229" t="s">
        <v>872</v>
      </c>
      <c r="B381" s="233" t="s">
        <v>541</v>
      </c>
      <c r="C381" s="237"/>
      <c r="D381" s="231"/>
      <c r="E381" s="232"/>
      <c r="F381" s="240"/>
      <c r="G381" s="241"/>
      <c r="H381" s="242"/>
    </row>
    <row r="382" spans="1:8" hidden="1" x14ac:dyDescent="0.25">
      <c r="A382" s="229" t="s">
        <v>873</v>
      </c>
      <c r="B382" s="233" t="s">
        <v>706</v>
      </c>
      <c r="C382" s="237"/>
      <c r="D382" s="231"/>
      <c r="E382" s="232"/>
      <c r="F382" s="240"/>
      <c r="G382" s="241"/>
      <c r="H382" s="242"/>
    </row>
    <row r="383" spans="1:8" hidden="1" x14ac:dyDescent="0.25">
      <c r="A383" s="229" t="s">
        <v>874</v>
      </c>
      <c r="B383" s="233" t="s">
        <v>708</v>
      </c>
      <c r="C383" s="237"/>
      <c r="D383" s="231"/>
      <c r="E383" s="232"/>
      <c r="F383" s="240"/>
      <c r="G383" s="241"/>
      <c r="H383" s="242"/>
    </row>
    <row r="384" spans="1:8" hidden="1" x14ac:dyDescent="0.25">
      <c r="A384" s="229" t="s">
        <v>875</v>
      </c>
      <c r="B384" s="233" t="s">
        <v>543</v>
      </c>
      <c r="C384" s="237"/>
      <c r="D384" s="231"/>
      <c r="E384" s="232"/>
      <c r="F384" s="240"/>
      <c r="G384" s="241"/>
      <c r="H384" s="242"/>
    </row>
    <row r="385" spans="1:8" hidden="1" x14ac:dyDescent="0.25">
      <c r="A385" s="229" t="s">
        <v>876</v>
      </c>
      <c r="B385" s="233" t="s">
        <v>711</v>
      </c>
      <c r="C385" s="237"/>
      <c r="D385" s="231"/>
      <c r="E385" s="232"/>
      <c r="F385" s="240"/>
      <c r="G385" s="241"/>
      <c r="H385" s="242"/>
    </row>
    <row r="386" spans="1:8" hidden="1" x14ac:dyDescent="0.25">
      <c r="A386" s="229" t="s">
        <v>877</v>
      </c>
      <c r="B386" s="233" t="s">
        <v>713</v>
      </c>
      <c r="C386" s="237"/>
      <c r="D386" s="231"/>
      <c r="E386" s="232"/>
      <c r="F386" s="240"/>
      <c r="G386" s="241"/>
      <c r="H386" s="242"/>
    </row>
    <row r="387" spans="1:8" s="183" customFormat="1" x14ac:dyDescent="0.25">
      <c r="A387" s="217" t="s">
        <v>878</v>
      </c>
      <c r="B387" s="218" t="s">
        <v>621</v>
      </c>
      <c r="C387" s="219"/>
      <c r="D387" s="220"/>
      <c r="E387" s="221"/>
      <c r="F387" s="222"/>
      <c r="G387" s="223"/>
      <c r="H387" s="224"/>
    </row>
    <row r="388" spans="1:8" s="184" customFormat="1" x14ac:dyDescent="0.25">
      <c r="A388" s="225" t="s">
        <v>879</v>
      </c>
      <c r="B388" s="226" t="s">
        <v>538</v>
      </c>
      <c r="C388" s="243"/>
      <c r="D388" s="227"/>
      <c r="E388" s="228"/>
      <c r="F388" s="244"/>
      <c r="G388" s="245"/>
      <c r="H388" s="246"/>
    </row>
    <row r="389" spans="1:8" hidden="1" x14ac:dyDescent="0.25">
      <c r="A389" s="229" t="s">
        <v>880</v>
      </c>
      <c r="B389" s="230" t="s">
        <v>4</v>
      </c>
      <c r="C389" s="237"/>
      <c r="D389" s="231"/>
      <c r="E389" s="232"/>
      <c r="F389" s="240"/>
      <c r="G389" s="241"/>
      <c r="H389" s="242"/>
    </row>
    <row r="390" spans="1:8" hidden="1" x14ac:dyDescent="0.25">
      <c r="A390" s="229" t="s">
        <v>881</v>
      </c>
      <c r="B390" s="233" t="s">
        <v>541</v>
      </c>
      <c r="C390" s="237"/>
      <c r="D390" s="231"/>
      <c r="E390" s="232"/>
      <c r="F390" s="240"/>
      <c r="G390" s="241"/>
      <c r="H390" s="242"/>
    </row>
    <row r="391" spans="1:8" ht="29.25" hidden="1" customHeight="1" x14ac:dyDescent="0.25">
      <c r="A391" s="229" t="s">
        <v>882</v>
      </c>
      <c r="B391" s="233" t="s">
        <v>706</v>
      </c>
      <c r="C391" s="237"/>
      <c r="D391" s="231"/>
      <c r="E391" s="232"/>
      <c r="F391" s="240"/>
      <c r="G391" s="241"/>
      <c r="H391" s="242"/>
    </row>
    <row r="392" spans="1:8" hidden="1" x14ac:dyDescent="0.25">
      <c r="A392" s="229" t="s">
        <v>883</v>
      </c>
      <c r="B392" s="233" t="s">
        <v>708</v>
      </c>
      <c r="C392" s="237"/>
      <c r="D392" s="231"/>
      <c r="E392" s="232"/>
      <c r="F392" s="240"/>
      <c r="G392" s="241"/>
      <c r="H392" s="242"/>
    </row>
    <row r="393" spans="1:8" hidden="1" x14ac:dyDescent="0.25">
      <c r="A393" s="229" t="s">
        <v>884</v>
      </c>
      <c r="B393" s="233" t="s">
        <v>543</v>
      </c>
      <c r="C393" s="237"/>
      <c r="D393" s="231"/>
      <c r="E393" s="232"/>
      <c r="F393" s="240"/>
      <c r="G393" s="241"/>
      <c r="H393" s="242"/>
    </row>
    <row r="394" spans="1:8" hidden="1" x14ac:dyDescent="0.25">
      <c r="A394" s="229" t="s">
        <v>885</v>
      </c>
      <c r="B394" s="233" t="s">
        <v>711</v>
      </c>
      <c r="C394" s="237"/>
      <c r="D394" s="231"/>
      <c r="E394" s="232"/>
      <c r="F394" s="240"/>
      <c r="G394" s="241"/>
      <c r="H394" s="242"/>
    </row>
    <row r="395" spans="1:8" hidden="1" x14ac:dyDescent="0.25">
      <c r="A395" s="229" t="s">
        <v>886</v>
      </c>
      <c r="B395" s="233" t="s">
        <v>713</v>
      </c>
      <c r="C395" s="237"/>
      <c r="D395" s="231"/>
      <c r="E395" s="232"/>
      <c r="F395" s="240"/>
      <c r="G395" s="241"/>
      <c r="H395" s="242"/>
    </row>
    <row r="396" spans="1:8" hidden="1" x14ac:dyDescent="0.25">
      <c r="A396" s="229" t="s">
        <v>887</v>
      </c>
      <c r="B396" s="230" t="s">
        <v>3</v>
      </c>
      <c r="C396" s="237"/>
      <c r="D396" s="231"/>
      <c r="E396" s="232"/>
      <c r="F396" s="240"/>
      <c r="G396" s="241"/>
      <c r="H396" s="242"/>
    </row>
    <row r="397" spans="1:8" hidden="1" x14ac:dyDescent="0.25">
      <c r="A397" s="229" t="s">
        <v>888</v>
      </c>
      <c r="B397" s="233" t="s">
        <v>541</v>
      </c>
      <c r="C397" s="237"/>
      <c r="D397" s="231"/>
      <c r="E397" s="232"/>
      <c r="F397" s="240"/>
      <c r="G397" s="241"/>
      <c r="H397" s="242"/>
    </row>
    <row r="398" spans="1:8" hidden="1" x14ac:dyDescent="0.25">
      <c r="A398" s="229" t="s">
        <v>889</v>
      </c>
      <c r="B398" s="233" t="s">
        <v>706</v>
      </c>
      <c r="C398" s="237"/>
      <c r="D398" s="231"/>
      <c r="E398" s="232"/>
      <c r="F398" s="240"/>
      <c r="G398" s="241"/>
      <c r="H398" s="242"/>
    </row>
    <row r="399" spans="1:8" hidden="1" x14ac:dyDescent="0.25">
      <c r="A399" s="229" t="s">
        <v>890</v>
      </c>
      <c r="B399" s="233" t="s">
        <v>708</v>
      </c>
      <c r="C399" s="237"/>
      <c r="D399" s="231"/>
      <c r="E399" s="232"/>
      <c r="F399" s="240"/>
      <c r="G399" s="241"/>
      <c r="H399" s="242"/>
    </row>
    <row r="400" spans="1:8" hidden="1" x14ac:dyDescent="0.25">
      <c r="A400" s="229" t="s">
        <v>891</v>
      </c>
      <c r="B400" s="233" t="s">
        <v>543</v>
      </c>
      <c r="C400" s="237"/>
      <c r="D400" s="231"/>
      <c r="E400" s="232"/>
      <c r="F400" s="240"/>
      <c r="G400" s="241"/>
      <c r="H400" s="242"/>
    </row>
    <row r="401" spans="1:8" hidden="1" x14ac:dyDescent="0.25">
      <c r="A401" s="229" t="s">
        <v>885</v>
      </c>
      <c r="B401" s="233" t="s">
        <v>711</v>
      </c>
      <c r="C401" s="237"/>
      <c r="D401" s="231"/>
      <c r="E401" s="232"/>
      <c r="F401" s="240"/>
      <c r="G401" s="241"/>
      <c r="H401" s="242"/>
    </row>
    <row r="402" spans="1:8" hidden="1" x14ac:dyDescent="0.25">
      <c r="A402" s="229" t="s">
        <v>886</v>
      </c>
      <c r="B402" s="233" t="s">
        <v>713</v>
      </c>
      <c r="C402" s="237"/>
      <c r="D402" s="231"/>
      <c r="E402" s="232"/>
      <c r="F402" s="240"/>
      <c r="G402" s="241"/>
      <c r="H402" s="242"/>
    </row>
    <row r="403" spans="1:8" hidden="1" x14ac:dyDescent="0.25">
      <c r="A403" s="229" t="s">
        <v>892</v>
      </c>
      <c r="B403" s="230" t="s">
        <v>5</v>
      </c>
      <c r="C403" s="237"/>
      <c r="D403" s="231"/>
      <c r="E403" s="232"/>
      <c r="F403" s="240"/>
      <c r="G403" s="241"/>
      <c r="H403" s="242"/>
    </row>
    <row r="404" spans="1:8" hidden="1" x14ac:dyDescent="0.25">
      <c r="A404" s="229" t="s">
        <v>893</v>
      </c>
      <c r="B404" s="233" t="s">
        <v>541</v>
      </c>
      <c r="C404" s="237"/>
      <c r="D404" s="231"/>
      <c r="E404" s="232"/>
      <c r="F404" s="240"/>
      <c r="G404" s="241"/>
      <c r="H404" s="242"/>
    </row>
    <row r="405" spans="1:8" hidden="1" x14ac:dyDescent="0.25">
      <c r="A405" s="229" t="s">
        <v>894</v>
      </c>
      <c r="B405" s="233" t="s">
        <v>706</v>
      </c>
      <c r="C405" s="237"/>
      <c r="D405" s="231"/>
      <c r="E405" s="232"/>
      <c r="F405" s="240"/>
      <c r="G405" s="241"/>
      <c r="H405" s="242"/>
    </row>
    <row r="406" spans="1:8" hidden="1" x14ac:dyDescent="0.25">
      <c r="A406" s="229" t="s">
        <v>895</v>
      </c>
      <c r="B406" s="233" t="s">
        <v>708</v>
      </c>
      <c r="C406" s="237"/>
      <c r="D406" s="231"/>
      <c r="E406" s="232"/>
      <c r="F406" s="240"/>
      <c r="G406" s="241"/>
      <c r="H406" s="242"/>
    </row>
    <row r="407" spans="1:8" hidden="1" x14ac:dyDescent="0.25">
      <c r="A407" s="229" t="s">
        <v>896</v>
      </c>
      <c r="B407" s="233" t="s">
        <v>543</v>
      </c>
      <c r="C407" s="237"/>
      <c r="D407" s="231"/>
      <c r="E407" s="232"/>
      <c r="F407" s="240"/>
      <c r="G407" s="241"/>
      <c r="H407" s="242"/>
    </row>
    <row r="408" spans="1:8" hidden="1" x14ac:dyDescent="0.25">
      <c r="A408" s="229" t="s">
        <v>897</v>
      </c>
      <c r="B408" s="233" t="s">
        <v>711</v>
      </c>
      <c r="C408" s="237"/>
      <c r="D408" s="231"/>
      <c r="E408" s="232"/>
      <c r="F408" s="240"/>
      <c r="G408" s="241"/>
      <c r="H408" s="242"/>
    </row>
    <row r="409" spans="1:8" hidden="1" x14ac:dyDescent="0.25">
      <c r="A409" s="229" t="s">
        <v>898</v>
      </c>
      <c r="B409" s="233" t="s">
        <v>713</v>
      </c>
      <c r="C409" s="237"/>
      <c r="D409" s="231"/>
      <c r="E409" s="232"/>
      <c r="F409" s="240"/>
      <c r="G409" s="241"/>
      <c r="H409" s="242"/>
    </row>
    <row r="410" spans="1:8" hidden="1" x14ac:dyDescent="0.25">
      <c r="A410" s="229" t="s">
        <v>899</v>
      </c>
      <c r="B410" s="230" t="s">
        <v>6</v>
      </c>
      <c r="C410" s="237"/>
      <c r="D410" s="231"/>
      <c r="E410" s="232"/>
      <c r="F410" s="240"/>
      <c r="G410" s="241"/>
      <c r="H410" s="242"/>
    </row>
    <row r="411" spans="1:8" hidden="1" x14ac:dyDescent="0.25">
      <c r="A411" s="229" t="s">
        <v>900</v>
      </c>
      <c r="B411" s="233" t="s">
        <v>541</v>
      </c>
      <c r="C411" s="237"/>
      <c r="D411" s="231"/>
      <c r="E411" s="232"/>
      <c r="F411" s="240"/>
      <c r="G411" s="241"/>
      <c r="H411" s="242"/>
    </row>
    <row r="412" spans="1:8" hidden="1" x14ac:dyDescent="0.25">
      <c r="A412" s="229" t="s">
        <v>901</v>
      </c>
      <c r="B412" s="233" t="s">
        <v>706</v>
      </c>
      <c r="C412" s="237"/>
      <c r="D412" s="231"/>
      <c r="E412" s="232"/>
      <c r="F412" s="240"/>
      <c r="G412" s="241"/>
      <c r="H412" s="242"/>
    </row>
    <row r="413" spans="1:8" hidden="1" x14ac:dyDescent="0.25">
      <c r="A413" s="229" t="s">
        <v>902</v>
      </c>
      <c r="B413" s="233" t="s">
        <v>708</v>
      </c>
      <c r="C413" s="237"/>
      <c r="D413" s="231"/>
      <c r="E413" s="232"/>
      <c r="F413" s="240"/>
      <c r="G413" s="241"/>
      <c r="H413" s="242"/>
    </row>
    <row r="414" spans="1:8" hidden="1" x14ac:dyDescent="0.25">
      <c r="A414" s="229" t="s">
        <v>903</v>
      </c>
      <c r="B414" s="233" t="s">
        <v>543</v>
      </c>
      <c r="C414" s="237"/>
      <c r="D414" s="231"/>
      <c r="E414" s="232"/>
      <c r="F414" s="240"/>
      <c r="G414" s="241"/>
      <c r="H414" s="242"/>
    </row>
    <row r="415" spans="1:8" hidden="1" x14ac:dyDescent="0.25">
      <c r="A415" s="229" t="s">
        <v>904</v>
      </c>
      <c r="B415" s="233" t="s">
        <v>711</v>
      </c>
      <c r="C415" s="237"/>
      <c r="D415" s="231"/>
      <c r="E415" s="232"/>
      <c r="F415" s="240"/>
      <c r="G415" s="241"/>
      <c r="H415" s="242"/>
    </row>
    <row r="416" spans="1:8" hidden="1" x14ac:dyDescent="0.25">
      <c r="A416" s="229" t="s">
        <v>905</v>
      </c>
      <c r="B416" s="233" t="s">
        <v>713</v>
      </c>
      <c r="C416" s="237"/>
      <c r="D416" s="231"/>
      <c r="E416" s="232"/>
      <c r="F416" s="240"/>
      <c r="G416" s="241"/>
      <c r="H416" s="242"/>
    </row>
    <row r="417" spans="1:8" hidden="1" x14ac:dyDescent="0.25">
      <c r="A417" s="229" t="s">
        <v>906</v>
      </c>
      <c r="B417" s="230" t="s">
        <v>7</v>
      </c>
      <c r="C417" s="237"/>
      <c r="D417" s="231"/>
      <c r="E417" s="232"/>
      <c r="F417" s="240"/>
      <c r="G417" s="241"/>
      <c r="H417" s="242"/>
    </row>
    <row r="418" spans="1:8" hidden="1" x14ac:dyDescent="0.25">
      <c r="A418" s="229" t="s">
        <v>907</v>
      </c>
      <c r="B418" s="233" t="s">
        <v>541</v>
      </c>
      <c r="C418" s="237"/>
      <c r="D418" s="231"/>
      <c r="E418" s="232"/>
      <c r="F418" s="240"/>
      <c r="G418" s="241"/>
      <c r="H418" s="242"/>
    </row>
    <row r="419" spans="1:8" hidden="1" x14ac:dyDescent="0.25">
      <c r="A419" s="229" t="s">
        <v>908</v>
      </c>
      <c r="B419" s="233" t="s">
        <v>706</v>
      </c>
      <c r="C419" s="237"/>
      <c r="D419" s="231"/>
      <c r="E419" s="232"/>
      <c r="F419" s="240"/>
      <c r="G419" s="241"/>
      <c r="H419" s="242"/>
    </row>
    <row r="420" spans="1:8" hidden="1" collapsed="1" x14ac:dyDescent="0.25">
      <c r="A420" s="229" t="s">
        <v>909</v>
      </c>
      <c r="B420" s="233" t="s">
        <v>708</v>
      </c>
      <c r="C420" s="237"/>
      <c r="D420" s="231"/>
      <c r="E420" s="232"/>
      <c r="F420" s="240"/>
      <c r="G420" s="241"/>
      <c r="H420" s="242"/>
    </row>
    <row r="421" spans="1:8" hidden="1" x14ac:dyDescent="0.25">
      <c r="A421" s="229" t="s">
        <v>910</v>
      </c>
      <c r="B421" s="233" t="s">
        <v>543</v>
      </c>
      <c r="C421" s="237"/>
      <c r="D421" s="231"/>
      <c r="E421" s="232"/>
      <c r="F421" s="240"/>
      <c r="G421" s="241"/>
      <c r="H421" s="242"/>
    </row>
    <row r="422" spans="1:8" ht="23.25" hidden="1" customHeight="1" x14ac:dyDescent="0.25">
      <c r="A422" s="229" t="s">
        <v>911</v>
      </c>
      <c r="B422" s="233" t="s">
        <v>711</v>
      </c>
      <c r="C422" s="237"/>
      <c r="D422" s="231"/>
      <c r="E422" s="232"/>
      <c r="F422" s="240"/>
      <c r="G422" s="241"/>
      <c r="H422" s="242"/>
    </row>
    <row r="423" spans="1:8" ht="23.25" hidden="1" customHeight="1" x14ac:dyDescent="0.25">
      <c r="A423" s="229" t="s">
        <v>912</v>
      </c>
      <c r="B423" s="233" t="s">
        <v>713</v>
      </c>
      <c r="C423" s="237"/>
      <c r="D423" s="231"/>
      <c r="E423" s="232"/>
      <c r="F423" s="240"/>
      <c r="G423" s="241"/>
      <c r="H423" s="242"/>
    </row>
    <row r="424" spans="1:8" ht="23.25" hidden="1" customHeight="1" x14ac:dyDescent="0.25">
      <c r="A424" s="229" t="s">
        <v>913</v>
      </c>
      <c r="B424" s="230" t="s">
        <v>557</v>
      </c>
      <c r="C424" s="237"/>
      <c r="D424" s="231"/>
      <c r="E424" s="232"/>
      <c r="F424" s="240"/>
      <c r="G424" s="241"/>
      <c r="H424" s="242"/>
    </row>
    <row r="425" spans="1:8" ht="23.25" hidden="1" customHeight="1" x14ac:dyDescent="0.25">
      <c r="A425" s="229" t="s">
        <v>914</v>
      </c>
      <c r="B425" s="233" t="s">
        <v>541</v>
      </c>
      <c r="C425" s="237"/>
      <c r="D425" s="231"/>
      <c r="E425" s="232"/>
      <c r="F425" s="240"/>
      <c r="G425" s="241"/>
      <c r="H425" s="242"/>
    </row>
    <row r="426" spans="1:8" ht="23.25" hidden="1" customHeight="1" x14ac:dyDescent="0.25">
      <c r="A426" s="229" t="s">
        <v>915</v>
      </c>
      <c r="B426" s="233" t="s">
        <v>706</v>
      </c>
      <c r="C426" s="237"/>
      <c r="D426" s="231"/>
      <c r="E426" s="232"/>
      <c r="F426" s="240"/>
      <c r="G426" s="241"/>
      <c r="H426" s="242"/>
    </row>
    <row r="427" spans="1:8" ht="23.25" hidden="1" customHeight="1" x14ac:dyDescent="0.25">
      <c r="A427" s="229" t="s">
        <v>916</v>
      </c>
      <c r="B427" s="233" t="s">
        <v>708</v>
      </c>
      <c r="C427" s="237"/>
      <c r="D427" s="231"/>
      <c r="E427" s="232"/>
      <c r="F427" s="240"/>
      <c r="G427" s="241"/>
      <c r="H427" s="242"/>
    </row>
    <row r="428" spans="1:8" hidden="1" x14ac:dyDescent="0.25">
      <c r="A428" s="229" t="s">
        <v>917</v>
      </c>
      <c r="B428" s="233" t="s">
        <v>543</v>
      </c>
      <c r="C428" s="237"/>
      <c r="D428" s="231"/>
      <c r="E428" s="232"/>
      <c r="F428" s="240"/>
      <c r="G428" s="241"/>
      <c r="H428" s="242"/>
    </row>
    <row r="429" spans="1:8" hidden="1" x14ac:dyDescent="0.25">
      <c r="A429" s="229" t="s">
        <v>918</v>
      </c>
      <c r="B429" s="233" t="s">
        <v>711</v>
      </c>
      <c r="C429" s="237"/>
      <c r="D429" s="231"/>
      <c r="E429" s="232"/>
      <c r="F429" s="240"/>
      <c r="G429" s="241"/>
      <c r="H429" s="242"/>
    </row>
    <row r="430" spans="1:8" hidden="1" x14ac:dyDescent="0.25">
      <c r="A430" s="229" t="s">
        <v>919</v>
      </c>
      <c r="B430" s="233" t="s">
        <v>713</v>
      </c>
      <c r="C430" s="237"/>
      <c r="D430" s="231"/>
      <c r="E430" s="232"/>
      <c r="F430" s="240"/>
      <c r="G430" s="241"/>
      <c r="H430" s="242"/>
    </row>
    <row r="431" spans="1:8" s="184" customFormat="1" x14ac:dyDescent="0.25">
      <c r="A431" s="225" t="s">
        <v>920</v>
      </c>
      <c r="B431" s="226" t="s">
        <v>561</v>
      </c>
      <c r="C431" s="243"/>
      <c r="D431" s="227"/>
      <c r="E431" s="228"/>
      <c r="F431" s="244"/>
      <c r="G431" s="245"/>
      <c r="H431" s="246"/>
    </row>
    <row r="432" spans="1:8" hidden="1" x14ac:dyDescent="0.25">
      <c r="A432" s="229" t="s">
        <v>921</v>
      </c>
      <c r="B432" s="230" t="s">
        <v>4</v>
      </c>
      <c r="C432" s="237"/>
      <c r="D432" s="231"/>
      <c r="E432" s="232"/>
      <c r="F432" s="240"/>
      <c r="G432" s="241"/>
      <c r="H432" s="242"/>
    </row>
    <row r="433" spans="1:8" hidden="1" x14ac:dyDescent="0.25">
      <c r="A433" s="229" t="s">
        <v>922</v>
      </c>
      <c r="B433" s="233" t="s">
        <v>541</v>
      </c>
      <c r="C433" s="237"/>
      <c r="D433" s="231"/>
      <c r="E433" s="232"/>
      <c r="F433" s="240"/>
      <c r="G433" s="241"/>
      <c r="H433" s="242"/>
    </row>
    <row r="434" spans="1:8" hidden="1" x14ac:dyDescent="0.25">
      <c r="A434" s="229" t="s">
        <v>923</v>
      </c>
      <c r="B434" s="233" t="s">
        <v>706</v>
      </c>
      <c r="C434" s="237"/>
      <c r="D434" s="231"/>
      <c r="E434" s="232"/>
      <c r="F434" s="240"/>
      <c r="G434" s="241"/>
      <c r="H434" s="242"/>
    </row>
    <row r="435" spans="1:8" hidden="1" x14ac:dyDescent="0.25">
      <c r="A435" s="229" t="s">
        <v>924</v>
      </c>
      <c r="B435" s="233" t="s">
        <v>708</v>
      </c>
      <c r="C435" s="237"/>
      <c r="D435" s="231"/>
      <c r="E435" s="232"/>
      <c r="F435" s="240"/>
      <c r="G435" s="241"/>
      <c r="H435" s="242"/>
    </row>
    <row r="436" spans="1:8" hidden="1" x14ac:dyDescent="0.25">
      <c r="A436" s="229" t="s">
        <v>925</v>
      </c>
      <c r="B436" s="233" t="s">
        <v>543</v>
      </c>
      <c r="C436" s="237"/>
      <c r="D436" s="231"/>
      <c r="E436" s="232"/>
      <c r="F436" s="240"/>
      <c r="G436" s="241"/>
      <c r="H436" s="242"/>
    </row>
    <row r="437" spans="1:8" hidden="1" x14ac:dyDescent="0.25">
      <c r="A437" s="229" t="s">
        <v>926</v>
      </c>
      <c r="B437" s="233" t="s">
        <v>711</v>
      </c>
      <c r="C437" s="237"/>
      <c r="D437" s="231"/>
      <c r="E437" s="232"/>
      <c r="F437" s="240"/>
      <c r="G437" s="241"/>
      <c r="H437" s="242"/>
    </row>
    <row r="438" spans="1:8" hidden="1" x14ac:dyDescent="0.25">
      <c r="A438" s="229" t="s">
        <v>927</v>
      </c>
      <c r="B438" s="233" t="s">
        <v>713</v>
      </c>
      <c r="C438" s="237"/>
      <c r="D438" s="231"/>
      <c r="E438" s="232"/>
      <c r="F438" s="240"/>
      <c r="G438" s="241"/>
      <c r="H438" s="242"/>
    </row>
    <row r="439" spans="1:8" hidden="1" x14ac:dyDescent="0.25">
      <c r="A439" s="229" t="s">
        <v>928</v>
      </c>
      <c r="B439" s="230" t="s">
        <v>3</v>
      </c>
      <c r="C439" s="237"/>
      <c r="D439" s="231"/>
      <c r="E439" s="232"/>
      <c r="F439" s="240"/>
      <c r="G439" s="241"/>
      <c r="H439" s="242"/>
    </row>
    <row r="440" spans="1:8" hidden="1" x14ac:dyDescent="0.25">
      <c r="A440" s="229" t="s">
        <v>929</v>
      </c>
      <c r="B440" s="233" t="s">
        <v>541</v>
      </c>
      <c r="C440" s="237"/>
      <c r="D440" s="231"/>
      <c r="E440" s="232"/>
      <c r="F440" s="240"/>
      <c r="G440" s="241"/>
      <c r="H440" s="242"/>
    </row>
    <row r="441" spans="1:8" hidden="1" x14ac:dyDescent="0.25">
      <c r="A441" s="229" t="s">
        <v>930</v>
      </c>
      <c r="B441" s="233" t="s">
        <v>706</v>
      </c>
      <c r="C441" s="237"/>
      <c r="D441" s="231"/>
      <c r="E441" s="232"/>
      <c r="F441" s="240"/>
      <c r="G441" s="241"/>
      <c r="H441" s="242"/>
    </row>
    <row r="442" spans="1:8" hidden="1" x14ac:dyDescent="0.25">
      <c r="A442" s="229" t="s">
        <v>931</v>
      </c>
      <c r="B442" s="233" t="s">
        <v>708</v>
      </c>
      <c r="C442" s="237"/>
      <c r="D442" s="231"/>
      <c r="E442" s="232"/>
      <c r="F442" s="240"/>
      <c r="G442" s="241"/>
      <c r="H442" s="242"/>
    </row>
    <row r="443" spans="1:8" hidden="1" x14ac:dyDescent="0.25">
      <c r="A443" s="229" t="s">
        <v>932</v>
      </c>
      <c r="B443" s="233" t="s">
        <v>543</v>
      </c>
      <c r="C443" s="237"/>
      <c r="D443" s="231"/>
      <c r="E443" s="232"/>
      <c r="F443" s="240"/>
      <c r="G443" s="241"/>
      <c r="H443" s="242"/>
    </row>
    <row r="444" spans="1:8" hidden="1" x14ac:dyDescent="0.25">
      <c r="A444" s="229" t="s">
        <v>933</v>
      </c>
      <c r="B444" s="233" t="s">
        <v>711</v>
      </c>
      <c r="C444" s="237"/>
      <c r="D444" s="231"/>
      <c r="E444" s="232"/>
      <c r="F444" s="240"/>
      <c r="G444" s="241"/>
      <c r="H444" s="242"/>
    </row>
    <row r="445" spans="1:8" ht="18" hidden="1" customHeight="1" x14ac:dyDescent="0.25">
      <c r="A445" s="229" t="s">
        <v>934</v>
      </c>
      <c r="B445" s="233" t="s">
        <v>713</v>
      </c>
      <c r="C445" s="237"/>
      <c r="D445" s="231"/>
      <c r="E445" s="232"/>
      <c r="F445" s="240"/>
      <c r="G445" s="241"/>
      <c r="H445" s="242"/>
    </row>
    <row r="446" spans="1:8" ht="18" hidden="1" customHeight="1" x14ac:dyDescent="0.25">
      <c r="A446" s="229" t="s">
        <v>935</v>
      </c>
      <c r="B446" s="230" t="s">
        <v>5</v>
      </c>
      <c r="C446" s="237"/>
      <c r="D446" s="231"/>
      <c r="E446" s="232"/>
      <c r="F446" s="240"/>
      <c r="G446" s="241"/>
      <c r="H446" s="242"/>
    </row>
    <row r="447" spans="1:8" ht="18" hidden="1" customHeight="1" x14ac:dyDescent="0.25">
      <c r="A447" s="229" t="s">
        <v>936</v>
      </c>
      <c r="B447" s="233" t="s">
        <v>541</v>
      </c>
      <c r="C447" s="237"/>
      <c r="D447" s="231"/>
      <c r="E447" s="232"/>
      <c r="F447" s="240"/>
      <c r="G447" s="241"/>
      <c r="H447" s="242"/>
    </row>
    <row r="448" spans="1:8" hidden="1" x14ac:dyDescent="0.25">
      <c r="A448" s="229" t="s">
        <v>937</v>
      </c>
      <c r="B448" s="233" t="s">
        <v>706</v>
      </c>
      <c r="C448" s="237"/>
      <c r="D448" s="231"/>
      <c r="E448" s="232"/>
      <c r="F448" s="240"/>
      <c r="G448" s="241"/>
      <c r="H448" s="242"/>
    </row>
    <row r="449" spans="1:8" hidden="1" x14ac:dyDescent="0.25">
      <c r="A449" s="229" t="s">
        <v>938</v>
      </c>
      <c r="B449" s="233" t="s">
        <v>708</v>
      </c>
      <c r="C449" s="237"/>
      <c r="D449" s="231"/>
      <c r="E449" s="232"/>
      <c r="F449" s="240"/>
      <c r="G449" s="241"/>
      <c r="H449" s="242"/>
    </row>
    <row r="450" spans="1:8" hidden="1" x14ac:dyDescent="0.25">
      <c r="A450" s="229" t="s">
        <v>939</v>
      </c>
      <c r="B450" s="233" t="s">
        <v>543</v>
      </c>
      <c r="C450" s="237"/>
      <c r="D450" s="231"/>
      <c r="E450" s="232"/>
      <c r="F450" s="240"/>
      <c r="G450" s="241"/>
      <c r="H450" s="242"/>
    </row>
    <row r="451" spans="1:8" hidden="1" x14ac:dyDescent="0.25">
      <c r="A451" s="229" t="s">
        <v>940</v>
      </c>
      <c r="B451" s="233" t="s">
        <v>711</v>
      </c>
      <c r="C451" s="237"/>
      <c r="D451" s="231"/>
      <c r="E451" s="232"/>
      <c r="F451" s="240"/>
      <c r="G451" s="241"/>
      <c r="H451" s="242"/>
    </row>
    <row r="452" spans="1:8" hidden="1" x14ac:dyDescent="0.25">
      <c r="A452" s="229" t="s">
        <v>941</v>
      </c>
      <c r="B452" s="233" t="s">
        <v>713</v>
      </c>
      <c r="C452" s="237"/>
      <c r="D452" s="231"/>
      <c r="E452" s="232"/>
      <c r="F452" s="240"/>
      <c r="G452" s="241"/>
      <c r="H452" s="242"/>
    </row>
    <row r="453" spans="1:8" hidden="1" x14ac:dyDescent="0.25">
      <c r="A453" s="229" t="s">
        <v>942</v>
      </c>
      <c r="B453" s="230" t="s">
        <v>6</v>
      </c>
      <c r="C453" s="237"/>
      <c r="D453" s="231"/>
      <c r="E453" s="232"/>
      <c r="F453" s="240"/>
      <c r="G453" s="241"/>
      <c r="H453" s="242"/>
    </row>
    <row r="454" spans="1:8" hidden="1" x14ac:dyDescent="0.25">
      <c r="A454" s="229" t="s">
        <v>943</v>
      </c>
      <c r="B454" s="233" t="s">
        <v>541</v>
      </c>
      <c r="C454" s="237"/>
      <c r="D454" s="231"/>
      <c r="E454" s="232"/>
      <c r="F454" s="240"/>
      <c r="G454" s="241"/>
      <c r="H454" s="242"/>
    </row>
    <row r="455" spans="1:8" hidden="1" x14ac:dyDescent="0.25">
      <c r="A455" s="229" t="s">
        <v>944</v>
      </c>
      <c r="B455" s="233" t="s">
        <v>706</v>
      </c>
      <c r="C455" s="237"/>
      <c r="D455" s="231"/>
      <c r="E455" s="232"/>
      <c r="F455" s="240"/>
      <c r="G455" s="241"/>
      <c r="H455" s="242"/>
    </row>
    <row r="456" spans="1:8" hidden="1" x14ac:dyDescent="0.25">
      <c r="A456" s="229" t="s">
        <v>945</v>
      </c>
      <c r="B456" s="233" t="s">
        <v>708</v>
      </c>
      <c r="C456" s="237"/>
      <c r="D456" s="231"/>
      <c r="E456" s="232"/>
      <c r="F456" s="240"/>
      <c r="G456" s="241"/>
      <c r="H456" s="242"/>
    </row>
    <row r="457" spans="1:8" hidden="1" x14ac:dyDescent="0.25">
      <c r="A457" s="229" t="s">
        <v>946</v>
      </c>
      <c r="B457" s="233" t="s">
        <v>543</v>
      </c>
      <c r="C457" s="237"/>
      <c r="D457" s="231"/>
      <c r="E457" s="232"/>
      <c r="F457" s="240"/>
      <c r="G457" s="241"/>
      <c r="H457" s="242"/>
    </row>
    <row r="458" spans="1:8" hidden="1" x14ac:dyDescent="0.25">
      <c r="A458" s="229" t="s">
        <v>947</v>
      </c>
      <c r="B458" s="233" t="s">
        <v>711</v>
      </c>
      <c r="C458" s="237"/>
      <c r="D458" s="231"/>
      <c r="E458" s="232"/>
      <c r="F458" s="240"/>
      <c r="G458" s="241"/>
      <c r="H458" s="242"/>
    </row>
    <row r="459" spans="1:8" hidden="1" x14ac:dyDescent="0.25">
      <c r="A459" s="229" t="s">
        <v>948</v>
      </c>
      <c r="B459" s="233" t="s">
        <v>713</v>
      </c>
      <c r="C459" s="237"/>
      <c r="D459" s="231"/>
      <c r="E459" s="232"/>
      <c r="F459" s="240"/>
      <c r="G459" s="241"/>
      <c r="H459" s="242"/>
    </row>
    <row r="460" spans="1:8" hidden="1" x14ac:dyDescent="0.25">
      <c r="A460" s="229" t="s">
        <v>949</v>
      </c>
      <c r="B460" s="230" t="s">
        <v>7</v>
      </c>
      <c r="C460" s="237"/>
      <c r="D460" s="231"/>
      <c r="E460" s="232"/>
      <c r="F460" s="240"/>
      <c r="G460" s="241"/>
      <c r="H460" s="242"/>
    </row>
    <row r="461" spans="1:8" hidden="1" x14ac:dyDescent="0.25">
      <c r="A461" s="229" t="s">
        <v>950</v>
      </c>
      <c r="B461" s="233" t="s">
        <v>541</v>
      </c>
      <c r="C461" s="237"/>
      <c r="D461" s="231"/>
      <c r="E461" s="232"/>
      <c r="F461" s="240"/>
      <c r="G461" s="241"/>
      <c r="H461" s="242"/>
    </row>
    <row r="462" spans="1:8" hidden="1" x14ac:dyDescent="0.25">
      <c r="A462" s="229" t="s">
        <v>951</v>
      </c>
      <c r="B462" s="233" t="s">
        <v>706</v>
      </c>
      <c r="C462" s="237"/>
      <c r="D462" s="231"/>
      <c r="E462" s="232"/>
      <c r="F462" s="240"/>
      <c r="G462" s="241"/>
      <c r="H462" s="242"/>
    </row>
    <row r="463" spans="1:8" hidden="1" x14ac:dyDescent="0.25">
      <c r="A463" s="229" t="s">
        <v>952</v>
      </c>
      <c r="B463" s="233" t="s">
        <v>708</v>
      </c>
      <c r="C463" s="237"/>
      <c r="D463" s="231"/>
      <c r="E463" s="232"/>
      <c r="F463" s="240"/>
      <c r="G463" s="241"/>
      <c r="H463" s="242"/>
    </row>
    <row r="464" spans="1:8" hidden="1" x14ac:dyDescent="0.25">
      <c r="A464" s="229" t="s">
        <v>953</v>
      </c>
      <c r="B464" s="233" t="s">
        <v>543</v>
      </c>
      <c r="C464" s="237"/>
      <c r="D464" s="231"/>
      <c r="E464" s="232"/>
      <c r="F464" s="240"/>
      <c r="G464" s="241"/>
      <c r="H464" s="242"/>
    </row>
    <row r="465" spans="1:8" hidden="1" x14ac:dyDescent="0.25">
      <c r="A465" s="229" t="s">
        <v>954</v>
      </c>
      <c r="B465" s="233" t="s">
        <v>711</v>
      </c>
      <c r="C465" s="237"/>
      <c r="D465" s="231"/>
      <c r="E465" s="232"/>
      <c r="F465" s="240"/>
      <c r="G465" s="241"/>
      <c r="H465" s="242"/>
    </row>
    <row r="466" spans="1:8" hidden="1" x14ac:dyDescent="0.25">
      <c r="A466" s="229" t="s">
        <v>955</v>
      </c>
      <c r="B466" s="233" t="s">
        <v>713</v>
      </c>
      <c r="C466" s="237"/>
      <c r="D466" s="231"/>
      <c r="E466" s="232"/>
      <c r="F466" s="240"/>
      <c r="G466" s="241"/>
      <c r="H466" s="242"/>
    </row>
    <row r="467" spans="1:8" hidden="1" x14ac:dyDescent="0.25">
      <c r="A467" s="229" t="s">
        <v>956</v>
      </c>
      <c r="B467" s="230" t="s">
        <v>557</v>
      </c>
      <c r="C467" s="237"/>
      <c r="D467" s="231"/>
      <c r="E467" s="232"/>
      <c r="F467" s="240"/>
      <c r="G467" s="241"/>
      <c r="H467" s="242"/>
    </row>
    <row r="468" spans="1:8" hidden="1" x14ac:dyDescent="0.25">
      <c r="A468" s="229" t="s">
        <v>957</v>
      </c>
      <c r="B468" s="233" t="s">
        <v>541</v>
      </c>
      <c r="C468" s="237"/>
      <c r="D468" s="231"/>
      <c r="E468" s="232"/>
      <c r="F468" s="240"/>
      <c r="G468" s="241"/>
      <c r="H468" s="242"/>
    </row>
    <row r="469" spans="1:8" hidden="1" x14ac:dyDescent="0.25">
      <c r="A469" s="229" t="s">
        <v>958</v>
      </c>
      <c r="B469" s="233" t="s">
        <v>706</v>
      </c>
      <c r="C469" s="237"/>
      <c r="D469" s="231"/>
      <c r="E469" s="232"/>
      <c r="F469" s="240"/>
      <c r="G469" s="241"/>
      <c r="H469" s="242"/>
    </row>
    <row r="470" spans="1:8" hidden="1" x14ac:dyDescent="0.25">
      <c r="A470" s="229" t="s">
        <v>959</v>
      </c>
      <c r="B470" s="233" t="s">
        <v>708</v>
      </c>
      <c r="C470" s="237"/>
      <c r="D470" s="231"/>
      <c r="E470" s="232"/>
      <c r="F470" s="240"/>
      <c r="G470" s="241"/>
      <c r="H470" s="242"/>
    </row>
    <row r="471" spans="1:8" hidden="1" x14ac:dyDescent="0.25">
      <c r="A471" s="229" t="s">
        <v>960</v>
      </c>
      <c r="B471" s="233" t="s">
        <v>543</v>
      </c>
      <c r="C471" s="237"/>
      <c r="D471" s="231"/>
      <c r="E471" s="232"/>
      <c r="F471" s="240"/>
      <c r="G471" s="241"/>
      <c r="H471" s="242"/>
    </row>
    <row r="472" spans="1:8" hidden="1" x14ac:dyDescent="0.25">
      <c r="A472" s="229" t="s">
        <v>961</v>
      </c>
      <c r="B472" s="233" t="s">
        <v>711</v>
      </c>
      <c r="C472" s="237"/>
      <c r="D472" s="231"/>
      <c r="E472" s="232"/>
      <c r="F472" s="240"/>
      <c r="G472" s="241"/>
      <c r="H472" s="242"/>
    </row>
    <row r="473" spans="1:8" hidden="1" x14ac:dyDescent="0.25">
      <c r="A473" s="229" t="s">
        <v>962</v>
      </c>
      <c r="B473" s="233" t="s">
        <v>713</v>
      </c>
      <c r="C473" s="237"/>
      <c r="D473" s="231"/>
      <c r="E473" s="232"/>
      <c r="F473" s="240"/>
      <c r="G473" s="241"/>
      <c r="H473" s="242"/>
    </row>
    <row r="474" spans="1:8" s="184" customFormat="1" x14ac:dyDescent="0.25">
      <c r="A474" s="225" t="s">
        <v>963</v>
      </c>
      <c r="B474" s="226" t="s">
        <v>581</v>
      </c>
      <c r="C474" s="243"/>
      <c r="D474" s="227"/>
      <c r="E474" s="228"/>
      <c r="F474" s="244"/>
      <c r="G474" s="245"/>
      <c r="H474" s="246"/>
    </row>
    <row r="475" spans="1:8" hidden="1" x14ac:dyDescent="0.25">
      <c r="A475" s="229" t="s">
        <v>964</v>
      </c>
      <c r="B475" s="230" t="s">
        <v>4</v>
      </c>
      <c r="C475" s="247"/>
      <c r="D475" s="231"/>
      <c r="E475" s="232"/>
      <c r="F475" s="240"/>
      <c r="G475" s="241"/>
      <c r="H475" s="242"/>
    </row>
    <row r="476" spans="1:8" hidden="1" x14ac:dyDescent="0.25">
      <c r="A476" s="229" t="s">
        <v>965</v>
      </c>
      <c r="B476" s="233" t="s">
        <v>541</v>
      </c>
      <c r="C476" s="247"/>
      <c r="D476" s="231"/>
      <c r="E476" s="232"/>
      <c r="F476" s="240"/>
      <c r="G476" s="241"/>
      <c r="H476" s="242"/>
    </row>
    <row r="477" spans="1:8" hidden="1" x14ac:dyDescent="0.25">
      <c r="A477" s="229" t="s">
        <v>966</v>
      </c>
      <c r="B477" s="233" t="s">
        <v>706</v>
      </c>
      <c r="C477" s="247"/>
      <c r="D477" s="231"/>
      <c r="E477" s="232"/>
      <c r="F477" s="240"/>
      <c r="G477" s="241"/>
      <c r="H477" s="242"/>
    </row>
    <row r="478" spans="1:8" hidden="1" x14ac:dyDescent="0.25">
      <c r="A478" s="229" t="s">
        <v>967</v>
      </c>
      <c r="B478" s="233" t="s">
        <v>708</v>
      </c>
      <c r="C478" s="247"/>
      <c r="D478" s="231"/>
      <c r="E478" s="232"/>
      <c r="F478" s="240"/>
      <c r="G478" s="241"/>
      <c r="H478" s="242"/>
    </row>
    <row r="479" spans="1:8" hidden="1" x14ac:dyDescent="0.25">
      <c r="A479" s="229" t="s">
        <v>968</v>
      </c>
      <c r="B479" s="233" t="s">
        <v>543</v>
      </c>
      <c r="C479" s="247"/>
      <c r="D479" s="231"/>
      <c r="E479" s="232"/>
      <c r="F479" s="240"/>
      <c r="G479" s="241"/>
      <c r="H479" s="242"/>
    </row>
    <row r="480" spans="1:8" hidden="1" x14ac:dyDescent="0.25">
      <c r="A480" s="229" t="s">
        <v>969</v>
      </c>
      <c r="B480" s="233" t="s">
        <v>711</v>
      </c>
      <c r="C480" s="247"/>
      <c r="D480" s="231"/>
      <c r="E480" s="232"/>
      <c r="F480" s="240"/>
      <c r="G480" s="241"/>
      <c r="H480" s="242"/>
    </row>
    <row r="481" spans="1:8" hidden="1" x14ac:dyDescent="0.25">
      <c r="A481" s="229" t="s">
        <v>970</v>
      </c>
      <c r="B481" s="233" t="s">
        <v>713</v>
      </c>
      <c r="C481" s="247"/>
      <c r="D481" s="231"/>
      <c r="E481" s="232"/>
      <c r="F481" s="240"/>
      <c r="G481" s="241"/>
      <c r="H481" s="242"/>
    </row>
    <row r="482" spans="1:8" hidden="1" x14ac:dyDescent="0.25">
      <c r="A482" s="229" t="s">
        <v>971</v>
      </c>
      <c r="B482" s="230" t="s">
        <v>3</v>
      </c>
      <c r="C482" s="247"/>
      <c r="D482" s="231"/>
      <c r="E482" s="232"/>
      <c r="F482" s="240"/>
      <c r="G482" s="241"/>
      <c r="H482" s="242"/>
    </row>
    <row r="483" spans="1:8" hidden="1" x14ac:dyDescent="0.25">
      <c r="A483" s="229" t="s">
        <v>972</v>
      </c>
      <c r="B483" s="233" t="s">
        <v>541</v>
      </c>
      <c r="C483" s="247"/>
      <c r="D483" s="231"/>
      <c r="E483" s="232"/>
      <c r="F483" s="240"/>
      <c r="G483" s="241"/>
      <c r="H483" s="242"/>
    </row>
    <row r="484" spans="1:8" hidden="1" x14ac:dyDescent="0.25">
      <c r="A484" s="229" t="s">
        <v>973</v>
      </c>
      <c r="B484" s="233" t="s">
        <v>706</v>
      </c>
      <c r="C484" s="247"/>
      <c r="D484" s="231"/>
      <c r="E484" s="232"/>
      <c r="F484" s="240"/>
      <c r="G484" s="241"/>
      <c r="H484" s="242"/>
    </row>
    <row r="485" spans="1:8" hidden="1" x14ac:dyDescent="0.25">
      <c r="A485" s="229" t="s">
        <v>974</v>
      </c>
      <c r="B485" s="233" t="s">
        <v>708</v>
      </c>
      <c r="C485" s="247"/>
      <c r="D485" s="231"/>
      <c r="E485" s="232"/>
      <c r="F485" s="240"/>
      <c r="G485" s="241"/>
      <c r="H485" s="242"/>
    </row>
    <row r="486" spans="1:8" hidden="1" x14ac:dyDescent="0.25">
      <c r="A486" s="229" t="s">
        <v>975</v>
      </c>
      <c r="B486" s="233" t="s">
        <v>543</v>
      </c>
      <c r="C486" s="247"/>
      <c r="D486" s="231"/>
      <c r="E486" s="232"/>
      <c r="F486" s="240"/>
      <c r="G486" s="241"/>
      <c r="H486" s="242"/>
    </row>
    <row r="487" spans="1:8" hidden="1" x14ac:dyDescent="0.25">
      <c r="A487" s="229" t="s">
        <v>976</v>
      </c>
      <c r="B487" s="233" t="s">
        <v>711</v>
      </c>
      <c r="C487" s="247"/>
      <c r="D487" s="231"/>
      <c r="E487" s="232"/>
      <c r="F487" s="240"/>
      <c r="G487" s="241"/>
      <c r="H487" s="242"/>
    </row>
    <row r="488" spans="1:8" hidden="1" x14ac:dyDescent="0.25">
      <c r="A488" s="229" t="s">
        <v>977</v>
      </c>
      <c r="B488" s="233" t="s">
        <v>713</v>
      </c>
      <c r="C488" s="247"/>
      <c r="D488" s="231"/>
      <c r="E488" s="232"/>
      <c r="F488" s="240"/>
      <c r="G488" s="241"/>
      <c r="H488" s="242"/>
    </row>
    <row r="489" spans="1:8" hidden="1" x14ac:dyDescent="0.25">
      <c r="A489" s="229" t="s">
        <v>978</v>
      </c>
      <c r="B489" s="230" t="s">
        <v>5</v>
      </c>
      <c r="C489" s="247"/>
      <c r="D489" s="231"/>
      <c r="E489" s="232"/>
      <c r="F489" s="240"/>
      <c r="G489" s="241"/>
      <c r="H489" s="242"/>
    </row>
    <row r="490" spans="1:8" hidden="1" x14ac:dyDescent="0.25">
      <c r="A490" s="229" t="s">
        <v>979</v>
      </c>
      <c r="B490" s="233" t="s">
        <v>541</v>
      </c>
      <c r="C490" s="247"/>
      <c r="D490" s="231"/>
      <c r="E490" s="232"/>
      <c r="F490" s="240"/>
      <c r="G490" s="241"/>
      <c r="H490" s="242"/>
    </row>
    <row r="491" spans="1:8" hidden="1" x14ac:dyDescent="0.25">
      <c r="A491" s="229" t="s">
        <v>980</v>
      </c>
      <c r="B491" s="233" t="s">
        <v>706</v>
      </c>
      <c r="C491" s="247"/>
      <c r="D491" s="231"/>
      <c r="E491" s="232"/>
      <c r="F491" s="240"/>
      <c r="G491" s="241"/>
      <c r="H491" s="242"/>
    </row>
    <row r="492" spans="1:8" hidden="1" x14ac:dyDescent="0.25">
      <c r="A492" s="229" t="s">
        <v>981</v>
      </c>
      <c r="B492" s="233" t="s">
        <v>708</v>
      </c>
      <c r="C492" s="247"/>
      <c r="D492" s="231"/>
      <c r="E492" s="232"/>
      <c r="F492" s="240"/>
      <c r="G492" s="241"/>
      <c r="H492" s="242"/>
    </row>
    <row r="493" spans="1:8" hidden="1" x14ac:dyDescent="0.25">
      <c r="A493" s="229" t="s">
        <v>982</v>
      </c>
      <c r="B493" s="233" t="s">
        <v>543</v>
      </c>
      <c r="C493" s="247"/>
      <c r="D493" s="231"/>
      <c r="E493" s="232"/>
      <c r="F493" s="240"/>
      <c r="G493" s="241"/>
      <c r="H493" s="242"/>
    </row>
    <row r="494" spans="1:8" hidden="1" x14ac:dyDescent="0.25">
      <c r="A494" s="229" t="s">
        <v>983</v>
      </c>
      <c r="B494" s="233" t="s">
        <v>711</v>
      </c>
      <c r="C494" s="247"/>
      <c r="D494" s="231"/>
      <c r="E494" s="232"/>
      <c r="F494" s="240"/>
      <c r="G494" s="241"/>
      <c r="H494" s="242"/>
    </row>
    <row r="495" spans="1:8" hidden="1" x14ac:dyDescent="0.25">
      <c r="A495" s="229" t="s">
        <v>984</v>
      </c>
      <c r="B495" s="233" t="s">
        <v>713</v>
      </c>
      <c r="C495" s="247"/>
      <c r="D495" s="231"/>
      <c r="E495" s="232"/>
      <c r="F495" s="240"/>
      <c r="G495" s="241"/>
      <c r="H495" s="242"/>
    </row>
    <row r="496" spans="1:8" hidden="1" x14ac:dyDescent="0.25">
      <c r="A496" s="229" t="s">
        <v>985</v>
      </c>
      <c r="B496" s="230" t="s">
        <v>6</v>
      </c>
      <c r="C496" s="247"/>
      <c r="D496" s="231"/>
      <c r="E496" s="232"/>
      <c r="F496" s="240"/>
      <c r="G496" s="241"/>
      <c r="H496" s="242"/>
    </row>
    <row r="497" spans="1:8" hidden="1" x14ac:dyDescent="0.25">
      <c r="A497" s="229" t="s">
        <v>986</v>
      </c>
      <c r="B497" s="233" t="s">
        <v>541</v>
      </c>
      <c r="C497" s="247"/>
      <c r="D497" s="231"/>
      <c r="E497" s="232"/>
      <c r="F497" s="240"/>
      <c r="G497" s="241"/>
      <c r="H497" s="242"/>
    </row>
    <row r="498" spans="1:8" hidden="1" x14ac:dyDescent="0.25">
      <c r="A498" s="229" t="s">
        <v>987</v>
      </c>
      <c r="B498" s="233" t="s">
        <v>706</v>
      </c>
      <c r="C498" s="247"/>
      <c r="D498" s="231"/>
      <c r="E498" s="232"/>
      <c r="F498" s="240"/>
      <c r="G498" s="241"/>
      <c r="H498" s="242"/>
    </row>
    <row r="499" spans="1:8" hidden="1" x14ac:dyDescent="0.25">
      <c r="A499" s="229" t="s">
        <v>988</v>
      </c>
      <c r="B499" s="233" t="s">
        <v>708</v>
      </c>
      <c r="C499" s="247"/>
      <c r="D499" s="231"/>
      <c r="E499" s="232"/>
      <c r="F499" s="240"/>
      <c r="G499" s="241"/>
      <c r="H499" s="242"/>
    </row>
    <row r="500" spans="1:8" hidden="1" x14ac:dyDescent="0.25">
      <c r="A500" s="229" t="s">
        <v>989</v>
      </c>
      <c r="B500" s="233" t="s">
        <v>543</v>
      </c>
      <c r="C500" s="247"/>
      <c r="D500" s="231"/>
      <c r="E500" s="232"/>
      <c r="F500" s="240"/>
      <c r="G500" s="241"/>
      <c r="H500" s="242"/>
    </row>
    <row r="501" spans="1:8" hidden="1" x14ac:dyDescent="0.25">
      <c r="A501" s="229" t="s">
        <v>990</v>
      </c>
      <c r="B501" s="233" t="s">
        <v>711</v>
      </c>
      <c r="C501" s="247"/>
      <c r="D501" s="231"/>
      <c r="E501" s="232"/>
      <c r="F501" s="240"/>
      <c r="G501" s="241"/>
      <c r="H501" s="242"/>
    </row>
    <row r="502" spans="1:8" hidden="1" x14ac:dyDescent="0.25">
      <c r="A502" s="229" t="s">
        <v>991</v>
      </c>
      <c r="B502" s="233" t="s">
        <v>713</v>
      </c>
      <c r="C502" s="247"/>
      <c r="D502" s="231"/>
      <c r="E502" s="232"/>
      <c r="F502" s="240"/>
      <c r="G502" s="241"/>
      <c r="H502" s="242"/>
    </row>
    <row r="503" spans="1:8" hidden="1" x14ac:dyDescent="0.25">
      <c r="A503" s="229" t="s">
        <v>992</v>
      </c>
      <c r="B503" s="230" t="s">
        <v>7</v>
      </c>
      <c r="C503" s="247"/>
      <c r="D503" s="231"/>
      <c r="E503" s="232"/>
      <c r="F503" s="240"/>
      <c r="G503" s="241"/>
      <c r="H503" s="242"/>
    </row>
    <row r="504" spans="1:8" hidden="1" x14ac:dyDescent="0.25">
      <c r="A504" s="229" t="s">
        <v>993</v>
      </c>
      <c r="B504" s="233" t="s">
        <v>541</v>
      </c>
      <c r="C504" s="247"/>
      <c r="D504" s="231"/>
      <c r="E504" s="232"/>
      <c r="F504" s="240"/>
      <c r="G504" s="241"/>
      <c r="H504" s="242"/>
    </row>
    <row r="505" spans="1:8" hidden="1" x14ac:dyDescent="0.25">
      <c r="A505" s="229" t="s">
        <v>994</v>
      </c>
      <c r="B505" s="233" t="s">
        <v>706</v>
      </c>
      <c r="C505" s="247"/>
      <c r="D505" s="231"/>
      <c r="E505" s="232"/>
      <c r="F505" s="240"/>
      <c r="G505" s="241"/>
      <c r="H505" s="242"/>
    </row>
    <row r="506" spans="1:8" hidden="1" x14ac:dyDescent="0.25">
      <c r="A506" s="229" t="s">
        <v>995</v>
      </c>
      <c r="B506" s="233" t="s">
        <v>708</v>
      </c>
      <c r="C506" s="247"/>
      <c r="D506" s="231"/>
      <c r="E506" s="232"/>
      <c r="F506" s="240"/>
      <c r="G506" s="241"/>
      <c r="H506" s="242"/>
    </row>
    <row r="507" spans="1:8" hidden="1" x14ac:dyDescent="0.25">
      <c r="A507" s="229" t="s">
        <v>996</v>
      </c>
      <c r="B507" s="233" t="s">
        <v>543</v>
      </c>
      <c r="C507" s="247"/>
      <c r="D507" s="231"/>
      <c r="E507" s="232"/>
      <c r="F507" s="240"/>
      <c r="G507" s="241"/>
      <c r="H507" s="242"/>
    </row>
    <row r="508" spans="1:8" hidden="1" x14ac:dyDescent="0.25">
      <c r="A508" s="229" t="s">
        <v>997</v>
      </c>
      <c r="B508" s="233" t="s">
        <v>711</v>
      </c>
      <c r="C508" s="247"/>
      <c r="D508" s="231"/>
      <c r="E508" s="232"/>
      <c r="F508" s="240"/>
      <c r="G508" s="241"/>
      <c r="H508" s="242"/>
    </row>
    <row r="509" spans="1:8" hidden="1" x14ac:dyDescent="0.25">
      <c r="A509" s="229" t="s">
        <v>998</v>
      </c>
      <c r="B509" s="233" t="s">
        <v>713</v>
      </c>
      <c r="C509" s="247"/>
      <c r="D509" s="231"/>
      <c r="E509" s="232"/>
      <c r="F509" s="240"/>
      <c r="G509" s="241"/>
      <c r="H509" s="242"/>
    </row>
    <row r="510" spans="1:8" hidden="1" x14ac:dyDescent="0.25">
      <c r="A510" s="229" t="s">
        <v>999</v>
      </c>
      <c r="B510" s="230" t="s">
        <v>557</v>
      </c>
      <c r="C510" s="247"/>
      <c r="D510" s="231"/>
      <c r="E510" s="232"/>
      <c r="F510" s="240"/>
      <c r="G510" s="241"/>
      <c r="H510" s="242"/>
    </row>
    <row r="511" spans="1:8" hidden="1" x14ac:dyDescent="0.25">
      <c r="A511" s="229" t="s">
        <v>1000</v>
      </c>
      <c r="B511" s="233" t="s">
        <v>541</v>
      </c>
      <c r="C511" s="247"/>
      <c r="D511" s="231"/>
      <c r="E511" s="232"/>
      <c r="F511" s="240"/>
      <c r="G511" s="241"/>
      <c r="H511" s="242"/>
    </row>
    <row r="512" spans="1:8" hidden="1" x14ac:dyDescent="0.25">
      <c r="A512" s="229" t="s">
        <v>1001</v>
      </c>
      <c r="B512" s="233" t="s">
        <v>706</v>
      </c>
      <c r="C512" s="247"/>
      <c r="D512" s="231"/>
      <c r="E512" s="232"/>
      <c r="F512" s="240"/>
      <c r="G512" s="241"/>
      <c r="H512" s="242"/>
    </row>
    <row r="513" spans="1:8" hidden="1" x14ac:dyDescent="0.25">
      <c r="A513" s="229" t="s">
        <v>1002</v>
      </c>
      <c r="B513" s="233" t="s">
        <v>708</v>
      </c>
      <c r="C513" s="247"/>
      <c r="D513" s="231"/>
      <c r="E513" s="232"/>
      <c r="F513" s="240"/>
      <c r="G513" s="241"/>
      <c r="H513" s="242"/>
    </row>
    <row r="514" spans="1:8" hidden="1" x14ac:dyDescent="0.25">
      <c r="A514" s="229" t="s">
        <v>1003</v>
      </c>
      <c r="B514" s="233" t="s">
        <v>543</v>
      </c>
      <c r="C514" s="247"/>
      <c r="D514" s="231"/>
      <c r="E514" s="232"/>
      <c r="F514" s="240"/>
      <c r="G514" s="241"/>
      <c r="H514" s="242"/>
    </row>
    <row r="515" spans="1:8" hidden="1" x14ac:dyDescent="0.25">
      <c r="A515" s="229" t="s">
        <v>1004</v>
      </c>
      <c r="B515" s="233" t="s">
        <v>711</v>
      </c>
      <c r="C515" s="247"/>
      <c r="D515" s="231"/>
      <c r="E515" s="232"/>
      <c r="F515" s="240"/>
      <c r="G515" s="241"/>
      <c r="H515" s="242"/>
    </row>
    <row r="516" spans="1:8" hidden="1" x14ac:dyDescent="0.25">
      <c r="A516" s="229" t="s">
        <v>1005</v>
      </c>
      <c r="B516" s="233" t="s">
        <v>713</v>
      </c>
      <c r="C516" s="247"/>
      <c r="D516" s="231"/>
      <c r="E516" s="232"/>
      <c r="F516" s="240"/>
      <c r="G516" s="241"/>
      <c r="H516" s="242"/>
    </row>
    <row r="517" spans="1:8" s="184" customFormat="1" x14ac:dyDescent="0.25">
      <c r="A517" s="225" t="s">
        <v>1006</v>
      </c>
      <c r="B517" s="226" t="s">
        <v>601</v>
      </c>
      <c r="C517" s="243"/>
      <c r="D517" s="227"/>
      <c r="E517" s="228"/>
      <c r="F517" s="244"/>
      <c r="G517" s="245"/>
      <c r="H517" s="246"/>
    </row>
    <row r="518" spans="1:8" hidden="1" x14ac:dyDescent="0.25">
      <c r="A518" s="229" t="s">
        <v>1007</v>
      </c>
      <c r="B518" s="230" t="s">
        <v>4</v>
      </c>
      <c r="C518" s="237"/>
      <c r="D518" s="231"/>
      <c r="E518" s="232"/>
      <c r="F518" s="240"/>
      <c r="G518" s="241"/>
      <c r="H518" s="242"/>
    </row>
    <row r="519" spans="1:8" hidden="1" x14ac:dyDescent="0.25">
      <c r="A519" s="229" t="s">
        <v>1008</v>
      </c>
      <c r="B519" s="233" t="s">
        <v>541</v>
      </c>
      <c r="C519" s="237"/>
      <c r="D519" s="231"/>
      <c r="E519" s="232"/>
      <c r="F519" s="240"/>
      <c r="G519" s="241"/>
      <c r="H519" s="242"/>
    </row>
    <row r="520" spans="1:8" hidden="1" x14ac:dyDescent="0.25">
      <c r="A520" s="229" t="s">
        <v>1009</v>
      </c>
      <c r="B520" s="233" t="s">
        <v>706</v>
      </c>
      <c r="C520" s="237"/>
      <c r="D520" s="231"/>
      <c r="E520" s="232"/>
      <c r="F520" s="240"/>
      <c r="G520" s="241"/>
      <c r="H520" s="242"/>
    </row>
    <row r="521" spans="1:8" hidden="1" x14ac:dyDescent="0.25">
      <c r="A521" s="229" t="s">
        <v>1010</v>
      </c>
      <c r="B521" s="233" t="s">
        <v>708</v>
      </c>
      <c r="C521" s="237"/>
      <c r="D521" s="231"/>
      <c r="E521" s="232"/>
      <c r="F521" s="240"/>
      <c r="G521" s="241"/>
      <c r="H521" s="242"/>
    </row>
    <row r="522" spans="1:8" hidden="1" x14ac:dyDescent="0.25">
      <c r="A522" s="229" t="s">
        <v>1011</v>
      </c>
      <c r="B522" s="233" t="s">
        <v>543</v>
      </c>
      <c r="C522" s="237"/>
      <c r="D522" s="231"/>
      <c r="E522" s="232"/>
      <c r="F522" s="240"/>
      <c r="G522" s="241"/>
      <c r="H522" s="242"/>
    </row>
    <row r="523" spans="1:8" hidden="1" x14ac:dyDescent="0.25">
      <c r="A523" s="229" t="s">
        <v>1012</v>
      </c>
      <c r="B523" s="233" t="s">
        <v>711</v>
      </c>
      <c r="C523" s="237"/>
      <c r="D523" s="231"/>
      <c r="E523" s="232"/>
      <c r="F523" s="240"/>
      <c r="G523" s="241"/>
      <c r="H523" s="242"/>
    </row>
    <row r="524" spans="1:8" hidden="1" x14ac:dyDescent="0.25">
      <c r="A524" s="229" t="s">
        <v>1013</v>
      </c>
      <c r="B524" s="233" t="s">
        <v>713</v>
      </c>
      <c r="C524" s="237"/>
      <c r="D524" s="231"/>
      <c r="E524" s="232"/>
      <c r="F524" s="240"/>
      <c r="G524" s="241"/>
      <c r="H524" s="242"/>
    </row>
    <row r="525" spans="1:8" hidden="1" x14ac:dyDescent="0.25">
      <c r="A525" s="229" t="s">
        <v>1014</v>
      </c>
      <c r="B525" s="230" t="s">
        <v>3</v>
      </c>
      <c r="C525" s="237"/>
      <c r="D525" s="231"/>
      <c r="E525" s="232"/>
      <c r="F525" s="240"/>
      <c r="G525" s="241"/>
      <c r="H525" s="242"/>
    </row>
    <row r="526" spans="1:8" hidden="1" x14ac:dyDescent="0.25">
      <c r="A526" s="229" t="s">
        <v>1015</v>
      </c>
      <c r="B526" s="233" t="s">
        <v>541</v>
      </c>
      <c r="C526" s="237"/>
      <c r="D526" s="231"/>
      <c r="E526" s="232"/>
      <c r="F526" s="240"/>
      <c r="G526" s="241"/>
      <c r="H526" s="242"/>
    </row>
    <row r="527" spans="1:8" hidden="1" x14ac:dyDescent="0.25">
      <c r="A527" s="229" t="s">
        <v>1016</v>
      </c>
      <c r="B527" s="233" t="s">
        <v>706</v>
      </c>
      <c r="C527" s="237"/>
      <c r="D527" s="231"/>
      <c r="E527" s="232"/>
      <c r="F527" s="240"/>
      <c r="G527" s="241"/>
      <c r="H527" s="242"/>
    </row>
    <row r="528" spans="1:8" hidden="1" x14ac:dyDescent="0.25">
      <c r="A528" s="229" t="s">
        <v>1017</v>
      </c>
      <c r="B528" s="233" t="s">
        <v>708</v>
      </c>
      <c r="C528" s="237"/>
      <c r="D528" s="231"/>
      <c r="E528" s="232"/>
      <c r="F528" s="240"/>
      <c r="G528" s="241"/>
      <c r="H528" s="242"/>
    </row>
    <row r="529" spans="1:8" hidden="1" x14ac:dyDescent="0.25">
      <c r="A529" s="229" t="s">
        <v>1018</v>
      </c>
      <c r="B529" s="233" t="s">
        <v>543</v>
      </c>
      <c r="C529" s="237"/>
      <c r="D529" s="231"/>
      <c r="E529" s="232"/>
      <c r="F529" s="240"/>
      <c r="G529" s="241"/>
      <c r="H529" s="242"/>
    </row>
    <row r="530" spans="1:8" hidden="1" x14ac:dyDescent="0.25">
      <c r="A530" s="229" t="s">
        <v>1019</v>
      </c>
      <c r="B530" s="233" t="s">
        <v>711</v>
      </c>
      <c r="C530" s="237"/>
      <c r="D530" s="231"/>
      <c r="E530" s="232"/>
      <c r="F530" s="240"/>
      <c r="G530" s="241"/>
      <c r="H530" s="242"/>
    </row>
    <row r="531" spans="1:8" hidden="1" x14ac:dyDescent="0.25">
      <c r="A531" s="229" t="s">
        <v>1020</v>
      </c>
      <c r="B531" s="233" t="s">
        <v>713</v>
      </c>
      <c r="C531" s="237"/>
      <c r="D531" s="231"/>
      <c r="E531" s="232"/>
      <c r="F531" s="240"/>
      <c r="G531" s="241"/>
      <c r="H531" s="242"/>
    </row>
    <row r="532" spans="1:8" hidden="1" x14ac:dyDescent="0.25">
      <c r="A532" s="229" t="s">
        <v>1021</v>
      </c>
      <c r="B532" s="230" t="s">
        <v>5</v>
      </c>
      <c r="C532" s="237"/>
      <c r="D532" s="231"/>
      <c r="E532" s="232"/>
      <c r="F532" s="240"/>
      <c r="G532" s="241"/>
      <c r="H532" s="242"/>
    </row>
    <row r="533" spans="1:8" hidden="1" x14ac:dyDescent="0.25">
      <c r="A533" s="229" t="s">
        <v>1022</v>
      </c>
      <c r="B533" s="233" t="s">
        <v>541</v>
      </c>
      <c r="C533" s="237"/>
      <c r="D533" s="231"/>
      <c r="E533" s="232"/>
      <c r="F533" s="240"/>
      <c r="G533" s="241"/>
      <c r="H533" s="242"/>
    </row>
    <row r="534" spans="1:8" hidden="1" x14ac:dyDescent="0.25">
      <c r="A534" s="229" t="s">
        <v>1023</v>
      </c>
      <c r="B534" s="233" t="s">
        <v>706</v>
      </c>
      <c r="C534" s="237"/>
      <c r="D534" s="231"/>
      <c r="E534" s="232"/>
      <c r="F534" s="240"/>
      <c r="G534" s="241"/>
      <c r="H534" s="242"/>
    </row>
    <row r="535" spans="1:8" hidden="1" x14ac:dyDescent="0.25">
      <c r="A535" s="229" t="s">
        <v>1024</v>
      </c>
      <c r="B535" s="233" t="s">
        <v>708</v>
      </c>
      <c r="C535" s="237"/>
      <c r="D535" s="231"/>
      <c r="E535" s="232"/>
      <c r="F535" s="240"/>
      <c r="G535" s="241"/>
      <c r="H535" s="242"/>
    </row>
    <row r="536" spans="1:8" hidden="1" x14ac:dyDescent="0.25">
      <c r="A536" s="229" t="s">
        <v>1025</v>
      </c>
      <c r="B536" s="233" t="s">
        <v>543</v>
      </c>
      <c r="C536" s="237"/>
      <c r="D536" s="231"/>
      <c r="E536" s="232"/>
      <c r="F536" s="240"/>
      <c r="G536" s="241"/>
      <c r="H536" s="242"/>
    </row>
    <row r="537" spans="1:8" hidden="1" x14ac:dyDescent="0.25">
      <c r="A537" s="229" t="s">
        <v>1026</v>
      </c>
      <c r="B537" s="233" t="s">
        <v>711</v>
      </c>
      <c r="C537" s="237"/>
      <c r="D537" s="231"/>
      <c r="E537" s="232"/>
      <c r="F537" s="240"/>
      <c r="G537" s="241"/>
      <c r="H537" s="242"/>
    </row>
    <row r="538" spans="1:8" hidden="1" x14ac:dyDescent="0.25">
      <c r="A538" s="229" t="s">
        <v>1027</v>
      </c>
      <c r="B538" s="233" t="s">
        <v>713</v>
      </c>
      <c r="C538" s="237"/>
      <c r="D538" s="231"/>
      <c r="E538" s="232"/>
      <c r="F538" s="240"/>
      <c r="G538" s="241"/>
      <c r="H538" s="242"/>
    </row>
    <row r="539" spans="1:8" hidden="1" x14ac:dyDescent="0.25">
      <c r="A539" s="229" t="s">
        <v>1028</v>
      </c>
      <c r="B539" s="230" t="s">
        <v>6</v>
      </c>
      <c r="C539" s="237"/>
      <c r="D539" s="231"/>
      <c r="E539" s="232"/>
      <c r="F539" s="240"/>
      <c r="G539" s="241"/>
      <c r="H539" s="242"/>
    </row>
    <row r="540" spans="1:8" hidden="1" x14ac:dyDescent="0.25">
      <c r="A540" s="229" t="s">
        <v>1029</v>
      </c>
      <c r="B540" s="233" t="s">
        <v>541</v>
      </c>
      <c r="C540" s="237"/>
      <c r="D540" s="231"/>
      <c r="E540" s="232"/>
      <c r="F540" s="240"/>
      <c r="G540" s="241"/>
      <c r="H540" s="242"/>
    </row>
    <row r="541" spans="1:8" hidden="1" x14ac:dyDescent="0.25">
      <c r="A541" s="229" t="s">
        <v>1030</v>
      </c>
      <c r="B541" s="233" t="s">
        <v>706</v>
      </c>
      <c r="C541" s="237"/>
      <c r="D541" s="231"/>
      <c r="E541" s="232"/>
      <c r="F541" s="240"/>
      <c r="G541" s="241"/>
      <c r="H541" s="242"/>
    </row>
    <row r="542" spans="1:8" hidden="1" x14ac:dyDescent="0.25">
      <c r="A542" s="229" t="s">
        <v>1031</v>
      </c>
      <c r="B542" s="233" t="s">
        <v>708</v>
      </c>
      <c r="C542" s="237"/>
      <c r="D542" s="231"/>
      <c r="E542" s="232"/>
      <c r="F542" s="240"/>
      <c r="G542" s="241"/>
      <c r="H542" s="242"/>
    </row>
    <row r="543" spans="1:8" hidden="1" x14ac:dyDescent="0.25">
      <c r="A543" s="229" t="s">
        <v>1032</v>
      </c>
      <c r="B543" s="233" t="s">
        <v>543</v>
      </c>
      <c r="C543" s="237"/>
      <c r="D543" s="231"/>
      <c r="E543" s="232"/>
      <c r="F543" s="240"/>
      <c r="G543" s="241"/>
      <c r="H543" s="242"/>
    </row>
    <row r="544" spans="1:8" hidden="1" x14ac:dyDescent="0.25">
      <c r="A544" s="229" t="s">
        <v>1033</v>
      </c>
      <c r="B544" s="233" t="s">
        <v>711</v>
      </c>
      <c r="C544" s="237"/>
      <c r="D544" s="231"/>
      <c r="E544" s="232"/>
      <c r="F544" s="240"/>
      <c r="G544" s="241"/>
      <c r="H544" s="242"/>
    </row>
    <row r="545" spans="1:8" hidden="1" x14ac:dyDescent="0.25">
      <c r="A545" s="229" t="s">
        <v>1034</v>
      </c>
      <c r="B545" s="233" t="s">
        <v>713</v>
      </c>
      <c r="C545" s="237"/>
      <c r="D545" s="231"/>
      <c r="E545" s="232"/>
      <c r="F545" s="240"/>
      <c r="G545" s="241"/>
      <c r="H545" s="242"/>
    </row>
    <row r="546" spans="1:8" hidden="1" x14ac:dyDescent="0.25">
      <c r="A546" s="229" t="s">
        <v>1035</v>
      </c>
      <c r="B546" s="230" t="s">
        <v>7</v>
      </c>
      <c r="C546" s="237"/>
      <c r="D546" s="231"/>
      <c r="E546" s="232"/>
      <c r="F546" s="240"/>
      <c r="G546" s="241"/>
      <c r="H546" s="242"/>
    </row>
    <row r="547" spans="1:8" hidden="1" x14ac:dyDescent="0.25">
      <c r="A547" s="229" t="s">
        <v>1036</v>
      </c>
      <c r="B547" s="233" t="s">
        <v>541</v>
      </c>
      <c r="C547" s="237"/>
      <c r="D547" s="231"/>
      <c r="E547" s="232"/>
      <c r="F547" s="240"/>
      <c r="G547" s="241"/>
      <c r="H547" s="242"/>
    </row>
    <row r="548" spans="1:8" hidden="1" x14ac:dyDescent="0.25">
      <c r="A548" s="229" t="s">
        <v>1037</v>
      </c>
      <c r="B548" s="233" t="s">
        <v>706</v>
      </c>
      <c r="C548" s="237"/>
      <c r="D548" s="231"/>
      <c r="E548" s="232"/>
      <c r="F548" s="240"/>
      <c r="G548" s="241"/>
      <c r="H548" s="242"/>
    </row>
    <row r="549" spans="1:8" hidden="1" x14ac:dyDescent="0.25">
      <c r="A549" s="229" t="s">
        <v>1038</v>
      </c>
      <c r="B549" s="233" t="s">
        <v>708</v>
      </c>
      <c r="C549" s="237"/>
      <c r="D549" s="231"/>
      <c r="E549" s="232"/>
      <c r="F549" s="240"/>
      <c r="G549" s="241"/>
      <c r="H549" s="242"/>
    </row>
    <row r="550" spans="1:8" hidden="1" x14ac:dyDescent="0.25">
      <c r="A550" s="229" t="s">
        <v>1039</v>
      </c>
      <c r="B550" s="233" t="s">
        <v>543</v>
      </c>
      <c r="C550" s="237"/>
      <c r="D550" s="231"/>
      <c r="E550" s="232"/>
      <c r="F550" s="240"/>
      <c r="G550" s="241"/>
      <c r="H550" s="242"/>
    </row>
    <row r="551" spans="1:8" hidden="1" x14ac:dyDescent="0.25">
      <c r="A551" s="229" t="s">
        <v>1040</v>
      </c>
      <c r="B551" s="233" t="s">
        <v>711</v>
      </c>
      <c r="C551" s="237"/>
      <c r="D551" s="231"/>
      <c r="E551" s="232"/>
      <c r="F551" s="240"/>
      <c r="G551" s="241"/>
      <c r="H551" s="242"/>
    </row>
    <row r="552" spans="1:8" hidden="1" x14ac:dyDescent="0.25">
      <c r="A552" s="229" t="s">
        <v>1041</v>
      </c>
      <c r="B552" s="233" t="s">
        <v>713</v>
      </c>
      <c r="C552" s="237"/>
      <c r="D552" s="231"/>
      <c r="E552" s="232"/>
      <c r="F552" s="240"/>
      <c r="G552" s="241"/>
      <c r="H552" s="242"/>
    </row>
    <row r="553" spans="1:8" hidden="1" x14ac:dyDescent="0.25">
      <c r="A553" s="229" t="s">
        <v>1042</v>
      </c>
      <c r="B553" s="230" t="s">
        <v>557</v>
      </c>
      <c r="C553" s="237"/>
      <c r="D553" s="231"/>
      <c r="E553" s="232"/>
      <c r="F553" s="240"/>
      <c r="G553" s="241"/>
      <c r="H553" s="242"/>
    </row>
    <row r="554" spans="1:8" hidden="1" x14ac:dyDescent="0.25">
      <c r="A554" s="229" t="s">
        <v>1043</v>
      </c>
      <c r="B554" s="233" t="s">
        <v>541</v>
      </c>
      <c r="C554" s="237"/>
      <c r="D554" s="231"/>
      <c r="E554" s="232"/>
      <c r="F554" s="240"/>
      <c r="G554" s="241"/>
      <c r="H554" s="242"/>
    </row>
    <row r="555" spans="1:8" hidden="1" x14ac:dyDescent="0.25">
      <c r="A555" s="229" t="s">
        <v>1044</v>
      </c>
      <c r="B555" s="233" t="s">
        <v>706</v>
      </c>
      <c r="C555" s="237"/>
      <c r="D555" s="231"/>
      <c r="E555" s="232"/>
      <c r="F555" s="240"/>
      <c r="G555" s="241"/>
      <c r="H555" s="242"/>
    </row>
    <row r="556" spans="1:8" hidden="1" x14ac:dyDescent="0.25">
      <c r="A556" s="229" t="s">
        <v>1045</v>
      </c>
      <c r="B556" s="233" t="s">
        <v>708</v>
      </c>
      <c r="C556" s="237"/>
      <c r="D556" s="231"/>
      <c r="E556" s="232"/>
      <c r="F556" s="240"/>
      <c r="G556" s="241"/>
      <c r="H556" s="242"/>
    </row>
    <row r="557" spans="1:8" hidden="1" x14ac:dyDescent="0.25">
      <c r="A557" s="229" t="s">
        <v>1046</v>
      </c>
      <c r="B557" s="233" t="s">
        <v>543</v>
      </c>
      <c r="C557" s="237"/>
      <c r="D557" s="231"/>
      <c r="E557" s="232"/>
      <c r="F557" s="240"/>
      <c r="G557" s="241"/>
      <c r="H557" s="242"/>
    </row>
    <row r="558" spans="1:8" hidden="1" x14ac:dyDescent="0.25">
      <c r="A558" s="229" t="s">
        <v>1047</v>
      </c>
      <c r="B558" s="233" t="s">
        <v>711</v>
      </c>
      <c r="C558" s="237"/>
      <c r="D558" s="231"/>
      <c r="E558" s="232"/>
      <c r="F558" s="240"/>
      <c r="G558" s="241"/>
      <c r="H558" s="242"/>
    </row>
    <row r="559" spans="1:8" hidden="1" x14ac:dyDescent="0.25">
      <c r="A559" s="229" t="s">
        <v>1048</v>
      </c>
      <c r="B559" s="233" t="s">
        <v>713</v>
      </c>
      <c r="C559" s="237"/>
      <c r="D559" s="231"/>
      <c r="E559" s="232"/>
      <c r="F559" s="240"/>
      <c r="G559" s="241"/>
      <c r="H559" s="242"/>
    </row>
    <row r="560" spans="1:8" s="182" customFormat="1" x14ac:dyDescent="0.25">
      <c r="A560" s="213" t="s">
        <v>1049</v>
      </c>
      <c r="B560" s="214" t="s">
        <v>1050</v>
      </c>
      <c r="C560" s="214"/>
      <c r="D560" s="215"/>
      <c r="E560" s="215"/>
      <c r="F560" s="404">
        <f>F561+F641</f>
        <v>2160</v>
      </c>
      <c r="G560" s="404">
        <f t="shared" ref="G560:H560" si="2">G561+G641</f>
        <v>5</v>
      </c>
      <c r="H560" s="404">
        <f t="shared" si="2"/>
        <v>3307.2942899999998</v>
      </c>
    </row>
    <row r="561" spans="1:8" s="183" customFormat="1" x14ac:dyDescent="0.25">
      <c r="A561" s="217" t="s">
        <v>1051</v>
      </c>
      <c r="B561" s="218" t="s">
        <v>536</v>
      </c>
      <c r="C561" s="219"/>
      <c r="D561" s="220"/>
      <c r="E561" s="221"/>
      <c r="F561" s="297">
        <f>F562+F581+F600+F621</f>
        <v>2160</v>
      </c>
      <c r="G561" s="297">
        <f t="shared" ref="G561:H561" si="3">G562+G581+G600+G621</f>
        <v>5</v>
      </c>
      <c r="H561" s="297">
        <f t="shared" si="3"/>
        <v>3307.2942899999998</v>
      </c>
    </row>
    <row r="562" spans="1:8" s="184" customFormat="1" x14ac:dyDescent="0.25">
      <c r="A562" s="225" t="s">
        <v>1052</v>
      </c>
      <c r="B562" s="226" t="s">
        <v>538</v>
      </c>
      <c r="C562" s="243"/>
      <c r="D562" s="227"/>
      <c r="E562" s="228"/>
      <c r="F562" s="293"/>
      <c r="G562" s="293"/>
      <c r="H562" s="293"/>
    </row>
    <row r="563" spans="1:8" hidden="1" x14ac:dyDescent="0.25">
      <c r="A563" s="229" t="s">
        <v>1053</v>
      </c>
      <c r="B563" s="230" t="s">
        <v>4</v>
      </c>
      <c r="C563" s="237"/>
      <c r="D563" s="231"/>
      <c r="E563" s="232"/>
      <c r="F563" s="294"/>
      <c r="G563" s="294"/>
      <c r="H563" s="294"/>
    </row>
    <row r="564" spans="1:8" hidden="1" x14ac:dyDescent="0.25">
      <c r="A564" s="229" t="s">
        <v>1054</v>
      </c>
      <c r="B564" s="233" t="s">
        <v>541</v>
      </c>
      <c r="C564" s="237"/>
      <c r="D564" s="231"/>
      <c r="E564" s="232"/>
      <c r="F564" s="294"/>
      <c r="G564" s="294"/>
      <c r="H564" s="294"/>
    </row>
    <row r="565" spans="1:8" hidden="1" x14ac:dyDescent="0.25">
      <c r="A565" s="229" t="s">
        <v>1055</v>
      </c>
      <c r="B565" s="233" t="s">
        <v>543</v>
      </c>
      <c r="C565" s="237"/>
      <c r="D565" s="231"/>
      <c r="E565" s="232"/>
      <c r="F565" s="294"/>
      <c r="G565" s="294"/>
      <c r="H565" s="294"/>
    </row>
    <row r="566" spans="1:8" hidden="1" x14ac:dyDescent="0.25">
      <c r="A566" s="229" t="s">
        <v>1056</v>
      </c>
      <c r="B566" s="230" t="s">
        <v>3</v>
      </c>
      <c r="C566" s="237"/>
      <c r="D566" s="231"/>
      <c r="E566" s="232"/>
      <c r="F566" s="294"/>
      <c r="G566" s="294"/>
      <c r="H566" s="294"/>
    </row>
    <row r="567" spans="1:8" hidden="1" x14ac:dyDescent="0.25">
      <c r="A567" s="229" t="s">
        <v>1057</v>
      </c>
      <c r="B567" s="233" t="s">
        <v>541</v>
      </c>
      <c r="C567" s="237"/>
      <c r="D567" s="231"/>
      <c r="E567" s="232"/>
      <c r="F567" s="294"/>
      <c r="G567" s="294"/>
      <c r="H567" s="294"/>
    </row>
    <row r="568" spans="1:8" hidden="1" x14ac:dyDescent="0.25">
      <c r="A568" s="229" t="s">
        <v>1058</v>
      </c>
      <c r="B568" s="233" t="s">
        <v>543</v>
      </c>
      <c r="C568" s="237"/>
      <c r="D568" s="231"/>
      <c r="E568" s="232"/>
      <c r="F568" s="294"/>
      <c r="G568" s="294"/>
      <c r="H568" s="294"/>
    </row>
    <row r="569" spans="1:8" hidden="1" x14ac:dyDescent="0.25">
      <c r="A569" s="229" t="s">
        <v>1059</v>
      </c>
      <c r="B569" s="230" t="s">
        <v>5</v>
      </c>
      <c r="C569" s="237"/>
      <c r="D569" s="231"/>
      <c r="E569" s="232"/>
      <c r="F569" s="294"/>
      <c r="G569" s="294"/>
      <c r="H569" s="294"/>
    </row>
    <row r="570" spans="1:8" hidden="1" x14ac:dyDescent="0.25">
      <c r="A570" s="229" t="s">
        <v>1060</v>
      </c>
      <c r="B570" s="233" t="s">
        <v>541</v>
      </c>
      <c r="C570" s="237"/>
      <c r="D570" s="231"/>
      <c r="E570" s="232"/>
      <c r="F570" s="294"/>
      <c r="G570" s="294"/>
      <c r="H570" s="294"/>
    </row>
    <row r="571" spans="1:8" hidden="1" x14ac:dyDescent="0.25">
      <c r="A571" s="229" t="s">
        <v>1061</v>
      </c>
      <c r="B571" s="233" t="s">
        <v>543</v>
      </c>
      <c r="C571" s="237"/>
      <c r="D571" s="231"/>
      <c r="E571" s="232"/>
      <c r="F571" s="294"/>
      <c r="G571" s="294"/>
      <c r="H571" s="294"/>
    </row>
    <row r="572" spans="1:8" hidden="1" x14ac:dyDescent="0.25">
      <c r="A572" s="229" t="s">
        <v>1062</v>
      </c>
      <c r="B572" s="230" t="s">
        <v>6</v>
      </c>
      <c r="C572" s="237"/>
      <c r="D572" s="231"/>
      <c r="E572" s="232"/>
      <c r="F572" s="294"/>
      <c r="G572" s="294"/>
      <c r="H572" s="294"/>
    </row>
    <row r="573" spans="1:8" hidden="1" x14ac:dyDescent="0.25">
      <c r="A573" s="229" t="s">
        <v>1063</v>
      </c>
      <c r="B573" s="233" t="s">
        <v>541</v>
      </c>
      <c r="C573" s="237"/>
      <c r="D573" s="231"/>
      <c r="E573" s="232"/>
      <c r="F573" s="294"/>
      <c r="G573" s="294"/>
      <c r="H573" s="294"/>
    </row>
    <row r="574" spans="1:8" hidden="1" x14ac:dyDescent="0.25">
      <c r="A574" s="229" t="s">
        <v>1064</v>
      </c>
      <c r="B574" s="233" t="s">
        <v>543</v>
      </c>
      <c r="C574" s="237"/>
      <c r="D574" s="231"/>
      <c r="E574" s="232"/>
      <c r="F574" s="294"/>
      <c r="G574" s="294"/>
      <c r="H574" s="294"/>
    </row>
    <row r="575" spans="1:8" hidden="1" x14ac:dyDescent="0.25">
      <c r="A575" s="229" t="s">
        <v>1065</v>
      </c>
      <c r="B575" s="230" t="s">
        <v>7</v>
      </c>
      <c r="C575" s="237"/>
      <c r="D575" s="231"/>
      <c r="E575" s="232"/>
      <c r="F575" s="294"/>
      <c r="G575" s="294"/>
      <c r="H575" s="294"/>
    </row>
    <row r="576" spans="1:8" hidden="1" x14ac:dyDescent="0.25">
      <c r="A576" s="229" t="s">
        <v>1066</v>
      </c>
      <c r="B576" s="233" t="s">
        <v>541</v>
      </c>
      <c r="C576" s="237"/>
      <c r="D576" s="231"/>
      <c r="E576" s="232"/>
      <c r="F576" s="294"/>
      <c r="G576" s="294"/>
      <c r="H576" s="294"/>
    </row>
    <row r="577" spans="1:8" hidden="1" x14ac:dyDescent="0.25">
      <c r="A577" s="229" t="s">
        <v>1067</v>
      </c>
      <c r="B577" s="233" t="s">
        <v>543</v>
      </c>
      <c r="C577" s="237"/>
      <c r="D577" s="231"/>
      <c r="E577" s="232"/>
      <c r="F577" s="294"/>
      <c r="G577" s="294"/>
      <c r="H577" s="294"/>
    </row>
    <row r="578" spans="1:8" hidden="1" x14ac:dyDescent="0.25">
      <c r="A578" s="229" t="s">
        <v>1068</v>
      </c>
      <c r="B578" s="230" t="s">
        <v>557</v>
      </c>
      <c r="C578" s="237"/>
      <c r="D578" s="231"/>
      <c r="E578" s="232"/>
      <c r="F578" s="294"/>
      <c r="G578" s="294"/>
      <c r="H578" s="294"/>
    </row>
    <row r="579" spans="1:8" hidden="1" x14ac:dyDescent="0.25">
      <c r="A579" s="229" t="s">
        <v>1069</v>
      </c>
      <c r="B579" s="233" t="s">
        <v>541</v>
      </c>
      <c r="C579" s="237"/>
      <c r="D579" s="231"/>
      <c r="E579" s="232"/>
      <c r="F579" s="294"/>
      <c r="G579" s="294"/>
      <c r="H579" s="294"/>
    </row>
    <row r="580" spans="1:8" hidden="1" x14ac:dyDescent="0.25">
      <c r="A580" s="229" t="s">
        <v>1070</v>
      </c>
      <c r="B580" s="233" t="s">
        <v>543</v>
      </c>
      <c r="C580" s="237"/>
      <c r="D580" s="231"/>
      <c r="E580" s="232"/>
      <c r="F580" s="294"/>
      <c r="G580" s="294"/>
      <c r="H580" s="294"/>
    </row>
    <row r="581" spans="1:8" s="184" customFormat="1" x14ac:dyDescent="0.25">
      <c r="A581" s="225" t="s">
        <v>1071</v>
      </c>
      <c r="B581" s="226" t="s">
        <v>561</v>
      </c>
      <c r="C581" s="243"/>
      <c r="D581" s="227"/>
      <c r="E581" s="228"/>
      <c r="F581" s="293"/>
      <c r="G581" s="293"/>
      <c r="H581" s="293"/>
    </row>
    <row r="582" spans="1:8" hidden="1" x14ac:dyDescent="0.25">
      <c r="A582" s="229" t="s">
        <v>1072</v>
      </c>
      <c r="B582" s="230" t="s">
        <v>4</v>
      </c>
      <c r="C582" s="237"/>
      <c r="D582" s="231"/>
      <c r="E582" s="232"/>
      <c r="F582" s="294"/>
      <c r="G582" s="294"/>
      <c r="H582" s="294"/>
    </row>
    <row r="583" spans="1:8" hidden="1" x14ac:dyDescent="0.25">
      <c r="A583" s="229" t="s">
        <v>1073</v>
      </c>
      <c r="B583" s="233" t="s">
        <v>541</v>
      </c>
      <c r="C583" s="237"/>
      <c r="D583" s="231"/>
      <c r="E583" s="232"/>
      <c r="F583" s="294"/>
      <c r="G583" s="294"/>
      <c r="H583" s="294"/>
    </row>
    <row r="584" spans="1:8" hidden="1" x14ac:dyDescent="0.25">
      <c r="A584" s="229" t="s">
        <v>1074</v>
      </c>
      <c r="B584" s="233" t="s">
        <v>543</v>
      </c>
      <c r="C584" s="237"/>
      <c r="D584" s="231"/>
      <c r="E584" s="232"/>
      <c r="F584" s="294"/>
      <c r="G584" s="294"/>
      <c r="H584" s="294"/>
    </row>
    <row r="585" spans="1:8" hidden="1" x14ac:dyDescent="0.25">
      <c r="A585" s="229" t="s">
        <v>1075</v>
      </c>
      <c r="B585" s="230" t="s">
        <v>3</v>
      </c>
      <c r="C585" s="237"/>
      <c r="D585" s="231"/>
      <c r="E585" s="232"/>
      <c r="F585" s="294"/>
      <c r="G585" s="294"/>
      <c r="H585" s="294"/>
    </row>
    <row r="586" spans="1:8" hidden="1" x14ac:dyDescent="0.25">
      <c r="A586" s="229" t="s">
        <v>1073</v>
      </c>
      <c r="B586" s="233" t="s">
        <v>541</v>
      </c>
      <c r="C586" s="237"/>
      <c r="D586" s="231"/>
      <c r="E586" s="232"/>
      <c r="F586" s="294"/>
      <c r="G586" s="294"/>
      <c r="H586" s="294"/>
    </row>
    <row r="587" spans="1:8" hidden="1" x14ac:dyDescent="0.25">
      <c r="A587" s="229" t="s">
        <v>1074</v>
      </c>
      <c r="B587" s="233" t="s">
        <v>543</v>
      </c>
      <c r="C587" s="237"/>
      <c r="D587" s="231"/>
      <c r="E587" s="232"/>
      <c r="F587" s="294"/>
      <c r="G587" s="294"/>
      <c r="H587" s="294"/>
    </row>
    <row r="588" spans="1:8" hidden="1" x14ac:dyDescent="0.25">
      <c r="A588" s="229" t="s">
        <v>1076</v>
      </c>
      <c r="B588" s="230" t="s">
        <v>5</v>
      </c>
      <c r="C588" s="237"/>
      <c r="D588" s="231"/>
      <c r="E588" s="232"/>
      <c r="F588" s="294"/>
      <c r="G588" s="294"/>
      <c r="H588" s="294"/>
    </row>
    <row r="589" spans="1:8" hidden="1" x14ac:dyDescent="0.25">
      <c r="A589" s="229" t="s">
        <v>1073</v>
      </c>
      <c r="B589" s="233" t="s">
        <v>541</v>
      </c>
      <c r="C589" s="237"/>
      <c r="D589" s="231"/>
      <c r="E589" s="232"/>
      <c r="F589" s="294"/>
      <c r="G589" s="294"/>
      <c r="H589" s="294"/>
    </row>
    <row r="590" spans="1:8" hidden="1" x14ac:dyDescent="0.25">
      <c r="A590" s="229" t="s">
        <v>1074</v>
      </c>
      <c r="B590" s="233" t="s">
        <v>543</v>
      </c>
      <c r="C590" s="237"/>
      <c r="D590" s="231"/>
      <c r="E590" s="232"/>
      <c r="F590" s="294"/>
      <c r="G590" s="294"/>
      <c r="H590" s="294"/>
    </row>
    <row r="591" spans="1:8" hidden="1" x14ac:dyDescent="0.25">
      <c r="A591" s="229" t="s">
        <v>1077</v>
      </c>
      <c r="B591" s="230" t="s">
        <v>6</v>
      </c>
      <c r="C591" s="237"/>
      <c r="D591" s="231"/>
      <c r="E591" s="232"/>
      <c r="F591" s="294"/>
      <c r="G591" s="294"/>
      <c r="H591" s="294"/>
    </row>
    <row r="592" spans="1:8" hidden="1" x14ac:dyDescent="0.25">
      <c r="A592" s="229" t="s">
        <v>1073</v>
      </c>
      <c r="B592" s="233" t="s">
        <v>541</v>
      </c>
      <c r="C592" s="237"/>
      <c r="D592" s="231"/>
      <c r="E592" s="232"/>
      <c r="F592" s="294"/>
      <c r="G592" s="294"/>
      <c r="H592" s="294"/>
    </row>
    <row r="593" spans="1:8" hidden="1" x14ac:dyDescent="0.25">
      <c r="A593" s="229" t="s">
        <v>1074</v>
      </c>
      <c r="B593" s="233" t="s">
        <v>543</v>
      </c>
      <c r="C593" s="237"/>
      <c r="D593" s="231"/>
      <c r="E593" s="232"/>
      <c r="F593" s="294"/>
      <c r="G593" s="294"/>
      <c r="H593" s="294"/>
    </row>
    <row r="594" spans="1:8" hidden="1" x14ac:dyDescent="0.25">
      <c r="A594" s="229" t="s">
        <v>1078</v>
      </c>
      <c r="B594" s="230" t="s">
        <v>7</v>
      </c>
      <c r="C594" s="237"/>
      <c r="D594" s="231"/>
      <c r="E594" s="232"/>
      <c r="F594" s="294"/>
      <c r="G594" s="294"/>
      <c r="H594" s="294"/>
    </row>
    <row r="595" spans="1:8" hidden="1" x14ac:dyDescent="0.25">
      <c r="A595" s="229" t="s">
        <v>1073</v>
      </c>
      <c r="B595" s="233" t="s">
        <v>541</v>
      </c>
      <c r="C595" s="237"/>
      <c r="D595" s="231"/>
      <c r="E595" s="232"/>
      <c r="F595" s="294"/>
      <c r="G595" s="294"/>
      <c r="H595" s="294"/>
    </row>
    <row r="596" spans="1:8" hidden="1" x14ac:dyDescent="0.25">
      <c r="A596" s="229" t="s">
        <v>1074</v>
      </c>
      <c r="B596" s="233" t="s">
        <v>543</v>
      </c>
      <c r="C596" s="237"/>
      <c r="D596" s="231"/>
      <c r="E596" s="232"/>
      <c r="F596" s="294"/>
      <c r="G596" s="294"/>
      <c r="H596" s="294"/>
    </row>
    <row r="597" spans="1:8" hidden="1" x14ac:dyDescent="0.25">
      <c r="A597" s="229" t="s">
        <v>1079</v>
      </c>
      <c r="B597" s="230" t="s">
        <v>557</v>
      </c>
      <c r="C597" s="237"/>
      <c r="D597" s="231"/>
      <c r="E597" s="232"/>
      <c r="F597" s="294"/>
      <c r="G597" s="294"/>
      <c r="H597" s="294"/>
    </row>
    <row r="598" spans="1:8" hidden="1" x14ac:dyDescent="0.25">
      <c r="A598" s="229" t="s">
        <v>1073</v>
      </c>
      <c r="B598" s="233" t="s">
        <v>541</v>
      </c>
      <c r="C598" s="237"/>
      <c r="D598" s="231"/>
      <c r="E598" s="232"/>
      <c r="F598" s="294"/>
      <c r="G598" s="294"/>
      <c r="H598" s="294"/>
    </row>
    <row r="599" spans="1:8" hidden="1" x14ac:dyDescent="0.25">
      <c r="A599" s="229" t="s">
        <v>1074</v>
      </c>
      <c r="B599" s="233" t="s">
        <v>543</v>
      </c>
      <c r="C599" s="237"/>
      <c r="D599" s="231"/>
      <c r="E599" s="232"/>
      <c r="F599" s="294"/>
      <c r="G599" s="294"/>
      <c r="H599" s="294"/>
    </row>
    <row r="600" spans="1:8" s="184" customFormat="1" x14ac:dyDescent="0.25">
      <c r="A600" s="225" t="s">
        <v>1080</v>
      </c>
      <c r="B600" s="226" t="s">
        <v>581</v>
      </c>
      <c r="C600" s="243"/>
      <c r="D600" s="227"/>
      <c r="E600" s="228"/>
      <c r="F600" s="405">
        <f>F601+F605+F609+F612+F615+F618</f>
        <v>2000</v>
      </c>
      <c r="G600" s="405">
        <f t="shared" ref="G600:H600" si="4">G601+G605+G609+G612+G615+G618</f>
        <v>0</v>
      </c>
      <c r="H600" s="405">
        <f t="shared" si="4"/>
        <v>3253.8209999999999</v>
      </c>
    </row>
    <row r="601" spans="1:8" x14ac:dyDescent="0.25">
      <c r="A601" s="229" t="s">
        <v>1081</v>
      </c>
      <c r="B601" s="230" t="s">
        <v>4</v>
      </c>
      <c r="C601" s="237"/>
      <c r="D601" s="231"/>
      <c r="E601" s="232"/>
      <c r="F601" s="235">
        <f>F602+F604</f>
        <v>1000</v>
      </c>
      <c r="G601" s="235">
        <f t="shared" ref="G601:H601" si="5">G602+G604</f>
        <v>0</v>
      </c>
      <c r="H601" s="235">
        <f t="shared" si="5"/>
        <v>1613.2260000000001</v>
      </c>
    </row>
    <row r="602" spans="1:8" x14ac:dyDescent="0.25">
      <c r="A602" s="229" t="s">
        <v>1082</v>
      </c>
      <c r="B602" s="233" t="s">
        <v>541</v>
      </c>
      <c r="C602" s="237"/>
      <c r="D602" s="231"/>
      <c r="E602" s="232"/>
      <c r="F602" s="235">
        <f>F603</f>
        <v>1000</v>
      </c>
      <c r="G602" s="235">
        <f t="shared" ref="G602:H602" si="6">G603</f>
        <v>0</v>
      </c>
      <c r="H602" s="235">
        <f t="shared" si="6"/>
        <v>1613.2260000000001</v>
      </c>
    </row>
    <row r="603" spans="1:8" s="447" customFormat="1" x14ac:dyDescent="0.25">
      <c r="A603" s="271" t="s">
        <v>2833</v>
      </c>
      <c r="B603" s="448" t="s">
        <v>3398</v>
      </c>
      <c r="C603" s="174"/>
      <c r="D603" s="381">
        <v>2021</v>
      </c>
      <c r="E603" s="199">
        <v>10</v>
      </c>
      <c r="F603" s="200">
        <v>1000</v>
      </c>
      <c r="G603" s="200"/>
      <c r="H603" s="449">
        <f>[4]Лист1!$O$395/1000</f>
        <v>1613.2260000000001</v>
      </c>
    </row>
    <row r="604" spans="1:8" s="447" customFormat="1" hidden="1" x14ac:dyDescent="0.25">
      <c r="A604" s="271" t="s">
        <v>1083</v>
      </c>
      <c r="B604" s="274" t="s">
        <v>543</v>
      </c>
      <c r="C604" s="269"/>
      <c r="D604" s="275"/>
      <c r="E604" s="450"/>
      <c r="F604" s="451"/>
      <c r="G604" s="451"/>
      <c r="H604" s="451"/>
    </row>
    <row r="605" spans="1:8" s="447" customFormat="1" x14ac:dyDescent="0.25">
      <c r="A605" s="271" t="s">
        <v>1084</v>
      </c>
      <c r="B605" s="272" t="s">
        <v>3</v>
      </c>
      <c r="C605" s="269"/>
      <c r="D605" s="275"/>
      <c r="E605" s="450"/>
      <c r="F605" s="451">
        <f>F606+F608</f>
        <v>1000</v>
      </c>
      <c r="G605" s="451">
        <f t="shared" ref="G605:H605" si="7">G606+G608</f>
        <v>0</v>
      </c>
      <c r="H605" s="451">
        <f t="shared" si="7"/>
        <v>1640.595</v>
      </c>
    </row>
    <row r="606" spans="1:8" s="447" customFormat="1" x14ac:dyDescent="0.25">
      <c r="A606" s="271" t="s">
        <v>1085</v>
      </c>
      <c r="B606" s="274" t="s">
        <v>541</v>
      </c>
      <c r="C606" s="269"/>
      <c r="D606" s="275"/>
      <c r="E606" s="450"/>
      <c r="F606" s="451">
        <f>F607</f>
        <v>1000</v>
      </c>
      <c r="G606" s="451">
        <f t="shared" ref="G606:H606" si="8">G607</f>
        <v>0</v>
      </c>
      <c r="H606" s="451">
        <f t="shared" si="8"/>
        <v>1640.595</v>
      </c>
    </row>
    <row r="607" spans="1:8" s="447" customFormat="1" x14ac:dyDescent="0.25">
      <c r="A607" s="271" t="s">
        <v>3409</v>
      </c>
      <c r="B607" s="448" t="s">
        <v>3397</v>
      </c>
      <c r="C607" s="174"/>
      <c r="D607" s="381">
        <v>2021</v>
      </c>
      <c r="E607" s="199">
        <v>10</v>
      </c>
      <c r="F607" s="200">
        <v>1000</v>
      </c>
      <c r="G607" s="200"/>
      <c r="H607" s="200">
        <f>[5]Лист1!$O$395/1000</f>
        <v>1640.595</v>
      </c>
    </row>
    <row r="608" spans="1:8" hidden="1" x14ac:dyDescent="0.25">
      <c r="A608" s="229" t="s">
        <v>1086</v>
      </c>
      <c r="B608" s="233" t="s">
        <v>543</v>
      </c>
      <c r="C608" s="237"/>
      <c r="D608" s="231"/>
      <c r="E608" s="232"/>
      <c r="F608" s="294"/>
      <c r="G608" s="294"/>
      <c r="H608" s="294"/>
    </row>
    <row r="609" spans="1:8" hidden="1" x14ac:dyDescent="0.25">
      <c r="A609" s="229" t="s">
        <v>1087</v>
      </c>
      <c r="B609" s="230" t="s">
        <v>5</v>
      </c>
      <c r="C609" s="237"/>
      <c r="D609" s="231"/>
      <c r="E609" s="232"/>
      <c r="F609" s="294"/>
      <c r="G609" s="294"/>
      <c r="H609" s="294"/>
    </row>
    <row r="610" spans="1:8" hidden="1" x14ac:dyDescent="0.25">
      <c r="A610" s="229" t="s">
        <v>1088</v>
      </c>
      <c r="B610" s="233" t="s">
        <v>541</v>
      </c>
      <c r="C610" s="237"/>
      <c r="D610" s="231"/>
      <c r="E610" s="232"/>
      <c r="F610" s="294"/>
      <c r="G610" s="294"/>
      <c r="H610" s="294"/>
    </row>
    <row r="611" spans="1:8" hidden="1" x14ac:dyDescent="0.25">
      <c r="A611" s="229" t="s">
        <v>1089</v>
      </c>
      <c r="B611" s="233" t="s">
        <v>543</v>
      </c>
      <c r="C611" s="237"/>
      <c r="D611" s="231"/>
      <c r="E611" s="232"/>
      <c r="F611" s="294"/>
      <c r="G611" s="294"/>
      <c r="H611" s="294"/>
    </row>
    <row r="612" spans="1:8" hidden="1" x14ac:dyDescent="0.25">
      <c r="A612" s="229" t="s">
        <v>1090</v>
      </c>
      <c r="B612" s="230" t="s">
        <v>6</v>
      </c>
      <c r="C612" s="237"/>
      <c r="D612" s="231"/>
      <c r="E612" s="232"/>
      <c r="F612" s="294"/>
      <c r="G612" s="294"/>
      <c r="H612" s="294"/>
    </row>
    <row r="613" spans="1:8" hidden="1" x14ac:dyDescent="0.25">
      <c r="A613" s="229" t="s">
        <v>1091</v>
      </c>
      <c r="B613" s="233" t="s">
        <v>541</v>
      </c>
      <c r="C613" s="237"/>
      <c r="D613" s="231"/>
      <c r="E613" s="232"/>
      <c r="F613" s="294"/>
      <c r="G613" s="294"/>
      <c r="H613" s="294"/>
    </row>
    <row r="614" spans="1:8" hidden="1" x14ac:dyDescent="0.25">
      <c r="A614" s="229" t="s">
        <v>1092</v>
      </c>
      <c r="B614" s="233" t="s">
        <v>543</v>
      </c>
      <c r="C614" s="237"/>
      <c r="D614" s="231"/>
      <c r="E614" s="232"/>
      <c r="F614" s="294"/>
      <c r="G614" s="294"/>
      <c r="H614" s="294"/>
    </row>
    <row r="615" spans="1:8" hidden="1" x14ac:dyDescent="0.25">
      <c r="A615" s="229" t="s">
        <v>1093</v>
      </c>
      <c r="B615" s="230" t="s">
        <v>7</v>
      </c>
      <c r="C615" s="237"/>
      <c r="D615" s="231"/>
      <c r="E615" s="232"/>
      <c r="F615" s="294"/>
      <c r="G615" s="294"/>
      <c r="H615" s="294"/>
    </row>
    <row r="616" spans="1:8" hidden="1" x14ac:dyDescent="0.25">
      <c r="A616" s="229" t="s">
        <v>1094</v>
      </c>
      <c r="B616" s="233" t="s">
        <v>541</v>
      </c>
      <c r="C616" s="237"/>
      <c r="D616" s="231"/>
      <c r="E616" s="232"/>
      <c r="F616" s="294"/>
      <c r="G616" s="294"/>
      <c r="H616" s="294"/>
    </row>
    <row r="617" spans="1:8" hidden="1" x14ac:dyDescent="0.25">
      <c r="A617" s="229" t="s">
        <v>1095</v>
      </c>
      <c r="B617" s="233" t="s">
        <v>543</v>
      </c>
      <c r="C617" s="237"/>
      <c r="D617" s="231"/>
      <c r="E617" s="232"/>
      <c r="F617" s="294"/>
      <c r="G617" s="294"/>
      <c r="H617" s="294"/>
    </row>
    <row r="618" spans="1:8" hidden="1" x14ac:dyDescent="0.25">
      <c r="A618" s="229" t="s">
        <v>1096</v>
      </c>
      <c r="B618" s="230" t="s">
        <v>557</v>
      </c>
      <c r="C618" s="237"/>
      <c r="D618" s="231"/>
      <c r="E618" s="232"/>
      <c r="F618" s="294"/>
      <c r="G618" s="294"/>
      <c r="H618" s="294"/>
    </row>
    <row r="619" spans="1:8" hidden="1" x14ac:dyDescent="0.25">
      <c r="A619" s="229" t="s">
        <v>1097</v>
      </c>
      <c r="B619" s="233" t="s">
        <v>541</v>
      </c>
      <c r="C619" s="237"/>
      <c r="D619" s="231"/>
      <c r="E619" s="232"/>
      <c r="F619" s="294"/>
      <c r="G619" s="294"/>
      <c r="H619" s="294"/>
    </row>
    <row r="620" spans="1:8" hidden="1" x14ac:dyDescent="0.25">
      <c r="A620" s="229" t="s">
        <v>1098</v>
      </c>
      <c r="B620" s="233" t="s">
        <v>543</v>
      </c>
      <c r="C620" s="237"/>
      <c r="D620" s="231"/>
      <c r="E620" s="232"/>
      <c r="F620" s="294"/>
      <c r="G620" s="294"/>
      <c r="H620" s="294"/>
    </row>
    <row r="621" spans="1:8" s="184" customFormat="1" x14ac:dyDescent="0.25">
      <c r="A621" s="225" t="s">
        <v>1099</v>
      </c>
      <c r="B621" s="226" t="s">
        <v>601</v>
      </c>
      <c r="C621" s="243"/>
      <c r="D621" s="227"/>
      <c r="E621" s="228"/>
      <c r="F621" s="293">
        <f>F622+F626+F629+F632+F635+F638</f>
        <v>160</v>
      </c>
      <c r="G621" s="293">
        <f t="shared" ref="G621:H621" si="9">G622+G626+G629+G632+G635+G638</f>
        <v>5</v>
      </c>
      <c r="H621" s="293">
        <f t="shared" si="9"/>
        <v>53.473289999999999</v>
      </c>
    </row>
    <row r="622" spans="1:8" x14ac:dyDescent="0.25">
      <c r="A622" s="229" t="s">
        <v>1100</v>
      </c>
      <c r="B622" s="230" t="s">
        <v>4</v>
      </c>
      <c r="C622" s="237"/>
      <c r="D622" s="231"/>
      <c r="E622" s="232"/>
      <c r="F622" s="175">
        <f>F623+F626+F629+F632+F635+F638</f>
        <v>160</v>
      </c>
      <c r="G622" s="175">
        <f t="shared" ref="G622:H622" si="10">G623+G626+G629+G632+G635+G638</f>
        <v>5</v>
      </c>
      <c r="H622" s="175">
        <f t="shared" si="10"/>
        <v>53.473289999999999</v>
      </c>
    </row>
    <row r="623" spans="1:8" x14ac:dyDescent="0.25">
      <c r="A623" s="229" t="s">
        <v>1101</v>
      </c>
      <c r="B623" s="233" t="s">
        <v>541</v>
      </c>
      <c r="C623" s="237"/>
      <c r="D623" s="231"/>
      <c r="E623" s="232"/>
      <c r="F623" s="175">
        <f>F624</f>
        <v>160</v>
      </c>
      <c r="G623" s="175">
        <f t="shared" ref="G623:H623" si="11">G624</f>
        <v>5</v>
      </c>
      <c r="H623" s="175">
        <f t="shared" si="11"/>
        <v>53.473289999999999</v>
      </c>
    </row>
    <row r="624" spans="1:8" ht="22.5" customHeight="1" x14ac:dyDescent="0.25">
      <c r="A624" s="253" t="s">
        <v>2831</v>
      </c>
      <c r="B624" s="206" t="s">
        <v>2931</v>
      </c>
      <c r="C624" s="173" t="s">
        <v>2930</v>
      </c>
      <c r="D624" s="173">
        <f>'[6]28 а) город'!$D$153</f>
        <v>2019</v>
      </c>
      <c r="E624" s="175">
        <f>'[6]28 а) город'!$E$153</f>
        <v>0.4</v>
      </c>
      <c r="F624" s="175">
        <f>'[6]28 а) город'!$F$153</f>
        <v>160</v>
      </c>
      <c r="G624" s="175">
        <f>'[6]28 а) город'!$G$153</f>
        <v>5</v>
      </c>
      <c r="H624" s="175">
        <f>'[6]28 а) город'!$H$153</f>
        <v>53.473289999999999</v>
      </c>
    </row>
    <row r="625" spans="1:8" hidden="1" x14ac:dyDescent="0.25">
      <c r="A625" s="229" t="s">
        <v>1102</v>
      </c>
      <c r="B625" s="233" t="s">
        <v>543</v>
      </c>
      <c r="C625" s="237"/>
      <c r="D625" s="231"/>
      <c r="E625" s="232"/>
      <c r="F625" s="238"/>
      <c r="G625" s="239"/>
      <c r="H625" s="249"/>
    </row>
    <row r="626" spans="1:8" hidden="1" x14ac:dyDescent="0.25">
      <c r="A626" s="250" t="s">
        <v>1103</v>
      </c>
      <c r="B626" s="203" t="s">
        <v>3</v>
      </c>
      <c r="C626" s="251"/>
      <c r="D626" s="174"/>
      <c r="E626" s="252"/>
      <c r="F626" s="199"/>
      <c r="G626" s="200"/>
      <c r="H626" s="201"/>
    </row>
    <row r="627" spans="1:8" hidden="1" x14ac:dyDescent="0.25">
      <c r="A627" s="229" t="s">
        <v>1104</v>
      </c>
      <c r="B627" s="233" t="s">
        <v>541</v>
      </c>
      <c r="C627" s="251"/>
      <c r="D627" s="174"/>
      <c r="E627" s="252"/>
      <c r="F627" s="199"/>
      <c r="G627" s="200"/>
      <c r="H627" s="201"/>
    </row>
    <row r="628" spans="1:8" hidden="1" x14ac:dyDescent="0.25">
      <c r="A628" s="229" t="s">
        <v>1105</v>
      </c>
      <c r="B628" s="233" t="s">
        <v>543</v>
      </c>
      <c r="C628" s="251"/>
      <c r="D628" s="174"/>
      <c r="E628" s="252"/>
      <c r="F628" s="199"/>
      <c r="G628" s="200"/>
      <c r="H628" s="201"/>
    </row>
    <row r="629" spans="1:8" hidden="1" x14ac:dyDescent="0.25">
      <c r="A629" s="253" t="s">
        <v>1106</v>
      </c>
      <c r="B629" s="254" t="s">
        <v>5</v>
      </c>
      <c r="C629" s="255"/>
      <c r="D629" s="173"/>
      <c r="E629" s="175"/>
      <c r="F629" s="238"/>
      <c r="G629" s="239"/>
      <c r="H629" s="249"/>
    </row>
    <row r="630" spans="1:8" hidden="1" x14ac:dyDescent="0.25">
      <c r="A630" s="229" t="s">
        <v>1107</v>
      </c>
      <c r="B630" s="233" t="s">
        <v>541</v>
      </c>
      <c r="C630" s="255"/>
      <c r="D630" s="173"/>
      <c r="E630" s="175"/>
      <c r="F630" s="238"/>
      <c r="G630" s="239"/>
      <c r="H630" s="249"/>
    </row>
    <row r="631" spans="1:8" hidden="1" x14ac:dyDescent="0.25">
      <c r="A631" s="229" t="s">
        <v>1108</v>
      </c>
      <c r="B631" s="233" t="s">
        <v>543</v>
      </c>
      <c r="C631" s="255"/>
      <c r="D631" s="173"/>
      <c r="E631" s="175"/>
      <c r="F631" s="238"/>
      <c r="G631" s="239"/>
      <c r="H631" s="249"/>
    </row>
    <row r="632" spans="1:8" hidden="1" x14ac:dyDescent="0.25">
      <c r="A632" s="229" t="s">
        <v>1109</v>
      </c>
      <c r="B632" s="230" t="s">
        <v>6</v>
      </c>
      <c r="C632" s="231"/>
      <c r="D632" s="173"/>
      <c r="E632" s="175"/>
      <c r="F632" s="238"/>
      <c r="G632" s="239"/>
      <c r="H632" s="249"/>
    </row>
    <row r="633" spans="1:8" hidden="1" x14ac:dyDescent="0.25">
      <c r="A633" s="229" t="s">
        <v>1110</v>
      </c>
      <c r="B633" s="233" t="s">
        <v>541</v>
      </c>
      <c r="C633" s="231"/>
      <c r="D633" s="173"/>
      <c r="E633" s="175"/>
      <c r="F633" s="238"/>
      <c r="G633" s="239"/>
      <c r="H633" s="249"/>
    </row>
    <row r="634" spans="1:8" hidden="1" x14ac:dyDescent="0.25">
      <c r="A634" s="229" t="s">
        <v>1111</v>
      </c>
      <c r="B634" s="233" t="s">
        <v>543</v>
      </c>
      <c r="C634" s="231"/>
      <c r="D634" s="173"/>
      <c r="E634" s="175"/>
      <c r="F634" s="238"/>
      <c r="G634" s="239"/>
      <c r="H634" s="249"/>
    </row>
    <row r="635" spans="1:8" hidden="1" x14ac:dyDescent="0.25">
      <c r="A635" s="229" t="s">
        <v>1112</v>
      </c>
      <c r="B635" s="230" t="s">
        <v>7</v>
      </c>
      <c r="C635" s="231"/>
      <c r="D635" s="173"/>
      <c r="E635" s="175"/>
      <c r="F635" s="238"/>
      <c r="G635" s="239"/>
      <c r="H635" s="249"/>
    </row>
    <row r="636" spans="1:8" hidden="1" x14ac:dyDescent="0.25">
      <c r="A636" s="229" t="s">
        <v>1113</v>
      </c>
      <c r="B636" s="233" t="s">
        <v>541</v>
      </c>
      <c r="C636" s="231"/>
      <c r="D636" s="173"/>
      <c r="E636" s="175"/>
      <c r="F636" s="238"/>
      <c r="G636" s="239"/>
      <c r="H636" s="249"/>
    </row>
    <row r="637" spans="1:8" hidden="1" x14ac:dyDescent="0.25">
      <c r="A637" s="229" t="s">
        <v>1114</v>
      </c>
      <c r="B637" s="233" t="s">
        <v>543</v>
      </c>
      <c r="C637" s="231"/>
      <c r="D637" s="173"/>
      <c r="E637" s="175"/>
      <c r="F637" s="238"/>
      <c r="G637" s="239"/>
      <c r="H637" s="249"/>
    </row>
    <row r="638" spans="1:8" hidden="1" x14ac:dyDescent="0.25">
      <c r="A638" s="229" t="s">
        <v>1115</v>
      </c>
      <c r="B638" s="230" t="s">
        <v>557</v>
      </c>
      <c r="C638" s="231"/>
      <c r="D638" s="173"/>
      <c r="E638" s="175"/>
      <c r="F638" s="238"/>
      <c r="G638" s="239"/>
      <c r="H638" s="249"/>
    </row>
    <row r="639" spans="1:8" hidden="1" x14ac:dyDescent="0.25">
      <c r="A639" s="229" t="s">
        <v>1116</v>
      </c>
      <c r="B639" s="233" t="s">
        <v>541</v>
      </c>
      <c r="C639" s="231"/>
      <c r="D639" s="173"/>
      <c r="E639" s="175"/>
      <c r="F639" s="238"/>
      <c r="G639" s="239"/>
      <c r="H639" s="249"/>
    </row>
    <row r="640" spans="1:8" hidden="1" x14ac:dyDescent="0.25">
      <c r="A640" s="229" t="s">
        <v>1117</v>
      </c>
      <c r="B640" s="233" t="s">
        <v>543</v>
      </c>
      <c r="C640" s="231"/>
      <c r="D640" s="173"/>
      <c r="E640" s="175"/>
      <c r="F640" s="238"/>
      <c r="G640" s="239"/>
      <c r="H640" s="249"/>
    </row>
    <row r="641" spans="1:8" s="183" customFormat="1" x14ac:dyDescent="0.25">
      <c r="A641" s="217" t="s">
        <v>1118</v>
      </c>
      <c r="B641" s="218" t="s">
        <v>621</v>
      </c>
      <c r="C641" s="219"/>
      <c r="D641" s="220"/>
      <c r="E641" s="221"/>
      <c r="F641" s="222"/>
      <c r="G641" s="223"/>
      <c r="H641" s="224"/>
    </row>
    <row r="642" spans="1:8" s="184" customFormat="1" x14ac:dyDescent="0.25">
      <c r="A642" s="225" t="s">
        <v>1119</v>
      </c>
      <c r="B642" s="226" t="s">
        <v>538</v>
      </c>
      <c r="C642" s="226"/>
      <c r="D642" s="256"/>
      <c r="E642" s="257"/>
      <c r="F642" s="258"/>
      <c r="G642" s="259"/>
      <c r="H642" s="260"/>
    </row>
    <row r="643" spans="1:8" hidden="1" x14ac:dyDescent="0.25">
      <c r="A643" s="229" t="s">
        <v>1120</v>
      </c>
      <c r="B643" s="230" t="s">
        <v>4</v>
      </c>
      <c r="C643" s="231"/>
      <c r="D643" s="173"/>
      <c r="E643" s="175"/>
      <c r="F643" s="238"/>
      <c r="G643" s="239"/>
      <c r="H643" s="249"/>
    </row>
    <row r="644" spans="1:8" hidden="1" x14ac:dyDescent="0.25">
      <c r="A644" s="229" t="s">
        <v>1121</v>
      </c>
      <c r="B644" s="233" t="s">
        <v>541</v>
      </c>
      <c r="C644" s="231"/>
      <c r="D644" s="173"/>
      <c r="E644" s="175"/>
      <c r="F644" s="238"/>
      <c r="G644" s="239"/>
      <c r="H644" s="249"/>
    </row>
    <row r="645" spans="1:8" hidden="1" x14ac:dyDescent="0.25">
      <c r="A645" s="229" t="s">
        <v>1122</v>
      </c>
      <c r="B645" s="233" t="s">
        <v>543</v>
      </c>
      <c r="C645" s="231"/>
      <c r="D645" s="173"/>
      <c r="E645" s="175"/>
      <c r="F645" s="238"/>
      <c r="G645" s="239"/>
      <c r="H645" s="249"/>
    </row>
    <row r="646" spans="1:8" hidden="1" x14ac:dyDescent="0.25">
      <c r="A646" s="229" t="s">
        <v>1123</v>
      </c>
      <c r="B646" s="230" t="s">
        <v>3</v>
      </c>
      <c r="C646" s="231"/>
      <c r="D646" s="173"/>
      <c r="E646" s="175"/>
      <c r="F646" s="238"/>
      <c r="G646" s="239"/>
      <c r="H646" s="249"/>
    </row>
    <row r="647" spans="1:8" hidden="1" x14ac:dyDescent="0.25">
      <c r="A647" s="229" t="s">
        <v>1124</v>
      </c>
      <c r="B647" s="233" t="s">
        <v>541</v>
      </c>
      <c r="C647" s="231"/>
      <c r="D647" s="173"/>
      <c r="E647" s="175"/>
      <c r="F647" s="238"/>
      <c r="G647" s="239"/>
      <c r="H647" s="249"/>
    </row>
    <row r="648" spans="1:8" hidden="1" x14ac:dyDescent="0.25">
      <c r="A648" s="229" t="s">
        <v>1125</v>
      </c>
      <c r="B648" s="233" t="s">
        <v>543</v>
      </c>
      <c r="C648" s="231"/>
      <c r="D648" s="173"/>
      <c r="E648" s="175"/>
      <c r="F648" s="238"/>
      <c r="G648" s="239"/>
      <c r="H648" s="249"/>
    </row>
    <row r="649" spans="1:8" hidden="1" x14ac:dyDescent="0.25">
      <c r="A649" s="229" t="s">
        <v>1126</v>
      </c>
      <c r="B649" s="230" t="s">
        <v>5</v>
      </c>
      <c r="C649" s="231"/>
      <c r="D649" s="173"/>
      <c r="E649" s="175"/>
      <c r="F649" s="238"/>
      <c r="G649" s="239"/>
      <c r="H649" s="249"/>
    </row>
    <row r="650" spans="1:8" hidden="1" x14ac:dyDescent="0.25">
      <c r="A650" s="229" t="s">
        <v>1127</v>
      </c>
      <c r="B650" s="233" t="s">
        <v>541</v>
      </c>
      <c r="C650" s="231"/>
      <c r="D650" s="173"/>
      <c r="E650" s="175"/>
      <c r="F650" s="238"/>
      <c r="G650" s="239"/>
      <c r="H650" s="249"/>
    </row>
    <row r="651" spans="1:8" hidden="1" x14ac:dyDescent="0.25">
      <c r="A651" s="229" t="s">
        <v>1128</v>
      </c>
      <c r="B651" s="233" t="s">
        <v>543</v>
      </c>
      <c r="C651" s="231"/>
      <c r="D651" s="173"/>
      <c r="E651" s="175"/>
      <c r="F651" s="238"/>
      <c r="G651" s="239"/>
      <c r="H651" s="249"/>
    </row>
    <row r="652" spans="1:8" hidden="1" x14ac:dyDescent="0.25">
      <c r="A652" s="229" t="s">
        <v>1129</v>
      </c>
      <c r="B652" s="230" t="s">
        <v>6</v>
      </c>
      <c r="C652" s="231"/>
      <c r="D652" s="173"/>
      <c r="E652" s="175"/>
      <c r="F652" s="238"/>
      <c r="G652" s="239"/>
      <c r="H652" s="249"/>
    </row>
    <row r="653" spans="1:8" hidden="1" x14ac:dyDescent="0.25">
      <c r="A653" s="229" t="s">
        <v>1130</v>
      </c>
      <c r="B653" s="233" t="s">
        <v>541</v>
      </c>
      <c r="C653" s="231"/>
      <c r="D653" s="173"/>
      <c r="E653" s="175"/>
      <c r="F653" s="238"/>
      <c r="G653" s="239"/>
      <c r="H653" s="249"/>
    </row>
    <row r="654" spans="1:8" hidden="1" x14ac:dyDescent="0.25">
      <c r="A654" s="229" t="s">
        <v>1131</v>
      </c>
      <c r="B654" s="233" t="s">
        <v>543</v>
      </c>
      <c r="C654" s="231"/>
      <c r="D654" s="173"/>
      <c r="E654" s="175"/>
      <c r="F654" s="238"/>
      <c r="G654" s="239"/>
      <c r="H654" s="249"/>
    </row>
    <row r="655" spans="1:8" hidden="1" x14ac:dyDescent="0.25">
      <c r="A655" s="229" t="s">
        <v>1132</v>
      </c>
      <c r="B655" s="230" t="s">
        <v>7</v>
      </c>
      <c r="C655" s="231"/>
      <c r="D655" s="173"/>
      <c r="E655" s="175"/>
      <c r="F655" s="238"/>
      <c r="G655" s="239"/>
      <c r="H655" s="249"/>
    </row>
    <row r="656" spans="1:8" hidden="1" x14ac:dyDescent="0.25">
      <c r="A656" s="229" t="s">
        <v>1133</v>
      </c>
      <c r="B656" s="233" t="s">
        <v>541</v>
      </c>
      <c r="C656" s="231"/>
      <c r="D656" s="173"/>
      <c r="E656" s="175"/>
      <c r="F656" s="238"/>
      <c r="G656" s="239"/>
      <c r="H656" s="249"/>
    </row>
    <row r="657" spans="1:8" hidden="1" x14ac:dyDescent="0.25">
      <c r="A657" s="229" t="s">
        <v>1134</v>
      </c>
      <c r="B657" s="233" t="s">
        <v>543</v>
      </c>
      <c r="C657" s="231"/>
      <c r="D657" s="173"/>
      <c r="E657" s="175"/>
      <c r="F657" s="238"/>
      <c r="G657" s="239"/>
      <c r="H657" s="249"/>
    </row>
    <row r="658" spans="1:8" hidden="1" x14ac:dyDescent="0.25">
      <c r="A658" s="229" t="s">
        <v>1135</v>
      </c>
      <c r="B658" s="230" t="s">
        <v>557</v>
      </c>
      <c r="C658" s="231"/>
      <c r="D658" s="173"/>
      <c r="E658" s="175"/>
      <c r="F658" s="238"/>
      <c r="G658" s="239"/>
      <c r="H658" s="249"/>
    </row>
    <row r="659" spans="1:8" hidden="1" x14ac:dyDescent="0.25">
      <c r="A659" s="229" t="s">
        <v>1136</v>
      </c>
      <c r="B659" s="233" t="s">
        <v>541</v>
      </c>
      <c r="C659" s="231"/>
      <c r="D659" s="173"/>
      <c r="E659" s="175"/>
      <c r="F659" s="238"/>
      <c r="G659" s="239"/>
      <c r="H659" s="249"/>
    </row>
    <row r="660" spans="1:8" hidden="1" x14ac:dyDescent="0.25">
      <c r="A660" s="229" t="s">
        <v>1137</v>
      </c>
      <c r="B660" s="233" t="s">
        <v>543</v>
      </c>
      <c r="C660" s="231"/>
      <c r="D660" s="173"/>
      <c r="E660" s="175"/>
      <c r="F660" s="238"/>
      <c r="G660" s="239"/>
      <c r="H660" s="249"/>
    </row>
    <row r="661" spans="1:8" s="184" customFormat="1" x14ac:dyDescent="0.25">
      <c r="A661" s="225" t="s">
        <v>1138</v>
      </c>
      <c r="B661" s="226" t="s">
        <v>561</v>
      </c>
      <c r="C661" s="226"/>
      <c r="D661" s="256"/>
      <c r="E661" s="257"/>
      <c r="F661" s="258"/>
      <c r="G661" s="259"/>
      <c r="H661" s="260"/>
    </row>
    <row r="662" spans="1:8" hidden="1" x14ac:dyDescent="0.25">
      <c r="A662" s="229" t="s">
        <v>1139</v>
      </c>
      <c r="B662" s="230" t="s">
        <v>4</v>
      </c>
      <c r="C662" s="231"/>
      <c r="D662" s="173"/>
      <c r="E662" s="175"/>
      <c r="F662" s="238"/>
      <c r="G662" s="239"/>
      <c r="H662" s="249"/>
    </row>
    <row r="663" spans="1:8" hidden="1" x14ac:dyDescent="0.25">
      <c r="A663" s="229" t="s">
        <v>1140</v>
      </c>
      <c r="B663" s="233" t="s">
        <v>541</v>
      </c>
      <c r="C663" s="231"/>
      <c r="D663" s="173"/>
      <c r="E663" s="175"/>
      <c r="F663" s="238"/>
      <c r="G663" s="239"/>
      <c r="H663" s="249"/>
    </row>
    <row r="664" spans="1:8" hidden="1" x14ac:dyDescent="0.25">
      <c r="A664" s="229" t="s">
        <v>1141</v>
      </c>
      <c r="B664" s="233" t="s">
        <v>543</v>
      </c>
      <c r="C664" s="231"/>
      <c r="D664" s="173"/>
      <c r="E664" s="175"/>
      <c r="F664" s="238"/>
      <c r="G664" s="239"/>
      <c r="H664" s="249"/>
    </row>
    <row r="665" spans="1:8" hidden="1" x14ac:dyDescent="0.25">
      <c r="A665" s="229" t="s">
        <v>1142</v>
      </c>
      <c r="B665" s="230" t="s">
        <v>3</v>
      </c>
      <c r="C665" s="231"/>
      <c r="D665" s="173"/>
      <c r="E665" s="175"/>
      <c r="F665" s="238"/>
      <c r="G665" s="239"/>
      <c r="H665" s="249"/>
    </row>
    <row r="666" spans="1:8" hidden="1" x14ac:dyDescent="0.25">
      <c r="A666" s="229" t="s">
        <v>1143</v>
      </c>
      <c r="B666" s="233" t="s">
        <v>541</v>
      </c>
      <c r="C666" s="231"/>
      <c r="D666" s="173"/>
      <c r="E666" s="175"/>
      <c r="F666" s="238"/>
      <c r="G666" s="239"/>
      <c r="H666" s="249"/>
    </row>
    <row r="667" spans="1:8" hidden="1" x14ac:dyDescent="0.25">
      <c r="A667" s="229" t="s">
        <v>1144</v>
      </c>
      <c r="B667" s="233" t="s">
        <v>543</v>
      </c>
      <c r="C667" s="231"/>
      <c r="D667" s="173"/>
      <c r="E667" s="175"/>
      <c r="F667" s="238"/>
      <c r="G667" s="239"/>
      <c r="H667" s="249"/>
    </row>
    <row r="668" spans="1:8" hidden="1" x14ac:dyDescent="0.25">
      <c r="A668" s="229" t="s">
        <v>1145</v>
      </c>
      <c r="B668" s="230" t="s">
        <v>5</v>
      </c>
      <c r="C668" s="231"/>
      <c r="D668" s="173"/>
      <c r="E668" s="175"/>
      <c r="F668" s="238"/>
      <c r="G668" s="239"/>
      <c r="H668" s="249"/>
    </row>
    <row r="669" spans="1:8" hidden="1" x14ac:dyDescent="0.25">
      <c r="A669" s="229" t="s">
        <v>1146</v>
      </c>
      <c r="B669" s="233" t="s">
        <v>541</v>
      </c>
      <c r="C669" s="231"/>
      <c r="D669" s="173"/>
      <c r="E669" s="175"/>
      <c r="F669" s="238"/>
      <c r="G669" s="239"/>
      <c r="H669" s="249"/>
    </row>
    <row r="670" spans="1:8" hidden="1" x14ac:dyDescent="0.25">
      <c r="A670" s="229" t="s">
        <v>1147</v>
      </c>
      <c r="B670" s="233" t="s">
        <v>543</v>
      </c>
      <c r="C670" s="231"/>
      <c r="D670" s="173"/>
      <c r="E670" s="175"/>
      <c r="F670" s="238"/>
      <c r="G670" s="239"/>
      <c r="H670" s="249"/>
    </row>
    <row r="671" spans="1:8" hidden="1" x14ac:dyDescent="0.25">
      <c r="A671" s="229" t="s">
        <v>1148</v>
      </c>
      <c r="B671" s="230" t="s">
        <v>6</v>
      </c>
      <c r="C671" s="231"/>
      <c r="D671" s="173"/>
      <c r="E671" s="175"/>
      <c r="F671" s="238"/>
      <c r="G671" s="239"/>
      <c r="H671" s="249"/>
    </row>
    <row r="672" spans="1:8" hidden="1" x14ac:dyDescent="0.25">
      <c r="A672" s="229" t="s">
        <v>1149</v>
      </c>
      <c r="B672" s="233" t="s">
        <v>541</v>
      </c>
      <c r="C672" s="231"/>
      <c r="D672" s="173"/>
      <c r="E672" s="175"/>
      <c r="F672" s="238"/>
      <c r="G672" s="239"/>
      <c r="H672" s="249"/>
    </row>
    <row r="673" spans="1:9" hidden="1" x14ac:dyDescent="0.25">
      <c r="A673" s="229" t="s">
        <v>1150</v>
      </c>
      <c r="B673" s="233" t="s">
        <v>543</v>
      </c>
      <c r="C673" s="231"/>
      <c r="D673" s="173"/>
      <c r="E673" s="175"/>
      <c r="F673" s="238"/>
      <c r="G673" s="239"/>
      <c r="H673" s="249"/>
    </row>
    <row r="674" spans="1:9" hidden="1" x14ac:dyDescent="0.25">
      <c r="A674" s="229" t="s">
        <v>1151</v>
      </c>
      <c r="B674" s="230" t="s">
        <v>7</v>
      </c>
      <c r="C674" s="231"/>
      <c r="D674" s="173"/>
      <c r="E674" s="175"/>
      <c r="F674" s="238"/>
      <c r="G674" s="239"/>
      <c r="H674" s="249"/>
    </row>
    <row r="675" spans="1:9" hidden="1" x14ac:dyDescent="0.25">
      <c r="A675" s="229" t="s">
        <v>1152</v>
      </c>
      <c r="B675" s="233" t="s">
        <v>541</v>
      </c>
      <c r="C675" s="231"/>
      <c r="D675" s="173"/>
      <c r="E675" s="175"/>
      <c r="F675" s="238"/>
      <c r="G675" s="239"/>
      <c r="H675" s="249"/>
    </row>
    <row r="676" spans="1:9" hidden="1" x14ac:dyDescent="0.25">
      <c r="A676" s="229" t="s">
        <v>1153</v>
      </c>
      <c r="B676" s="233" t="s">
        <v>543</v>
      </c>
      <c r="C676" s="231"/>
      <c r="D676" s="173"/>
      <c r="E676" s="175"/>
      <c r="F676" s="238"/>
      <c r="G676" s="239"/>
      <c r="H676" s="249"/>
    </row>
    <row r="677" spans="1:9" hidden="1" x14ac:dyDescent="0.25">
      <c r="A677" s="229" t="s">
        <v>1154</v>
      </c>
      <c r="B677" s="230" t="s">
        <v>557</v>
      </c>
      <c r="C677" s="231"/>
      <c r="D677" s="173"/>
      <c r="E677" s="175"/>
      <c r="F677" s="238"/>
      <c r="G677" s="239"/>
      <c r="H677" s="249"/>
    </row>
    <row r="678" spans="1:9" hidden="1" x14ac:dyDescent="0.25">
      <c r="A678" s="229" t="s">
        <v>1155</v>
      </c>
      <c r="B678" s="233" t="s">
        <v>541</v>
      </c>
      <c r="C678" s="231"/>
      <c r="D678" s="173"/>
      <c r="E678" s="175"/>
      <c r="F678" s="238"/>
      <c r="G678" s="239"/>
      <c r="H678" s="249"/>
    </row>
    <row r="679" spans="1:9" hidden="1" x14ac:dyDescent="0.25">
      <c r="A679" s="229" t="s">
        <v>1156</v>
      </c>
      <c r="B679" s="233" t="s">
        <v>543</v>
      </c>
      <c r="C679" s="231"/>
      <c r="D679" s="173"/>
      <c r="E679" s="175"/>
      <c r="F679" s="238"/>
      <c r="G679" s="239"/>
      <c r="H679" s="249"/>
    </row>
    <row r="680" spans="1:9" s="184" customFormat="1" x14ac:dyDescent="0.25">
      <c r="A680" s="225" t="s">
        <v>1157</v>
      </c>
      <c r="B680" s="226" t="s">
        <v>581</v>
      </c>
      <c r="C680" s="226"/>
      <c r="D680" s="256"/>
      <c r="E680" s="257"/>
      <c r="F680" s="258"/>
      <c r="G680" s="259"/>
      <c r="H680" s="260"/>
    </row>
    <row r="681" spans="1:9" s="193" customFormat="1" hidden="1" x14ac:dyDescent="0.25">
      <c r="A681" s="253" t="s">
        <v>1158</v>
      </c>
      <c r="B681" s="254" t="s">
        <v>4</v>
      </c>
      <c r="C681" s="261"/>
      <c r="D681" s="173"/>
      <c r="E681" s="175"/>
      <c r="F681" s="262"/>
      <c r="G681" s="263"/>
      <c r="H681" s="264"/>
    </row>
    <row r="682" spans="1:9" s="193" customFormat="1" hidden="1" x14ac:dyDescent="0.25">
      <c r="A682" s="229" t="s">
        <v>1159</v>
      </c>
      <c r="B682" s="233" t="s">
        <v>541</v>
      </c>
      <c r="C682" s="261"/>
      <c r="D682" s="173"/>
      <c r="E682" s="175"/>
      <c r="F682" s="262"/>
      <c r="G682" s="263"/>
      <c r="H682" s="264"/>
    </row>
    <row r="683" spans="1:9" s="193" customFormat="1" hidden="1" x14ac:dyDescent="0.25">
      <c r="A683" s="229" t="s">
        <v>1160</v>
      </c>
      <c r="B683" s="233" t="s">
        <v>543</v>
      </c>
      <c r="C683" s="261"/>
      <c r="D683" s="173"/>
      <c r="E683" s="175"/>
      <c r="F683" s="262"/>
      <c r="G683" s="263"/>
      <c r="H683" s="264"/>
    </row>
    <row r="684" spans="1:9" hidden="1" x14ac:dyDescent="0.25">
      <c r="A684" s="250" t="s">
        <v>1161</v>
      </c>
      <c r="B684" s="203" t="s">
        <v>3</v>
      </c>
      <c r="C684" s="265"/>
      <c r="D684" s="174"/>
      <c r="E684" s="252"/>
      <c r="F684" s="266"/>
      <c r="G684" s="267"/>
      <c r="H684" s="268"/>
    </row>
    <row r="685" spans="1:9" hidden="1" x14ac:dyDescent="0.25">
      <c r="A685" s="229" t="s">
        <v>1162</v>
      </c>
      <c r="B685" s="233" t="s">
        <v>541</v>
      </c>
      <c r="C685" s="265"/>
      <c r="D685" s="174"/>
      <c r="E685" s="252"/>
      <c r="F685" s="266"/>
      <c r="G685" s="267"/>
      <c r="H685" s="268"/>
    </row>
    <row r="686" spans="1:9" hidden="1" x14ac:dyDescent="0.25">
      <c r="A686" s="229" t="s">
        <v>1163</v>
      </c>
      <c r="B686" s="233" t="s">
        <v>543</v>
      </c>
      <c r="C686" s="265"/>
      <c r="D686" s="174"/>
      <c r="E686" s="252"/>
      <c r="F686" s="266"/>
      <c r="G686" s="267"/>
      <c r="H686" s="268"/>
    </row>
    <row r="687" spans="1:9" s="193" customFormat="1" hidden="1" x14ac:dyDescent="0.25">
      <c r="A687" s="250" t="s">
        <v>1164</v>
      </c>
      <c r="B687" s="203" t="s">
        <v>5</v>
      </c>
      <c r="C687" s="269"/>
      <c r="D687" s="174"/>
      <c r="E687" s="252"/>
      <c r="F687" s="238"/>
      <c r="G687" s="239"/>
      <c r="H687" s="249"/>
      <c r="I687" s="194"/>
    </row>
    <row r="688" spans="1:9" s="193" customFormat="1" hidden="1" x14ac:dyDescent="0.25">
      <c r="A688" s="229" t="s">
        <v>1165</v>
      </c>
      <c r="B688" s="233" t="s">
        <v>541</v>
      </c>
      <c r="C688" s="269"/>
      <c r="D688" s="174"/>
      <c r="E688" s="252"/>
      <c r="F688" s="238"/>
      <c r="G688" s="239"/>
      <c r="H688" s="249"/>
      <c r="I688" s="194"/>
    </row>
    <row r="689" spans="1:9" s="193" customFormat="1" hidden="1" x14ac:dyDescent="0.25">
      <c r="A689" s="229" t="s">
        <v>1166</v>
      </c>
      <c r="B689" s="233" t="s">
        <v>543</v>
      </c>
      <c r="C689" s="269"/>
      <c r="D689" s="174"/>
      <c r="E689" s="252"/>
      <c r="F689" s="238"/>
      <c r="G689" s="239"/>
      <c r="H689" s="249"/>
      <c r="I689" s="194"/>
    </row>
    <row r="690" spans="1:9" hidden="1" x14ac:dyDescent="0.25">
      <c r="A690" s="229" t="s">
        <v>1167</v>
      </c>
      <c r="B690" s="230" t="s">
        <v>6</v>
      </c>
      <c r="C690" s="237"/>
      <c r="D690" s="173"/>
      <c r="E690" s="175"/>
      <c r="F690" s="238"/>
      <c r="G690" s="239"/>
      <c r="H690" s="249"/>
      <c r="I690" s="194"/>
    </row>
    <row r="691" spans="1:9" hidden="1" x14ac:dyDescent="0.25">
      <c r="A691" s="229" t="s">
        <v>1168</v>
      </c>
      <c r="B691" s="233" t="s">
        <v>541</v>
      </c>
      <c r="C691" s="237"/>
      <c r="D691" s="173"/>
      <c r="E691" s="175"/>
      <c r="F691" s="238"/>
      <c r="G691" s="239"/>
      <c r="H691" s="249"/>
      <c r="I691" s="194"/>
    </row>
    <row r="692" spans="1:9" hidden="1" x14ac:dyDescent="0.25">
      <c r="A692" s="229" t="s">
        <v>1169</v>
      </c>
      <c r="B692" s="233" t="s">
        <v>543</v>
      </c>
      <c r="C692" s="237"/>
      <c r="D692" s="173"/>
      <c r="E692" s="175"/>
      <c r="F692" s="238"/>
      <c r="G692" s="239"/>
      <c r="H692" s="249"/>
      <c r="I692" s="194"/>
    </row>
    <row r="693" spans="1:9" hidden="1" x14ac:dyDescent="0.25">
      <c r="A693" s="229" t="s">
        <v>1170</v>
      </c>
      <c r="B693" s="230" t="s">
        <v>7</v>
      </c>
      <c r="C693" s="237"/>
      <c r="D693" s="173"/>
      <c r="E693" s="175"/>
      <c r="F693" s="238"/>
      <c r="G693" s="239"/>
      <c r="H693" s="249"/>
      <c r="I693" s="194"/>
    </row>
    <row r="694" spans="1:9" hidden="1" x14ac:dyDescent="0.25">
      <c r="A694" s="229" t="s">
        <v>1171</v>
      </c>
      <c r="B694" s="233" t="s">
        <v>541</v>
      </c>
      <c r="C694" s="237"/>
      <c r="D694" s="173"/>
      <c r="E694" s="175"/>
      <c r="F694" s="238"/>
      <c r="G694" s="239"/>
      <c r="H694" s="249"/>
      <c r="I694" s="194"/>
    </row>
    <row r="695" spans="1:9" hidden="1" x14ac:dyDescent="0.25">
      <c r="A695" s="229" t="s">
        <v>1172</v>
      </c>
      <c r="B695" s="233" t="s">
        <v>543</v>
      </c>
      <c r="C695" s="237"/>
      <c r="D695" s="173"/>
      <c r="E695" s="175"/>
      <c r="F695" s="238"/>
      <c r="G695" s="239"/>
      <c r="H695" s="249"/>
      <c r="I695" s="194"/>
    </row>
    <row r="696" spans="1:9" hidden="1" x14ac:dyDescent="0.25">
      <c r="A696" s="229" t="s">
        <v>1173</v>
      </c>
      <c r="B696" s="230" t="s">
        <v>557</v>
      </c>
      <c r="C696" s="237"/>
      <c r="D696" s="173"/>
      <c r="E696" s="175"/>
      <c r="F696" s="238"/>
      <c r="G696" s="239"/>
      <c r="H696" s="249"/>
      <c r="I696" s="194"/>
    </row>
    <row r="697" spans="1:9" hidden="1" x14ac:dyDescent="0.25">
      <c r="A697" s="229" t="s">
        <v>1174</v>
      </c>
      <c r="B697" s="233" t="s">
        <v>541</v>
      </c>
      <c r="C697" s="237"/>
      <c r="D697" s="173"/>
      <c r="E697" s="175"/>
      <c r="F697" s="238"/>
      <c r="G697" s="239"/>
      <c r="H697" s="249"/>
      <c r="I697" s="194"/>
    </row>
    <row r="698" spans="1:9" hidden="1" x14ac:dyDescent="0.25">
      <c r="A698" s="229" t="s">
        <v>1175</v>
      </c>
      <c r="B698" s="233" t="s">
        <v>543</v>
      </c>
      <c r="C698" s="237"/>
      <c r="D698" s="173"/>
      <c r="E698" s="175"/>
      <c r="F698" s="238"/>
      <c r="G698" s="239"/>
      <c r="H698" s="249"/>
      <c r="I698" s="194"/>
    </row>
    <row r="699" spans="1:9" s="184" customFormat="1" x14ac:dyDescent="0.25">
      <c r="A699" s="225" t="s">
        <v>1176</v>
      </c>
      <c r="B699" s="226" t="s">
        <v>601</v>
      </c>
      <c r="C699" s="243"/>
      <c r="D699" s="256"/>
      <c r="E699" s="257"/>
      <c r="F699" s="258"/>
      <c r="G699" s="259"/>
      <c r="H699" s="260"/>
      <c r="I699" s="194"/>
    </row>
    <row r="700" spans="1:9" hidden="1" x14ac:dyDescent="0.25">
      <c r="A700" s="229" t="s">
        <v>1177</v>
      </c>
      <c r="B700" s="230" t="s">
        <v>4</v>
      </c>
      <c r="C700" s="237"/>
      <c r="D700" s="173"/>
      <c r="E700" s="175"/>
      <c r="F700" s="238"/>
      <c r="G700" s="239"/>
      <c r="H700" s="249"/>
      <c r="I700" s="194"/>
    </row>
    <row r="701" spans="1:9" hidden="1" x14ac:dyDescent="0.25">
      <c r="A701" s="229" t="s">
        <v>1178</v>
      </c>
      <c r="B701" s="233" t="s">
        <v>541</v>
      </c>
      <c r="C701" s="237"/>
      <c r="D701" s="173"/>
      <c r="E701" s="175"/>
      <c r="F701" s="238"/>
      <c r="G701" s="239"/>
      <c r="H701" s="249"/>
      <c r="I701" s="194"/>
    </row>
    <row r="702" spans="1:9" hidden="1" x14ac:dyDescent="0.25">
      <c r="A702" s="229" t="s">
        <v>1179</v>
      </c>
      <c r="B702" s="233" t="s">
        <v>543</v>
      </c>
      <c r="C702" s="237"/>
      <c r="D702" s="173"/>
      <c r="E702" s="175"/>
      <c r="F702" s="238"/>
      <c r="G702" s="239"/>
      <c r="H702" s="249"/>
      <c r="I702" s="194"/>
    </row>
    <row r="703" spans="1:9" hidden="1" x14ac:dyDescent="0.25">
      <c r="A703" s="229" t="s">
        <v>1180</v>
      </c>
      <c r="B703" s="230" t="s">
        <v>3</v>
      </c>
      <c r="C703" s="237"/>
      <c r="D703" s="173"/>
      <c r="E703" s="175"/>
      <c r="F703" s="238"/>
      <c r="G703" s="239"/>
      <c r="H703" s="249"/>
      <c r="I703" s="194"/>
    </row>
    <row r="704" spans="1:9" hidden="1" x14ac:dyDescent="0.25">
      <c r="A704" s="229" t="s">
        <v>1181</v>
      </c>
      <c r="B704" s="233" t="s">
        <v>541</v>
      </c>
      <c r="C704" s="237"/>
      <c r="D704" s="173"/>
      <c r="E704" s="175"/>
      <c r="F704" s="238"/>
      <c r="G704" s="239"/>
      <c r="H704" s="249"/>
      <c r="I704" s="194"/>
    </row>
    <row r="705" spans="1:9" hidden="1" x14ac:dyDescent="0.25">
      <c r="A705" s="229" t="s">
        <v>1182</v>
      </c>
      <c r="B705" s="233" t="s">
        <v>543</v>
      </c>
      <c r="C705" s="237"/>
      <c r="D705" s="173"/>
      <c r="E705" s="175"/>
      <c r="F705" s="238"/>
      <c r="G705" s="239"/>
      <c r="H705" s="249"/>
      <c r="I705" s="194"/>
    </row>
    <row r="706" spans="1:9" hidden="1" x14ac:dyDescent="0.25">
      <c r="A706" s="229" t="s">
        <v>1183</v>
      </c>
      <c r="B706" s="230" t="s">
        <v>5</v>
      </c>
      <c r="C706" s="237"/>
      <c r="D706" s="173"/>
      <c r="E706" s="175"/>
      <c r="F706" s="238"/>
      <c r="G706" s="239"/>
      <c r="H706" s="249"/>
      <c r="I706" s="194"/>
    </row>
    <row r="707" spans="1:9" hidden="1" x14ac:dyDescent="0.25">
      <c r="A707" s="229" t="s">
        <v>1184</v>
      </c>
      <c r="B707" s="233" t="s">
        <v>541</v>
      </c>
      <c r="C707" s="237"/>
      <c r="D707" s="173"/>
      <c r="E707" s="175"/>
      <c r="F707" s="238"/>
      <c r="G707" s="239"/>
      <c r="H707" s="249"/>
      <c r="I707" s="194"/>
    </row>
    <row r="708" spans="1:9" hidden="1" x14ac:dyDescent="0.25">
      <c r="A708" s="229" t="s">
        <v>1185</v>
      </c>
      <c r="B708" s="233" t="s">
        <v>543</v>
      </c>
      <c r="C708" s="237"/>
      <c r="D708" s="173"/>
      <c r="E708" s="175"/>
      <c r="F708" s="238"/>
      <c r="G708" s="239"/>
      <c r="H708" s="249"/>
      <c r="I708" s="194"/>
    </row>
    <row r="709" spans="1:9" hidden="1" x14ac:dyDescent="0.25">
      <c r="A709" s="229" t="s">
        <v>1186</v>
      </c>
      <c r="B709" s="230" t="s">
        <v>6</v>
      </c>
      <c r="C709" s="237"/>
      <c r="D709" s="173"/>
      <c r="E709" s="175"/>
      <c r="F709" s="238"/>
      <c r="G709" s="239"/>
      <c r="H709" s="249"/>
      <c r="I709" s="194"/>
    </row>
    <row r="710" spans="1:9" hidden="1" x14ac:dyDescent="0.25">
      <c r="A710" s="229" t="s">
        <v>1187</v>
      </c>
      <c r="B710" s="233" t="s">
        <v>541</v>
      </c>
      <c r="C710" s="237"/>
      <c r="D710" s="173"/>
      <c r="E710" s="175"/>
      <c r="F710" s="238"/>
      <c r="G710" s="239"/>
      <c r="H710" s="249"/>
      <c r="I710" s="194"/>
    </row>
    <row r="711" spans="1:9" hidden="1" x14ac:dyDescent="0.25">
      <c r="A711" s="229" t="s">
        <v>1188</v>
      </c>
      <c r="B711" s="233" t="s">
        <v>543</v>
      </c>
      <c r="C711" s="237"/>
      <c r="D711" s="173"/>
      <c r="E711" s="175"/>
      <c r="F711" s="238"/>
      <c r="G711" s="239"/>
      <c r="H711" s="249"/>
      <c r="I711" s="194"/>
    </row>
    <row r="712" spans="1:9" hidden="1" x14ac:dyDescent="0.25">
      <c r="A712" s="229" t="s">
        <v>1189</v>
      </c>
      <c r="B712" s="230" t="s">
        <v>7</v>
      </c>
      <c r="C712" s="237"/>
      <c r="D712" s="173"/>
      <c r="E712" s="175"/>
      <c r="F712" s="238"/>
      <c r="G712" s="239"/>
      <c r="H712" s="249"/>
      <c r="I712" s="194"/>
    </row>
    <row r="713" spans="1:9" hidden="1" x14ac:dyDescent="0.25">
      <c r="A713" s="229" t="s">
        <v>1190</v>
      </c>
      <c r="B713" s="233" t="s">
        <v>541</v>
      </c>
      <c r="C713" s="237"/>
      <c r="D713" s="173"/>
      <c r="E713" s="175"/>
      <c r="F713" s="238"/>
      <c r="G713" s="239"/>
      <c r="H713" s="249"/>
      <c r="I713" s="194"/>
    </row>
    <row r="714" spans="1:9" hidden="1" x14ac:dyDescent="0.25">
      <c r="A714" s="229" t="s">
        <v>1191</v>
      </c>
      <c r="B714" s="233" t="s">
        <v>543</v>
      </c>
      <c r="C714" s="237"/>
      <c r="D714" s="173"/>
      <c r="E714" s="175"/>
      <c r="F714" s="238"/>
      <c r="G714" s="239"/>
      <c r="H714" s="249"/>
      <c r="I714" s="194"/>
    </row>
    <row r="715" spans="1:9" hidden="1" x14ac:dyDescent="0.25">
      <c r="A715" s="229" t="s">
        <v>1192</v>
      </c>
      <c r="B715" s="230" t="s">
        <v>557</v>
      </c>
      <c r="C715" s="237"/>
      <c r="D715" s="173"/>
      <c r="E715" s="175"/>
      <c r="F715" s="238"/>
      <c r="G715" s="239"/>
      <c r="H715" s="249"/>
      <c r="I715" s="194"/>
    </row>
    <row r="716" spans="1:9" hidden="1" x14ac:dyDescent="0.25">
      <c r="A716" s="229" t="s">
        <v>1193</v>
      </c>
      <c r="B716" s="233" t="s">
        <v>541</v>
      </c>
      <c r="C716" s="237"/>
      <c r="D716" s="173"/>
      <c r="E716" s="175"/>
      <c r="F716" s="238"/>
      <c r="G716" s="239"/>
      <c r="H716" s="249"/>
      <c r="I716" s="194"/>
    </row>
    <row r="717" spans="1:9" hidden="1" x14ac:dyDescent="0.25">
      <c r="A717" s="229" t="s">
        <v>1194</v>
      </c>
      <c r="B717" s="233" t="s">
        <v>543</v>
      </c>
      <c r="C717" s="237"/>
      <c r="D717" s="173"/>
      <c r="E717" s="175"/>
      <c r="F717" s="238"/>
      <c r="G717" s="239"/>
      <c r="H717" s="249"/>
      <c r="I717" s="194"/>
    </row>
    <row r="718" spans="1:9" x14ac:dyDescent="0.25">
      <c r="A718" s="211" t="s">
        <v>15</v>
      </c>
      <c r="B718" s="197" t="s">
        <v>1</v>
      </c>
      <c r="C718" s="212"/>
      <c r="D718" s="212"/>
      <c r="E718" s="212"/>
      <c r="F718" s="299">
        <f>F719+F945+F1168+F1391+F1614+F1837</f>
        <v>3000</v>
      </c>
      <c r="G718" s="299">
        <f>G719+G945+G1168+G1391+G1614+G1837</f>
        <v>0</v>
      </c>
      <c r="H718" s="299">
        <f>H719+H945+H1168+H1391+H1614+H1837</f>
        <v>8948.4439999999995</v>
      </c>
    </row>
    <row r="719" spans="1:9" x14ac:dyDescent="0.25">
      <c r="A719" s="213" t="s">
        <v>1195</v>
      </c>
      <c r="B719" s="214" t="s">
        <v>1196</v>
      </c>
      <c r="C719" s="214"/>
      <c r="D719" s="215"/>
      <c r="E719" s="215"/>
      <c r="F719" s="404">
        <f>F720+F832</f>
        <v>3000</v>
      </c>
      <c r="G719" s="404">
        <f>G720+G832</f>
        <v>0</v>
      </c>
      <c r="H719" s="404">
        <f>H720+H832</f>
        <v>8948.4439999999995</v>
      </c>
    </row>
    <row r="720" spans="1:9" x14ac:dyDescent="0.25">
      <c r="A720" s="217" t="s">
        <v>1197</v>
      </c>
      <c r="B720" s="218" t="s">
        <v>1198</v>
      </c>
      <c r="C720" s="219"/>
      <c r="D720" s="220"/>
      <c r="E720" s="221"/>
      <c r="F720" s="297">
        <f>F721+F777</f>
        <v>1000</v>
      </c>
      <c r="G720" s="297">
        <f>G721+G777</f>
        <v>0</v>
      </c>
      <c r="H720" s="297">
        <f>H721+H777</f>
        <v>5688.1040000000003</v>
      </c>
    </row>
    <row r="721" spans="1:8" x14ac:dyDescent="0.25">
      <c r="A721" s="225" t="s">
        <v>1199</v>
      </c>
      <c r="B721" s="226" t="s">
        <v>1200</v>
      </c>
      <c r="C721" s="243"/>
      <c r="D721" s="256"/>
      <c r="E721" s="257"/>
      <c r="F721" s="259">
        <f>F722+F728+F734+F740+F747+F753+F759+F765+F771</f>
        <v>1000</v>
      </c>
      <c r="G721" s="259">
        <f t="shared" ref="G721:H721" si="12">G722+G728+G734+G740+G747+G753+G759+G765+G771</f>
        <v>0</v>
      </c>
      <c r="H721" s="259">
        <f t="shared" si="12"/>
        <v>5688.1040000000003</v>
      </c>
    </row>
    <row r="722" spans="1:8" hidden="1" x14ac:dyDescent="0.25">
      <c r="A722" s="229" t="s">
        <v>1201</v>
      </c>
      <c r="B722" s="230" t="s">
        <v>4</v>
      </c>
      <c r="C722" s="237"/>
      <c r="D722" s="173"/>
      <c r="E722" s="175"/>
      <c r="F722" s="239">
        <f>F723+F724+F725+F726+F727</f>
        <v>0</v>
      </c>
      <c r="G722" s="239">
        <f t="shared" ref="G722:H722" si="13">G723+G724+G725+G726+G727</f>
        <v>0</v>
      </c>
      <c r="H722" s="239">
        <f t="shared" si="13"/>
        <v>0</v>
      </c>
    </row>
    <row r="723" spans="1:8" hidden="1" x14ac:dyDescent="0.25">
      <c r="A723" s="229" t="s">
        <v>1202</v>
      </c>
      <c r="B723" s="233" t="s">
        <v>1203</v>
      </c>
      <c r="C723" s="237"/>
      <c r="D723" s="173"/>
      <c r="E723" s="175"/>
      <c r="F723" s="239"/>
      <c r="G723" s="239"/>
      <c r="H723" s="239"/>
    </row>
    <row r="724" spans="1:8" hidden="1" x14ac:dyDescent="0.25">
      <c r="A724" s="229" t="s">
        <v>1204</v>
      </c>
      <c r="B724" s="233" t="s">
        <v>1205</v>
      </c>
      <c r="C724" s="237"/>
      <c r="D724" s="173"/>
      <c r="E724" s="175"/>
      <c r="F724" s="239"/>
      <c r="G724" s="239"/>
      <c r="H724" s="239"/>
    </row>
    <row r="725" spans="1:8" hidden="1" x14ac:dyDescent="0.25">
      <c r="A725" s="229" t="s">
        <v>1206</v>
      </c>
      <c r="B725" s="233" t="s">
        <v>1207</v>
      </c>
      <c r="C725" s="237"/>
      <c r="D725" s="173"/>
      <c r="E725" s="175"/>
      <c r="F725" s="239"/>
      <c r="G725" s="239"/>
      <c r="H725" s="239"/>
    </row>
    <row r="726" spans="1:8" hidden="1" x14ac:dyDescent="0.25">
      <c r="A726" s="229" t="s">
        <v>1208</v>
      </c>
      <c r="B726" s="233" t="s">
        <v>1209</v>
      </c>
      <c r="C726" s="237"/>
      <c r="D726" s="173"/>
      <c r="E726" s="175"/>
      <c r="F726" s="239"/>
      <c r="G726" s="239"/>
      <c r="H726" s="239"/>
    </row>
    <row r="727" spans="1:8" hidden="1" x14ac:dyDescent="0.25">
      <c r="A727" s="229" t="s">
        <v>1210</v>
      </c>
      <c r="B727" s="233" t="s">
        <v>1211</v>
      </c>
      <c r="C727" s="237"/>
      <c r="D727" s="173"/>
      <c r="E727" s="175"/>
      <c r="F727" s="239"/>
      <c r="G727" s="239"/>
      <c r="H727" s="239"/>
    </row>
    <row r="728" spans="1:8" hidden="1" x14ac:dyDescent="0.25">
      <c r="A728" s="229" t="s">
        <v>1212</v>
      </c>
      <c r="B728" s="230" t="s">
        <v>3</v>
      </c>
      <c r="C728" s="237"/>
      <c r="D728" s="173"/>
      <c r="E728" s="175"/>
      <c r="F728" s="239">
        <f>F729+F730+F731+F732+F733</f>
        <v>0</v>
      </c>
      <c r="G728" s="239">
        <f t="shared" ref="G728" si="14">G729+G730+G731+G732+G733</f>
        <v>0</v>
      </c>
      <c r="H728" s="239">
        <f t="shared" ref="H728" si="15">H729+H730+H731+H732+H733</f>
        <v>0</v>
      </c>
    </row>
    <row r="729" spans="1:8" hidden="1" x14ac:dyDescent="0.25">
      <c r="A729" s="229" t="s">
        <v>1213</v>
      </c>
      <c r="B729" s="233" t="s">
        <v>1203</v>
      </c>
      <c r="C729" s="237"/>
      <c r="D729" s="173"/>
      <c r="E729" s="175"/>
      <c r="F729" s="239"/>
      <c r="G729" s="239"/>
      <c r="H729" s="239"/>
    </row>
    <row r="730" spans="1:8" hidden="1" x14ac:dyDescent="0.25">
      <c r="A730" s="229" t="s">
        <v>1214</v>
      </c>
      <c r="B730" s="233" t="s">
        <v>1205</v>
      </c>
      <c r="C730" s="237"/>
      <c r="D730" s="173"/>
      <c r="E730" s="175"/>
      <c r="F730" s="239"/>
      <c r="G730" s="239"/>
      <c r="H730" s="239"/>
    </row>
    <row r="731" spans="1:8" hidden="1" x14ac:dyDescent="0.25">
      <c r="A731" s="229" t="s">
        <v>1215</v>
      </c>
      <c r="B731" s="233" t="s">
        <v>1207</v>
      </c>
      <c r="C731" s="237"/>
      <c r="D731" s="173"/>
      <c r="E731" s="175"/>
      <c r="F731" s="239"/>
      <c r="G731" s="239"/>
      <c r="H731" s="239"/>
    </row>
    <row r="732" spans="1:8" hidden="1" x14ac:dyDescent="0.25">
      <c r="A732" s="229" t="s">
        <v>1216</v>
      </c>
      <c r="B732" s="233" t="s">
        <v>1209</v>
      </c>
      <c r="C732" s="237"/>
      <c r="D732" s="173"/>
      <c r="E732" s="175"/>
      <c r="F732" s="239"/>
      <c r="G732" s="239"/>
      <c r="H732" s="239"/>
    </row>
    <row r="733" spans="1:8" hidden="1" x14ac:dyDescent="0.25">
      <c r="A733" s="229" t="s">
        <v>1217</v>
      </c>
      <c r="B733" s="233" t="s">
        <v>1211</v>
      </c>
      <c r="C733" s="237"/>
      <c r="D733" s="173"/>
      <c r="E733" s="175"/>
      <c r="F733" s="239"/>
      <c r="G733" s="239"/>
      <c r="H733" s="239"/>
    </row>
    <row r="734" spans="1:8" hidden="1" x14ac:dyDescent="0.25">
      <c r="A734" s="229" t="s">
        <v>1218</v>
      </c>
      <c r="B734" s="230" t="s">
        <v>5</v>
      </c>
      <c r="C734" s="237"/>
      <c r="D734" s="173"/>
      <c r="E734" s="175"/>
      <c r="F734" s="239">
        <f>F735+F736+F737+F738+F739</f>
        <v>0</v>
      </c>
      <c r="G734" s="239">
        <f t="shared" ref="G734" si="16">G735+G736+G737+G738+G739</f>
        <v>0</v>
      </c>
      <c r="H734" s="239">
        <f t="shared" ref="H734" si="17">H735+H736+H737+H738+H739</f>
        <v>0</v>
      </c>
    </row>
    <row r="735" spans="1:8" hidden="1" x14ac:dyDescent="0.25">
      <c r="A735" s="229" t="s">
        <v>1219</v>
      </c>
      <c r="B735" s="233" t="s">
        <v>1203</v>
      </c>
      <c r="C735" s="237"/>
      <c r="D735" s="173"/>
      <c r="E735" s="175"/>
      <c r="F735" s="239"/>
      <c r="G735" s="239"/>
      <c r="H735" s="239"/>
    </row>
    <row r="736" spans="1:8" hidden="1" x14ac:dyDescent="0.25">
      <c r="A736" s="229" t="s">
        <v>1220</v>
      </c>
      <c r="B736" s="233" t="s">
        <v>1205</v>
      </c>
      <c r="C736" s="237"/>
      <c r="D736" s="173"/>
      <c r="E736" s="175"/>
      <c r="F736" s="239"/>
      <c r="G736" s="239"/>
      <c r="H736" s="239"/>
    </row>
    <row r="737" spans="1:8" hidden="1" x14ac:dyDescent="0.25">
      <c r="A737" s="229" t="s">
        <v>1221</v>
      </c>
      <c r="B737" s="233" t="s">
        <v>1207</v>
      </c>
      <c r="C737" s="237"/>
      <c r="D737" s="173"/>
      <c r="E737" s="175"/>
      <c r="F737" s="239"/>
      <c r="G737" s="239"/>
      <c r="H737" s="239"/>
    </row>
    <row r="738" spans="1:8" hidden="1" x14ac:dyDescent="0.25">
      <c r="A738" s="229" t="s">
        <v>1222</v>
      </c>
      <c r="B738" s="233" t="s">
        <v>1209</v>
      </c>
      <c r="C738" s="237"/>
      <c r="D738" s="173"/>
      <c r="E738" s="175"/>
      <c r="F738" s="239"/>
      <c r="G738" s="239"/>
      <c r="H738" s="239"/>
    </row>
    <row r="739" spans="1:8" hidden="1" x14ac:dyDescent="0.25">
      <c r="A739" s="229" t="s">
        <v>1223</v>
      </c>
      <c r="B739" s="233" t="s">
        <v>1211</v>
      </c>
      <c r="C739" s="237"/>
      <c r="D739" s="173"/>
      <c r="E739" s="175"/>
      <c r="F739" s="239"/>
      <c r="G739" s="239"/>
      <c r="H739" s="239"/>
    </row>
    <row r="740" spans="1:8" x14ac:dyDescent="0.25">
      <c r="A740" s="229" t="s">
        <v>1224</v>
      </c>
      <c r="B740" s="230" t="s">
        <v>1225</v>
      </c>
      <c r="C740" s="237"/>
      <c r="D740" s="173"/>
      <c r="E740" s="175"/>
      <c r="F740" s="239">
        <f>F741+F743+F744+F745+F746</f>
        <v>1000</v>
      </c>
      <c r="G740" s="239">
        <f t="shared" ref="G740" si="18">G741+G743+G744+G745+G746</f>
        <v>0</v>
      </c>
      <c r="H740" s="239">
        <f t="shared" ref="H740" si="19">H741+H743+H744+H745+H746</f>
        <v>5688.1040000000003</v>
      </c>
    </row>
    <row r="741" spans="1:8" hidden="1" x14ac:dyDescent="0.25">
      <c r="A741" s="229" t="s">
        <v>1226</v>
      </c>
      <c r="B741" s="233" t="s">
        <v>1203</v>
      </c>
      <c r="C741" s="237"/>
      <c r="D741" s="173"/>
      <c r="E741" s="175"/>
      <c r="F741" s="239">
        <f>F742</f>
        <v>1000</v>
      </c>
      <c r="G741" s="239">
        <f t="shared" ref="G741:H741" si="20">G742</f>
        <v>0</v>
      </c>
      <c r="H741" s="239">
        <f t="shared" si="20"/>
        <v>5688.1040000000003</v>
      </c>
    </row>
    <row r="742" spans="1:8" s="447" customFormat="1" x14ac:dyDescent="0.25">
      <c r="A742" s="187" t="s">
        <v>3381</v>
      </c>
      <c r="B742" s="205" t="s">
        <v>3382</v>
      </c>
      <c r="C742" s="361" t="s">
        <v>57</v>
      </c>
      <c r="D742" s="174">
        <v>2021</v>
      </c>
      <c r="E742" s="252">
        <v>10</v>
      </c>
      <c r="F742" s="200">
        <v>1000</v>
      </c>
      <c r="G742" s="200"/>
      <c r="H742" s="200">
        <f>[7]Лист1!$O$172/1000</f>
        <v>5688.1040000000003</v>
      </c>
    </row>
    <row r="743" spans="1:8" hidden="1" x14ac:dyDescent="0.25">
      <c r="A743" s="229" t="s">
        <v>1227</v>
      </c>
      <c r="B743" s="233" t="s">
        <v>1205</v>
      </c>
      <c r="C743" s="237"/>
      <c r="D743" s="173"/>
      <c r="E743" s="175"/>
      <c r="F743" s="239"/>
      <c r="G743" s="239"/>
      <c r="H743" s="239"/>
    </row>
    <row r="744" spans="1:8" hidden="1" x14ac:dyDescent="0.25">
      <c r="A744" s="229" t="s">
        <v>1228</v>
      </c>
      <c r="B744" s="233" t="s">
        <v>1207</v>
      </c>
      <c r="C744" s="237"/>
      <c r="D744" s="173"/>
      <c r="E744" s="175"/>
      <c r="F744" s="239"/>
      <c r="G744" s="239"/>
      <c r="H744" s="239"/>
    </row>
    <row r="745" spans="1:8" hidden="1" x14ac:dyDescent="0.25">
      <c r="A745" s="229" t="s">
        <v>1229</v>
      </c>
      <c r="B745" s="233" t="s">
        <v>1209</v>
      </c>
      <c r="C745" s="237"/>
      <c r="D745" s="173"/>
      <c r="E745" s="175"/>
      <c r="F745" s="239"/>
      <c r="G745" s="239"/>
      <c r="H745" s="239"/>
    </row>
    <row r="746" spans="1:8" hidden="1" x14ac:dyDescent="0.25">
      <c r="A746" s="229" t="s">
        <v>1230</v>
      </c>
      <c r="B746" s="233" t="s">
        <v>1211</v>
      </c>
      <c r="C746" s="237"/>
      <c r="D746" s="173"/>
      <c r="E746" s="175"/>
      <c r="F746" s="239"/>
      <c r="G746" s="239"/>
      <c r="H746" s="239"/>
    </row>
    <row r="747" spans="1:8" hidden="1" x14ac:dyDescent="0.25">
      <c r="A747" s="229" t="s">
        <v>1231</v>
      </c>
      <c r="B747" s="230" t="s">
        <v>1232</v>
      </c>
      <c r="C747" s="237"/>
      <c r="D747" s="173"/>
      <c r="E747" s="175"/>
      <c r="F747" s="239">
        <f>F748+F749+F750+F751+F752</f>
        <v>0</v>
      </c>
      <c r="G747" s="239">
        <f t="shared" ref="G747" si="21">G748+G749+G750+G751+G752</f>
        <v>0</v>
      </c>
      <c r="H747" s="239">
        <f t="shared" ref="H747" si="22">H748+H749+H750+H751+H752</f>
        <v>0</v>
      </c>
    </row>
    <row r="748" spans="1:8" hidden="1" x14ac:dyDescent="0.25">
      <c r="A748" s="229" t="s">
        <v>1233</v>
      </c>
      <c r="B748" s="233" t="s">
        <v>1203</v>
      </c>
      <c r="C748" s="237"/>
      <c r="D748" s="173"/>
      <c r="E748" s="175"/>
      <c r="F748" s="239"/>
      <c r="G748" s="239"/>
      <c r="H748" s="239"/>
    </row>
    <row r="749" spans="1:8" hidden="1" x14ac:dyDescent="0.25">
      <c r="A749" s="229" t="s">
        <v>1234</v>
      </c>
      <c r="B749" s="233" t="s">
        <v>1205</v>
      </c>
      <c r="C749" s="237"/>
      <c r="D749" s="173"/>
      <c r="E749" s="175"/>
      <c r="F749" s="239"/>
      <c r="G749" s="239"/>
      <c r="H749" s="239"/>
    </row>
    <row r="750" spans="1:8" hidden="1" x14ac:dyDescent="0.25">
      <c r="A750" s="229" t="s">
        <v>1235</v>
      </c>
      <c r="B750" s="233" t="s">
        <v>1207</v>
      </c>
      <c r="C750" s="237"/>
      <c r="D750" s="173"/>
      <c r="E750" s="175"/>
      <c r="F750" s="239"/>
      <c r="G750" s="239"/>
      <c r="H750" s="239"/>
    </row>
    <row r="751" spans="1:8" hidden="1" x14ac:dyDescent="0.25">
      <c r="A751" s="229" t="s">
        <v>1236</v>
      </c>
      <c r="B751" s="233" t="s">
        <v>1209</v>
      </c>
      <c r="C751" s="237"/>
      <c r="D751" s="173"/>
      <c r="E751" s="175"/>
      <c r="F751" s="239"/>
      <c r="G751" s="239"/>
      <c r="H751" s="239"/>
    </row>
    <row r="752" spans="1:8" hidden="1" x14ac:dyDescent="0.25">
      <c r="A752" s="229" t="s">
        <v>1237</v>
      </c>
      <c r="B752" s="233" t="s">
        <v>1211</v>
      </c>
      <c r="C752" s="237"/>
      <c r="D752" s="173"/>
      <c r="E752" s="175"/>
      <c r="F752" s="239"/>
      <c r="G752" s="239"/>
      <c r="H752" s="239"/>
    </row>
    <row r="753" spans="1:8" hidden="1" x14ac:dyDescent="0.25">
      <c r="A753" s="229" t="s">
        <v>1238</v>
      </c>
      <c r="B753" s="230" t="s">
        <v>1239</v>
      </c>
      <c r="C753" s="237"/>
      <c r="D753" s="173"/>
      <c r="E753" s="175"/>
      <c r="F753" s="239">
        <f>F754+F755+F756+F757+F758</f>
        <v>0</v>
      </c>
      <c r="G753" s="239">
        <f t="shared" ref="G753" si="23">G754+G755+G756+G757+G758</f>
        <v>0</v>
      </c>
      <c r="H753" s="239">
        <f t="shared" ref="H753" si="24">H754+H755+H756+H757+H758</f>
        <v>0</v>
      </c>
    </row>
    <row r="754" spans="1:8" hidden="1" x14ac:dyDescent="0.25">
      <c r="A754" s="229" t="s">
        <v>1240</v>
      </c>
      <c r="B754" s="233" t="s">
        <v>1203</v>
      </c>
      <c r="C754" s="237"/>
      <c r="D754" s="173"/>
      <c r="E754" s="175"/>
      <c r="F754" s="239"/>
      <c r="G754" s="239"/>
      <c r="H754" s="239"/>
    </row>
    <row r="755" spans="1:8" hidden="1" x14ac:dyDescent="0.25">
      <c r="A755" s="229" t="s">
        <v>1241</v>
      </c>
      <c r="B755" s="233" t="s">
        <v>1205</v>
      </c>
      <c r="C755" s="237"/>
      <c r="D755" s="173"/>
      <c r="E755" s="175"/>
      <c r="F755" s="239"/>
      <c r="G755" s="239"/>
      <c r="H755" s="239"/>
    </row>
    <row r="756" spans="1:8" hidden="1" x14ac:dyDescent="0.25">
      <c r="A756" s="229" t="s">
        <v>1242</v>
      </c>
      <c r="B756" s="233" t="s">
        <v>1207</v>
      </c>
      <c r="C756" s="237"/>
      <c r="D756" s="173"/>
      <c r="E756" s="175"/>
      <c r="F756" s="239"/>
      <c r="G756" s="239"/>
      <c r="H756" s="239"/>
    </row>
    <row r="757" spans="1:8" hidden="1" x14ac:dyDescent="0.25">
      <c r="A757" s="229" t="s">
        <v>1243</v>
      </c>
      <c r="B757" s="233" t="s">
        <v>1209</v>
      </c>
      <c r="C757" s="237"/>
      <c r="D757" s="173"/>
      <c r="E757" s="175"/>
      <c r="F757" s="239"/>
      <c r="G757" s="239"/>
      <c r="H757" s="239"/>
    </row>
    <row r="758" spans="1:8" hidden="1" x14ac:dyDescent="0.25">
      <c r="A758" s="229" t="s">
        <v>1244</v>
      </c>
      <c r="B758" s="233" t="s">
        <v>1211</v>
      </c>
      <c r="C758" s="237"/>
      <c r="D758" s="173"/>
      <c r="E758" s="175"/>
      <c r="F758" s="239"/>
      <c r="G758" s="239"/>
      <c r="H758" s="239"/>
    </row>
    <row r="759" spans="1:8" hidden="1" x14ac:dyDescent="0.25">
      <c r="A759" s="229" t="s">
        <v>1245</v>
      </c>
      <c r="B759" s="230" t="s">
        <v>1246</v>
      </c>
      <c r="C759" s="237"/>
      <c r="D759" s="173"/>
      <c r="E759" s="175"/>
      <c r="F759" s="239">
        <f>F760+F761+F762+F763+F764</f>
        <v>0</v>
      </c>
      <c r="G759" s="239">
        <f t="shared" ref="G759" si="25">G760+G761+G762+G763+G764</f>
        <v>0</v>
      </c>
      <c r="H759" s="239">
        <f t="shared" ref="H759" si="26">H760+H761+H762+H763+H764</f>
        <v>0</v>
      </c>
    </row>
    <row r="760" spans="1:8" hidden="1" x14ac:dyDescent="0.25">
      <c r="A760" s="229" t="s">
        <v>1247</v>
      </c>
      <c r="B760" s="233" t="s">
        <v>1203</v>
      </c>
      <c r="C760" s="237"/>
      <c r="D760" s="173"/>
      <c r="E760" s="175"/>
      <c r="F760" s="239"/>
      <c r="G760" s="239"/>
      <c r="H760" s="239"/>
    </row>
    <row r="761" spans="1:8" hidden="1" x14ac:dyDescent="0.25">
      <c r="A761" s="229" t="s">
        <v>1248</v>
      </c>
      <c r="B761" s="233" t="s">
        <v>1205</v>
      </c>
      <c r="C761" s="237"/>
      <c r="D761" s="173"/>
      <c r="E761" s="175"/>
      <c r="F761" s="239"/>
      <c r="G761" s="239"/>
      <c r="H761" s="239"/>
    </row>
    <row r="762" spans="1:8" hidden="1" x14ac:dyDescent="0.25">
      <c r="A762" s="229" t="s">
        <v>1249</v>
      </c>
      <c r="B762" s="233" t="s">
        <v>1207</v>
      </c>
      <c r="C762" s="237"/>
      <c r="D762" s="173"/>
      <c r="E762" s="175"/>
      <c r="F762" s="239"/>
      <c r="G762" s="239"/>
      <c r="H762" s="239"/>
    </row>
    <row r="763" spans="1:8" hidden="1" x14ac:dyDescent="0.25">
      <c r="A763" s="229" t="s">
        <v>1250</v>
      </c>
      <c r="B763" s="233" t="s">
        <v>1209</v>
      </c>
      <c r="C763" s="237"/>
      <c r="D763" s="173"/>
      <c r="E763" s="175"/>
      <c r="F763" s="239"/>
      <c r="G763" s="239"/>
      <c r="H763" s="239"/>
    </row>
    <row r="764" spans="1:8" hidden="1" x14ac:dyDescent="0.25">
      <c r="A764" s="229" t="s">
        <v>1251</v>
      </c>
      <c r="B764" s="233" t="s">
        <v>1211</v>
      </c>
      <c r="C764" s="237"/>
      <c r="D764" s="173"/>
      <c r="E764" s="175"/>
      <c r="F764" s="239"/>
      <c r="G764" s="239"/>
      <c r="H764" s="239"/>
    </row>
    <row r="765" spans="1:8" hidden="1" x14ac:dyDescent="0.25">
      <c r="A765" s="229" t="s">
        <v>1252</v>
      </c>
      <c r="B765" s="230" t="s">
        <v>7</v>
      </c>
      <c r="C765" s="237"/>
      <c r="D765" s="173"/>
      <c r="E765" s="175"/>
      <c r="F765" s="239">
        <f>F766+F767+F768+F769+F770</f>
        <v>0</v>
      </c>
      <c r="G765" s="239">
        <f t="shared" ref="G765" si="27">G766+G767+G768+G769+G770</f>
        <v>0</v>
      </c>
      <c r="H765" s="239">
        <f t="shared" ref="H765" si="28">H766+H767+H768+H769+H770</f>
        <v>0</v>
      </c>
    </row>
    <row r="766" spans="1:8" hidden="1" x14ac:dyDescent="0.25">
      <c r="A766" s="229" t="s">
        <v>1253</v>
      </c>
      <c r="B766" s="233" t="s">
        <v>1203</v>
      </c>
      <c r="C766" s="237"/>
      <c r="D766" s="173"/>
      <c r="E766" s="175"/>
      <c r="F766" s="239"/>
      <c r="G766" s="239"/>
      <c r="H766" s="239"/>
    </row>
    <row r="767" spans="1:8" hidden="1" x14ac:dyDescent="0.25">
      <c r="A767" s="229" t="s">
        <v>1254</v>
      </c>
      <c r="B767" s="233" t="s">
        <v>1205</v>
      </c>
      <c r="C767" s="237"/>
      <c r="D767" s="173"/>
      <c r="E767" s="175"/>
      <c r="F767" s="239"/>
      <c r="G767" s="239"/>
      <c r="H767" s="239"/>
    </row>
    <row r="768" spans="1:8" hidden="1" x14ac:dyDescent="0.25">
      <c r="A768" s="229" t="s">
        <v>1255</v>
      </c>
      <c r="B768" s="233" t="s">
        <v>1207</v>
      </c>
      <c r="C768" s="237"/>
      <c r="D768" s="173"/>
      <c r="E768" s="175"/>
      <c r="F768" s="239"/>
      <c r="G768" s="239"/>
      <c r="H768" s="239"/>
    </row>
    <row r="769" spans="1:8" hidden="1" x14ac:dyDescent="0.25">
      <c r="A769" s="229" t="s">
        <v>1256</v>
      </c>
      <c r="B769" s="233" t="s">
        <v>1209</v>
      </c>
      <c r="C769" s="237"/>
      <c r="D769" s="173"/>
      <c r="E769" s="175"/>
      <c r="F769" s="239"/>
      <c r="G769" s="239"/>
      <c r="H769" s="239"/>
    </row>
    <row r="770" spans="1:8" hidden="1" x14ac:dyDescent="0.25">
      <c r="A770" s="229" t="s">
        <v>1257</v>
      </c>
      <c r="B770" s="233" t="s">
        <v>1211</v>
      </c>
      <c r="C770" s="237"/>
      <c r="D770" s="173"/>
      <c r="E770" s="175"/>
      <c r="F770" s="239"/>
      <c r="G770" s="239"/>
      <c r="H770" s="239"/>
    </row>
    <row r="771" spans="1:8" hidden="1" x14ac:dyDescent="0.25">
      <c r="A771" s="229" t="s">
        <v>1258</v>
      </c>
      <c r="B771" s="230" t="s">
        <v>557</v>
      </c>
      <c r="C771" s="237"/>
      <c r="D771" s="173"/>
      <c r="E771" s="175"/>
      <c r="F771" s="239">
        <f>F772+F773+F774+F775+F776</f>
        <v>0</v>
      </c>
      <c r="G771" s="239">
        <f t="shared" ref="G771" si="29">G772+G773+G774+G775+G776</f>
        <v>0</v>
      </c>
      <c r="H771" s="239">
        <f t="shared" ref="H771" si="30">H772+H773+H774+H775+H776</f>
        <v>0</v>
      </c>
    </row>
    <row r="772" spans="1:8" hidden="1" x14ac:dyDescent="0.25">
      <c r="A772" s="229" t="s">
        <v>1259</v>
      </c>
      <c r="B772" s="233" t="s">
        <v>1203</v>
      </c>
      <c r="C772" s="237"/>
      <c r="D772" s="173"/>
      <c r="E772" s="175"/>
      <c r="F772" s="239"/>
      <c r="G772" s="239"/>
      <c r="H772" s="239"/>
    </row>
    <row r="773" spans="1:8" hidden="1" x14ac:dyDescent="0.25">
      <c r="A773" s="229" t="s">
        <v>1260</v>
      </c>
      <c r="B773" s="233" t="s">
        <v>1205</v>
      </c>
      <c r="C773" s="237"/>
      <c r="D773" s="173"/>
      <c r="E773" s="175"/>
      <c r="F773" s="239"/>
      <c r="G773" s="239"/>
      <c r="H773" s="239"/>
    </row>
    <row r="774" spans="1:8" hidden="1" x14ac:dyDescent="0.25">
      <c r="A774" s="229" t="s">
        <v>1261</v>
      </c>
      <c r="B774" s="233" t="s">
        <v>1207</v>
      </c>
      <c r="C774" s="237"/>
      <c r="D774" s="173"/>
      <c r="E774" s="175"/>
      <c r="F774" s="239"/>
      <c r="G774" s="239"/>
      <c r="H774" s="239"/>
    </row>
    <row r="775" spans="1:8" hidden="1" x14ac:dyDescent="0.25">
      <c r="A775" s="229" t="s">
        <v>1262</v>
      </c>
      <c r="B775" s="233" t="s">
        <v>1209</v>
      </c>
      <c r="C775" s="237"/>
      <c r="D775" s="173"/>
      <c r="E775" s="175"/>
      <c r="F775" s="239"/>
      <c r="G775" s="239"/>
      <c r="H775" s="239"/>
    </row>
    <row r="776" spans="1:8" hidden="1" x14ac:dyDescent="0.25">
      <c r="A776" s="229" t="s">
        <v>1263</v>
      </c>
      <c r="B776" s="233" t="s">
        <v>1211</v>
      </c>
      <c r="C776" s="237"/>
      <c r="D776" s="173"/>
      <c r="E776" s="175"/>
      <c r="F776" s="239"/>
      <c r="G776" s="239"/>
      <c r="H776" s="239"/>
    </row>
    <row r="777" spans="1:8" hidden="1" x14ac:dyDescent="0.25">
      <c r="A777" s="225" t="s">
        <v>1264</v>
      </c>
      <c r="B777" s="226" t="s">
        <v>1265</v>
      </c>
      <c r="C777" s="243"/>
      <c r="D777" s="256"/>
      <c r="E777" s="257"/>
      <c r="F777" s="259">
        <f>F778+F784+F790+F796+F802+F808+F814+F820+F826</f>
        <v>0</v>
      </c>
      <c r="G777" s="259"/>
      <c r="H777" s="259"/>
    </row>
    <row r="778" spans="1:8" hidden="1" x14ac:dyDescent="0.25">
      <c r="A778" s="229" t="s">
        <v>1266</v>
      </c>
      <c r="B778" s="230" t="s">
        <v>4</v>
      </c>
      <c r="C778" s="237"/>
      <c r="D778" s="173"/>
      <c r="E778" s="175"/>
      <c r="F778" s="239">
        <f>F779+F780+F781+F782+F783</f>
        <v>0</v>
      </c>
      <c r="G778" s="239">
        <f t="shared" ref="G778" si="31">G779+G780+G781+G782+G783</f>
        <v>0</v>
      </c>
      <c r="H778" s="239">
        <f t="shared" ref="H778" si="32">H779+H780+H781+H782+H783</f>
        <v>0</v>
      </c>
    </row>
    <row r="779" spans="1:8" hidden="1" x14ac:dyDescent="0.25">
      <c r="A779" s="229" t="s">
        <v>1267</v>
      </c>
      <c r="B779" s="233" t="s">
        <v>1203</v>
      </c>
      <c r="C779" s="237"/>
      <c r="D779" s="173"/>
      <c r="E779" s="175"/>
      <c r="F779" s="239"/>
      <c r="G779" s="239"/>
      <c r="H779" s="239"/>
    </row>
    <row r="780" spans="1:8" hidden="1" x14ac:dyDescent="0.25">
      <c r="A780" s="229" t="s">
        <v>1268</v>
      </c>
      <c r="B780" s="233" t="s">
        <v>1205</v>
      </c>
      <c r="C780" s="237"/>
      <c r="D780" s="173"/>
      <c r="E780" s="175"/>
      <c r="F780" s="239"/>
      <c r="G780" s="239"/>
      <c r="H780" s="239"/>
    </row>
    <row r="781" spans="1:8" hidden="1" x14ac:dyDescent="0.25">
      <c r="A781" s="229" t="s">
        <v>1269</v>
      </c>
      <c r="B781" s="233" t="s">
        <v>1207</v>
      </c>
      <c r="C781" s="237"/>
      <c r="D781" s="173"/>
      <c r="E781" s="175"/>
      <c r="F781" s="239"/>
      <c r="G781" s="239"/>
      <c r="H781" s="239"/>
    </row>
    <row r="782" spans="1:8" hidden="1" x14ac:dyDescent="0.25">
      <c r="A782" s="229" t="s">
        <v>1270</v>
      </c>
      <c r="B782" s="233" t="s">
        <v>1209</v>
      </c>
      <c r="C782" s="237"/>
      <c r="D782" s="173"/>
      <c r="E782" s="175"/>
      <c r="F782" s="239"/>
      <c r="G782" s="239"/>
      <c r="H782" s="239"/>
    </row>
    <row r="783" spans="1:8" hidden="1" x14ac:dyDescent="0.25">
      <c r="A783" s="229" t="s">
        <v>1271</v>
      </c>
      <c r="B783" s="233" t="s">
        <v>1211</v>
      </c>
      <c r="C783" s="237"/>
      <c r="D783" s="173"/>
      <c r="E783" s="175"/>
      <c r="F783" s="239"/>
      <c r="G783" s="239"/>
      <c r="H783" s="239"/>
    </row>
    <row r="784" spans="1:8" hidden="1" x14ac:dyDescent="0.25">
      <c r="A784" s="229" t="s">
        <v>1272</v>
      </c>
      <c r="B784" s="230" t="s">
        <v>3</v>
      </c>
      <c r="C784" s="237"/>
      <c r="D784" s="173"/>
      <c r="E784" s="175"/>
      <c r="F784" s="239">
        <f>F785+F786+F787+F788+F789</f>
        <v>0</v>
      </c>
      <c r="G784" s="239">
        <f t="shared" ref="G784" si="33">G785+G786+G787+G788+G789</f>
        <v>0</v>
      </c>
      <c r="H784" s="239">
        <f t="shared" ref="H784" si="34">H785+H786+H787+H788+H789</f>
        <v>0</v>
      </c>
    </row>
    <row r="785" spans="1:8" hidden="1" x14ac:dyDescent="0.25">
      <c r="A785" s="229" t="s">
        <v>1273</v>
      </c>
      <c r="B785" s="233" t="s">
        <v>1203</v>
      </c>
      <c r="C785" s="237"/>
      <c r="D785" s="173"/>
      <c r="E785" s="175"/>
      <c r="F785" s="239"/>
      <c r="G785" s="239"/>
      <c r="H785" s="239"/>
    </row>
    <row r="786" spans="1:8" hidden="1" x14ac:dyDescent="0.25">
      <c r="A786" s="229" t="s">
        <v>1274</v>
      </c>
      <c r="B786" s="233" t="s">
        <v>1205</v>
      </c>
      <c r="C786" s="237"/>
      <c r="D786" s="173"/>
      <c r="E786" s="175"/>
      <c r="F786" s="239"/>
      <c r="G786" s="239"/>
      <c r="H786" s="239"/>
    </row>
    <row r="787" spans="1:8" hidden="1" x14ac:dyDescent="0.25">
      <c r="A787" s="229" t="s">
        <v>1275</v>
      </c>
      <c r="B787" s="233" t="s">
        <v>1207</v>
      </c>
      <c r="C787" s="237"/>
      <c r="D787" s="173"/>
      <c r="E787" s="175"/>
      <c r="F787" s="239"/>
      <c r="G787" s="239"/>
      <c r="H787" s="239"/>
    </row>
    <row r="788" spans="1:8" hidden="1" x14ac:dyDescent="0.25">
      <c r="A788" s="229" t="s">
        <v>1276</v>
      </c>
      <c r="B788" s="233" t="s">
        <v>1209</v>
      </c>
      <c r="C788" s="237"/>
      <c r="D788" s="173"/>
      <c r="E788" s="175"/>
      <c r="F788" s="239"/>
      <c r="G788" s="239"/>
      <c r="H788" s="239"/>
    </row>
    <row r="789" spans="1:8" hidden="1" x14ac:dyDescent="0.25">
      <c r="A789" s="229" t="s">
        <v>1277</v>
      </c>
      <c r="B789" s="233" t="s">
        <v>1211</v>
      </c>
      <c r="C789" s="237"/>
      <c r="D789" s="173"/>
      <c r="E789" s="175"/>
      <c r="F789" s="239"/>
      <c r="G789" s="239"/>
      <c r="H789" s="239"/>
    </row>
    <row r="790" spans="1:8" hidden="1" x14ac:dyDescent="0.25">
      <c r="A790" s="229" t="s">
        <v>1278</v>
      </c>
      <c r="B790" s="230" t="s">
        <v>5</v>
      </c>
      <c r="C790" s="237"/>
      <c r="D790" s="173"/>
      <c r="E790" s="175"/>
      <c r="F790" s="239">
        <f>F791+F792+F793+F794+F795</f>
        <v>0</v>
      </c>
      <c r="G790" s="239">
        <f t="shared" ref="G790" si="35">G791+G792+G793+G794+G795</f>
        <v>0</v>
      </c>
      <c r="H790" s="239">
        <f t="shared" ref="H790" si="36">H791+H792+H793+H794+H795</f>
        <v>0</v>
      </c>
    </row>
    <row r="791" spans="1:8" hidden="1" x14ac:dyDescent="0.25">
      <c r="A791" s="229" t="s">
        <v>1279</v>
      </c>
      <c r="B791" s="233" t="s">
        <v>1203</v>
      </c>
      <c r="C791" s="237"/>
      <c r="D791" s="173"/>
      <c r="E791" s="175"/>
      <c r="F791" s="239"/>
      <c r="G791" s="239"/>
      <c r="H791" s="239"/>
    </row>
    <row r="792" spans="1:8" hidden="1" x14ac:dyDescent="0.25">
      <c r="A792" s="229" t="s">
        <v>1280</v>
      </c>
      <c r="B792" s="233" t="s">
        <v>1205</v>
      </c>
      <c r="C792" s="237"/>
      <c r="D792" s="173"/>
      <c r="E792" s="175"/>
      <c r="F792" s="239"/>
      <c r="G792" s="239"/>
      <c r="H792" s="239"/>
    </row>
    <row r="793" spans="1:8" hidden="1" x14ac:dyDescent="0.25">
      <c r="A793" s="229" t="s">
        <v>1281</v>
      </c>
      <c r="B793" s="233" t="s">
        <v>1207</v>
      </c>
      <c r="C793" s="237"/>
      <c r="D793" s="173"/>
      <c r="E793" s="175"/>
      <c r="F793" s="239"/>
      <c r="G793" s="239"/>
      <c r="H793" s="239"/>
    </row>
    <row r="794" spans="1:8" hidden="1" x14ac:dyDescent="0.25">
      <c r="A794" s="229" t="s">
        <v>1282</v>
      </c>
      <c r="B794" s="233" t="s">
        <v>1209</v>
      </c>
      <c r="C794" s="237"/>
      <c r="D794" s="173"/>
      <c r="E794" s="175"/>
      <c r="F794" s="239"/>
      <c r="G794" s="239"/>
      <c r="H794" s="239"/>
    </row>
    <row r="795" spans="1:8" hidden="1" x14ac:dyDescent="0.25">
      <c r="A795" s="229" t="s">
        <v>1283</v>
      </c>
      <c r="B795" s="233" t="s">
        <v>1211</v>
      </c>
      <c r="C795" s="237"/>
      <c r="D795" s="173"/>
      <c r="E795" s="175"/>
      <c r="F795" s="239"/>
      <c r="G795" s="239"/>
      <c r="H795" s="239"/>
    </row>
    <row r="796" spans="1:8" hidden="1" x14ac:dyDescent="0.25">
      <c r="A796" s="229" t="s">
        <v>1284</v>
      </c>
      <c r="B796" s="230" t="s">
        <v>1225</v>
      </c>
      <c r="C796" s="237"/>
      <c r="D796" s="173"/>
      <c r="E796" s="175"/>
      <c r="F796" s="239">
        <f>F797+F798+F799+F800+F801</f>
        <v>0</v>
      </c>
      <c r="G796" s="239">
        <f t="shared" ref="G796" si="37">G797+G798+G799+G800+G801</f>
        <v>0</v>
      </c>
      <c r="H796" s="239">
        <f t="shared" ref="H796" si="38">H797+H798+H799+H800+H801</f>
        <v>0</v>
      </c>
    </row>
    <row r="797" spans="1:8" hidden="1" x14ac:dyDescent="0.25">
      <c r="A797" s="229" t="s">
        <v>1285</v>
      </c>
      <c r="B797" s="233" t="s">
        <v>1203</v>
      </c>
      <c r="C797" s="237"/>
      <c r="D797" s="173"/>
      <c r="E797" s="175"/>
      <c r="F797" s="239"/>
      <c r="G797" s="239"/>
      <c r="H797" s="239"/>
    </row>
    <row r="798" spans="1:8" hidden="1" x14ac:dyDescent="0.25">
      <c r="A798" s="229" t="s">
        <v>1286</v>
      </c>
      <c r="B798" s="233" t="s">
        <v>1205</v>
      </c>
      <c r="C798" s="237"/>
      <c r="D798" s="173"/>
      <c r="E798" s="175"/>
      <c r="F798" s="239"/>
      <c r="G798" s="239"/>
      <c r="H798" s="239"/>
    </row>
    <row r="799" spans="1:8" hidden="1" x14ac:dyDescent="0.25">
      <c r="A799" s="229" t="s">
        <v>1287</v>
      </c>
      <c r="B799" s="233" t="s">
        <v>1207</v>
      </c>
      <c r="C799" s="237"/>
      <c r="D799" s="173"/>
      <c r="E799" s="175"/>
      <c r="F799" s="239"/>
      <c r="G799" s="239"/>
      <c r="H799" s="239"/>
    </row>
    <row r="800" spans="1:8" hidden="1" x14ac:dyDescent="0.25">
      <c r="A800" s="229" t="s">
        <v>1288</v>
      </c>
      <c r="B800" s="233" t="s">
        <v>1209</v>
      </c>
      <c r="C800" s="237"/>
      <c r="D800" s="173"/>
      <c r="E800" s="175"/>
      <c r="F800" s="239"/>
      <c r="G800" s="239"/>
      <c r="H800" s="239"/>
    </row>
    <row r="801" spans="1:8" hidden="1" x14ac:dyDescent="0.25">
      <c r="A801" s="229" t="s">
        <v>1289</v>
      </c>
      <c r="B801" s="233" t="s">
        <v>1211</v>
      </c>
      <c r="C801" s="237"/>
      <c r="D801" s="173"/>
      <c r="E801" s="175"/>
      <c r="F801" s="239"/>
      <c r="G801" s="239"/>
      <c r="H801" s="239"/>
    </row>
    <row r="802" spans="1:8" hidden="1" x14ac:dyDescent="0.25">
      <c r="A802" s="229" t="s">
        <v>1290</v>
      </c>
      <c r="B802" s="230" t="s">
        <v>1232</v>
      </c>
      <c r="C802" s="237"/>
      <c r="D802" s="173"/>
      <c r="E802" s="175"/>
      <c r="F802" s="239">
        <f>F803+F804+F805+F806+F807</f>
        <v>0</v>
      </c>
      <c r="G802" s="239">
        <f t="shared" ref="G802" si="39">G803+G804+G805+G806+G807</f>
        <v>0</v>
      </c>
      <c r="H802" s="239">
        <f t="shared" ref="H802" si="40">H803+H804+H805+H806+H807</f>
        <v>0</v>
      </c>
    </row>
    <row r="803" spans="1:8" hidden="1" x14ac:dyDescent="0.25">
      <c r="A803" s="229" t="s">
        <v>1291</v>
      </c>
      <c r="B803" s="233" t="s">
        <v>1203</v>
      </c>
      <c r="C803" s="237"/>
      <c r="D803" s="173"/>
      <c r="E803" s="175"/>
      <c r="F803" s="239"/>
      <c r="G803" s="239"/>
      <c r="H803" s="239"/>
    </row>
    <row r="804" spans="1:8" hidden="1" x14ac:dyDescent="0.25">
      <c r="A804" s="229" t="s">
        <v>1292</v>
      </c>
      <c r="B804" s="233" t="s">
        <v>1205</v>
      </c>
      <c r="C804" s="237"/>
      <c r="D804" s="173"/>
      <c r="E804" s="175"/>
      <c r="F804" s="239"/>
      <c r="G804" s="239"/>
      <c r="H804" s="239"/>
    </row>
    <row r="805" spans="1:8" hidden="1" x14ac:dyDescent="0.25">
      <c r="A805" s="229" t="s">
        <v>1293</v>
      </c>
      <c r="B805" s="233" t="s">
        <v>1207</v>
      </c>
      <c r="C805" s="237"/>
      <c r="D805" s="173"/>
      <c r="E805" s="175"/>
      <c r="F805" s="239"/>
      <c r="G805" s="239"/>
      <c r="H805" s="239"/>
    </row>
    <row r="806" spans="1:8" hidden="1" x14ac:dyDescent="0.25">
      <c r="A806" s="229" t="s">
        <v>1294</v>
      </c>
      <c r="B806" s="233" t="s">
        <v>1209</v>
      </c>
      <c r="C806" s="237"/>
      <c r="D806" s="173"/>
      <c r="E806" s="175"/>
      <c r="F806" s="239"/>
      <c r="G806" s="239"/>
      <c r="H806" s="239"/>
    </row>
    <row r="807" spans="1:8" hidden="1" x14ac:dyDescent="0.25">
      <c r="A807" s="229" t="s">
        <v>1295</v>
      </c>
      <c r="B807" s="233" t="s">
        <v>1211</v>
      </c>
      <c r="C807" s="237"/>
      <c r="D807" s="173"/>
      <c r="E807" s="175"/>
      <c r="F807" s="239"/>
      <c r="G807" s="239"/>
      <c r="H807" s="239"/>
    </row>
    <row r="808" spans="1:8" hidden="1" x14ac:dyDescent="0.25">
      <c r="A808" s="229" t="s">
        <v>1296</v>
      </c>
      <c r="B808" s="230" t="s">
        <v>1239</v>
      </c>
      <c r="C808" s="237"/>
      <c r="D808" s="173"/>
      <c r="E808" s="175"/>
      <c r="F808" s="239">
        <f>F809+F810+F811+F812+F813</f>
        <v>0</v>
      </c>
      <c r="G808" s="239">
        <f t="shared" ref="G808" si="41">G809+G810+G811+G812+G813</f>
        <v>0</v>
      </c>
      <c r="H808" s="239">
        <f t="shared" ref="H808" si="42">H809+H810+H811+H812+H813</f>
        <v>0</v>
      </c>
    </row>
    <row r="809" spans="1:8" hidden="1" x14ac:dyDescent="0.25">
      <c r="A809" s="229" t="s">
        <v>1297</v>
      </c>
      <c r="B809" s="233" t="s">
        <v>1203</v>
      </c>
      <c r="C809" s="237"/>
      <c r="D809" s="173"/>
      <c r="E809" s="175"/>
      <c r="F809" s="239"/>
      <c r="G809" s="239"/>
      <c r="H809" s="239"/>
    </row>
    <row r="810" spans="1:8" hidden="1" x14ac:dyDescent="0.25">
      <c r="A810" s="229" t="s">
        <v>1298</v>
      </c>
      <c r="B810" s="233" t="s">
        <v>1205</v>
      </c>
      <c r="C810" s="237"/>
      <c r="D810" s="173"/>
      <c r="E810" s="175"/>
      <c r="F810" s="239"/>
      <c r="G810" s="239"/>
      <c r="H810" s="239"/>
    </row>
    <row r="811" spans="1:8" hidden="1" x14ac:dyDescent="0.25">
      <c r="A811" s="229" t="s">
        <v>1299</v>
      </c>
      <c r="B811" s="233" t="s">
        <v>1207</v>
      </c>
      <c r="C811" s="237"/>
      <c r="D811" s="173"/>
      <c r="E811" s="175"/>
      <c r="F811" s="239"/>
      <c r="G811" s="239"/>
      <c r="H811" s="239"/>
    </row>
    <row r="812" spans="1:8" hidden="1" x14ac:dyDescent="0.25">
      <c r="A812" s="229" t="s">
        <v>1300</v>
      </c>
      <c r="B812" s="233" t="s">
        <v>1209</v>
      </c>
      <c r="C812" s="237"/>
      <c r="D812" s="173"/>
      <c r="E812" s="175"/>
      <c r="F812" s="239"/>
      <c r="G812" s="239"/>
      <c r="H812" s="239"/>
    </row>
    <row r="813" spans="1:8" hidden="1" x14ac:dyDescent="0.25">
      <c r="A813" s="229" t="s">
        <v>1301</v>
      </c>
      <c r="B813" s="233" t="s">
        <v>1211</v>
      </c>
      <c r="C813" s="237"/>
      <c r="D813" s="173"/>
      <c r="E813" s="175"/>
      <c r="F813" s="239"/>
      <c r="G813" s="239"/>
      <c r="H813" s="239"/>
    </row>
    <row r="814" spans="1:8" hidden="1" x14ac:dyDescent="0.25">
      <c r="A814" s="229" t="s">
        <v>1302</v>
      </c>
      <c r="B814" s="230" t="s">
        <v>1246</v>
      </c>
      <c r="C814" s="237"/>
      <c r="D814" s="173"/>
      <c r="E814" s="175"/>
      <c r="F814" s="239">
        <f>F815+F816+F817+F818+F819</f>
        <v>0</v>
      </c>
      <c r="G814" s="239">
        <f t="shared" ref="G814" si="43">G815+G816+G817+G818+G819</f>
        <v>0</v>
      </c>
      <c r="H814" s="239">
        <f t="shared" ref="H814" si="44">H815+H816+H817+H818+H819</f>
        <v>0</v>
      </c>
    </row>
    <row r="815" spans="1:8" hidden="1" x14ac:dyDescent="0.25">
      <c r="A815" s="229" t="s">
        <v>1303</v>
      </c>
      <c r="B815" s="233" t="s">
        <v>1203</v>
      </c>
      <c r="C815" s="237"/>
      <c r="D815" s="173"/>
      <c r="E815" s="175"/>
      <c r="F815" s="239"/>
      <c r="G815" s="239"/>
      <c r="H815" s="239"/>
    </row>
    <row r="816" spans="1:8" hidden="1" x14ac:dyDescent="0.25">
      <c r="A816" s="229" t="s">
        <v>1304</v>
      </c>
      <c r="B816" s="233" t="s">
        <v>1205</v>
      </c>
      <c r="C816" s="237"/>
      <c r="D816" s="173"/>
      <c r="E816" s="175"/>
      <c r="F816" s="239"/>
      <c r="G816" s="239"/>
      <c r="H816" s="239"/>
    </row>
    <row r="817" spans="1:8" hidden="1" x14ac:dyDescent="0.25">
      <c r="A817" s="229" t="s">
        <v>1305</v>
      </c>
      <c r="B817" s="233" t="s">
        <v>1207</v>
      </c>
      <c r="C817" s="237"/>
      <c r="D817" s="173"/>
      <c r="E817" s="175"/>
      <c r="F817" s="239"/>
      <c r="G817" s="239"/>
      <c r="H817" s="239"/>
    </row>
    <row r="818" spans="1:8" hidden="1" x14ac:dyDescent="0.25">
      <c r="A818" s="229" t="s">
        <v>1306</v>
      </c>
      <c r="B818" s="233" t="s">
        <v>1209</v>
      </c>
      <c r="C818" s="237"/>
      <c r="D818" s="173"/>
      <c r="E818" s="175"/>
      <c r="F818" s="239"/>
      <c r="G818" s="239"/>
      <c r="H818" s="239"/>
    </row>
    <row r="819" spans="1:8" hidden="1" x14ac:dyDescent="0.25">
      <c r="A819" s="229" t="s">
        <v>1307</v>
      </c>
      <c r="B819" s="233" t="s">
        <v>1211</v>
      </c>
      <c r="C819" s="237"/>
      <c r="D819" s="173"/>
      <c r="E819" s="175"/>
      <c r="F819" s="239"/>
      <c r="G819" s="239"/>
      <c r="H819" s="239"/>
    </row>
    <row r="820" spans="1:8" hidden="1" x14ac:dyDescent="0.25">
      <c r="A820" s="229" t="s">
        <v>1308</v>
      </c>
      <c r="B820" s="230" t="s">
        <v>7</v>
      </c>
      <c r="C820" s="237"/>
      <c r="D820" s="173"/>
      <c r="E820" s="175"/>
      <c r="F820" s="239">
        <f>F821+F822+F823+F824+F825</f>
        <v>0</v>
      </c>
      <c r="G820" s="239">
        <f t="shared" ref="G820" si="45">G821+G822+G823+G824+G825</f>
        <v>0</v>
      </c>
      <c r="H820" s="239">
        <f t="shared" ref="H820" si="46">H821+H822+H823+H824+H825</f>
        <v>0</v>
      </c>
    </row>
    <row r="821" spans="1:8" hidden="1" x14ac:dyDescent="0.25">
      <c r="A821" s="229" t="s">
        <v>1309</v>
      </c>
      <c r="B821" s="233" t="s">
        <v>1203</v>
      </c>
      <c r="C821" s="237"/>
      <c r="D821" s="173"/>
      <c r="E821" s="175"/>
      <c r="F821" s="239"/>
      <c r="G821" s="239"/>
      <c r="H821" s="239"/>
    </row>
    <row r="822" spans="1:8" hidden="1" x14ac:dyDescent="0.25">
      <c r="A822" s="229" t="s">
        <v>1310</v>
      </c>
      <c r="B822" s="233" t="s">
        <v>1205</v>
      </c>
      <c r="C822" s="237"/>
      <c r="D822" s="173"/>
      <c r="E822" s="175"/>
      <c r="F822" s="239"/>
      <c r="G822" s="239"/>
      <c r="H822" s="239"/>
    </row>
    <row r="823" spans="1:8" hidden="1" x14ac:dyDescent="0.25">
      <c r="A823" s="229" t="s">
        <v>1311</v>
      </c>
      <c r="B823" s="233" t="s">
        <v>1207</v>
      </c>
      <c r="C823" s="237"/>
      <c r="D823" s="173"/>
      <c r="E823" s="175"/>
      <c r="F823" s="239"/>
      <c r="G823" s="239"/>
      <c r="H823" s="239"/>
    </row>
    <row r="824" spans="1:8" hidden="1" x14ac:dyDescent="0.25">
      <c r="A824" s="229" t="s">
        <v>1312</v>
      </c>
      <c r="B824" s="233" t="s">
        <v>1209</v>
      </c>
      <c r="C824" s="237"/>
      <c r="D824" s="173"/>
      <c r="E824" s="175"/>
      <c r="F824" s="239"/>
      <c r="G824" s="239"/>
      <c r="H824" s="239"/>
    </row>
    <row r="825" spans="1:8" hidden="1" x14ac:dyDescent="0.25">
      <c r="A825" s="229" t="s">
        <v>1313</v>
      </c>
      <c r="B825" s="233" t="s">
        <v>1211</v>
      </c>
      <c r="C825" s="237"/>
      <c r="D825" s="173"/>
      <c r="E825" s="175"/>
      <c r="F825" s="239"/>
      <c r="G825" s="239"/>
      <c r="H825" s="239"/>
    </row>
    <row r="826" spans="1:8" hidden="1" x14ac:dyDescent="0.25">
      <c r="A826" s="229" t="s">
        <v>1314</v>
      </c>
      <c r="B826" s="230" t="s">
        <v>557</v>
      </c>
      <c r="C826" s="237"/>
      <c r="D826" s="173"/>
      <c r="E826" s="175"/>
      <c r="F826" s="239">
        <f>F827+F828+F829+F830+F831</f>
        <v>0</v>
      </c>
      <c r="G826" s="239">
        <f t="shared" ref="G826" si="47">G827+G828+G829+G830+G831</f>
        <v>0</v>
      </c>
      <c r="H826" s="239">
        <f t="shared" ref="H826" si="48">H827+H828+H829+H830+H831</f>
        <v>0</v>
      </c>
    </row>
    <row r="827" spans="1:8" hidden="1" x14ac:dyDescent="0.25">
      <c r="A827" s="229" t="s">
        <v>1315</v>
      </c>
      <c r="B827" s="233" t="s">
        <v>1203</v>
      </c>
      <c r="C827" s="237"/>
      <c r="D827" s="173"/>
      <c r="E827" s="175"/>
      <c r="F827" s="239"/>
      <c r="G827" s="239"/>
      <c r="H827" s="239"/>
    </row>
    <row r="828" spans="1:8" hidden="1" x14ac:dyDescent="0.25">
      <c r="A828" s="229" t="s">
        <v>1316</v>
      </c>
      <c r="B828" s="233" t="s">
        <v>1205</v>
      </c>
      <c r="C828" s="237"/>
      <c r="D828" s="173"/>
      <c r="E828" s="175"/>
      <c r="F828" s="239"/>
      <c r="G828" s="239"/>
      <c r="H828" s="239"/>
    </row>
    <row r="829" spans="1:8" hidden="1" x14ac:dyDescent="0.25">
      <c r="A829" s="229" t="s">
        <v>1317</v>
      </c>
      <c r="B829" s="233" t="s">
        <v>1207</v>
      </c>
      <c r="C829" s="237"/>
      <c r="D829" s="173"/>
      <c r="E829" s="175"/>
      <c r="F829" s="239"/>
      <c r="G829" s="239"/>
      <c r="H829" s="239"/>
    </row>
    <row r="830" spans="1:8" hidden="1" x14ac:dyDescent="0.25">
      <c r="A830" s="229" t="s">
        <v>1318</v>
      </c>
      <c r="B830" s="233" t="s">
        <v>1209</v>
      </c>
      <c r="C830" s="237"/>
      <c r="D830" s="173"/>
      <c r="E830" s="175"/>
      <c r="F830" s="239"/>
      <c r="G830" s="239"/>
      <c r="H830" s="239"/>
    </row>
    <row r="831" spans="1:8" hidden="1" x14ac:dyDescent="0.25">
      <c r="A831" s="229" t="s">
        <v>1319</v>
      </c>
      <c r="B831" s="233" t="s">
        <v>1211</v>
      </c>
      <c r="C831" s="237"/>
      <c r="D831" s="173"/>
      <c r="E831" s="175"/>
      <c r="F831" s="239"/>
      <c r="G831" s="239"/>
      <c r="H831" s="239"/>
    </row>
    <row r="832" spans="1:8" x14ac:dyDescent="0.25">
      <c r="A832" s="217" t="s">
        <v>1320</v>
      </c>
      <c r="B832" s="218" t="s">
        <v>1321</v>
      </c>
      <c r="C832" s="219"/>
      <c r="D832" s="220"/>
      <c r="E832" s="221"/>
      <c r="F832" s="297">
        <f>F833+F889</f>
        <v>2000</v>
      </c>
      <c r="G832" s="297">
        <f>G833+G889</f>
        <v>0</v>
      </c>
      <c r="H832" s="297">
        <f>H833+H889</f>
        <v>3260.34</v>
      </c>
    </row>
    <row r="833" spans="1:8" x14ac:dyDescent="0.25">
      <c r="A833" s="225" t="s">
        <v>1322</v>
      </c>
      <c r="B833" s="226" t="s">
        <v>1200</v>
      </c>
      <c r="C833" s="243"/>
      <c r="D833" s="256"/>
      <c r="E833" s="257"/>
      <c r="F833" s="259">
        <f>F834+F841+F847+F853+F859+F865+F871+F877+F883</f>
        <v>1000</v>
      </c>
      <c r="G833" s="259">
        <f t="shared" ref="G833:H833" si="49">G834+G841+G847+G853+G859+G865+G871+G877+G883</f>
        <v>0</v>
      </c>
      <c r="H833" s="259">
        <f t="shared" si="49"/>
        <v>702.4190000000001</v>
      </c>
    </row>
    <row r="834" spans="1:8" x14ac:dyDescent="0.25">
      <c r="A834" s="229" t="s">
        <v>1323</v>
      </c>
      <c r="B834" s="230" t="s">
        <v>4</v>
      </c>
      <c r="C834" s="270"/>
      <c r="D834" s="173"/>
      <c r="E834" s="175"/>
      <c r="F834" s="239">
        <f>F835+F837+F838+F839+F840</f>
        <v>1000</v>
      </c>
      <c r="G834" s="239">
        <f t="shared" ref="G834" si="50">G835+G837+G838+G839+G840</f>
        <v>0</v>
      </c>
      <c r="H834" s="239">
        <f t="shared" ref="H834" si="51">H835+H837+H838+H839+H840</f>
        <v>702.4190000000001</v>
      </c>
    </row>
    <row r="835" spans="1:8" x14ac:dyDescent="0.25">
      <c r="A835" s="229" t="s">
        <v>1267</v>
      </c>
      <c r="B835" s="233" t="s">
        <v>1203</v>
      </c>
      <c r="C835" s="270"/>
      <c r="D835" s="173"/>
      <c r="E835" s="175"/>
      <c r="F835" s="239">
        <f>F836</f>
        <v>1000</v>
      </c>
      <c r="G835" s="239">
        <f t="shared" ref="G835:H835" si="52">G836</f>
        <v>0</v>
      </c>
      <c r="H835" s="239">
        <f t="shared" si="52"/>
        <v>702.4190000000001</v>
      </c>
    </row>
    <row r="836" spans="1:8" s="447" customFormat="1" x14ac:dyDescent="0.25">
      <c r="A836" s="187" t="s">
        <v>3377</v>
      </c>
      <c r="B836" s="205" t="s">
        <v>3380</v>
      </c>
      <c r="C836" s="361" t="s">
        <v>57</v>
      </c>
      <c r="D836" s="174">
        <v>2021</v>
      </c>
      <c r="E836" s="252">
        <v>0.4</v>
      </c>
      <c r="F836" s="200">
        <v>1000</v>
      </c>
      <c r="G836" s="200"/>
      <c r="H836" s="200">
        <f>[8]Лист1!$O$179/1000</f>
        <v>702.4190000000001</v>
      </c>
    </row>
    <row r="837" spans="1:8" hidden="1" x14ac:dyDescent="0.25">
      <c r="A837" s="229" t="s">
        <v>1268</v>
      </c>
      <c r="B837" s="233" t="s">
        <v>1205</v>
      </c>
      <c r="C837" s="270"/>
      <c r="D837" s="173"/>
      <c r="E837" s="175"/>
      <c r="F837" s="239"/>
      <c r="G837" s="239"/>
      <c r="H837" s="239"/>
    </row>
    <row r="838" spans="1:8" hidden="1" x14ac:dyDescent="0.25">
      <c r="A838" s="229" t="s">
        <v>1269</v>
      </c>
      <c r="B838" s="233" t="s">
        <v>1207</v>
      </c>
      <c r="C838" s="270"/>
      <c r="D838" s="173"/>
      <c r="E838" s="175"/>
      <c r="F838" s="175"/>
      <c r="G838" s="175"/>
      <c r="H838" s="175"/>
    </row>
    <row r="839" spans="1:8" hidden="1" x14ac:dyDescent="0.25">
      <c r="A839" s="229" t="s">
        <v>1270</v>
      </c>
      <c r="B839" s="233" t="s">
        <v>1209</v>
      </c>
      <c r="C839" s="270"/>
      <c r="D839" s="173"/>
      <c r="E839" s="175"/>
      <c r="F839" s="175"/>
      <c r="G839" s="175"/>
      <c r="H839" s="175"/>
    </row>
    <row r="840" spans="1:8" hidden="1" x14ac:dyDescent="0.25">
      <c r="A840" s="229" t="s">
        <v>1271</v>
      </c>
      <c r="B840" s="233" t="s">
        <v>1211</v>
      </c>
      <c r="C840" s="270"/>
      <c r="D840" s="173"/>
      <c r="E840" s="175"/>
      <c r="F840" s="175"/>
      <c r="G840" s="175"/>
      <c r="H840" s="175"/>
    </row>
    <row r="841" spans="1:8" hidden="1" x14ac:dyDescent="0.25">
      <c r="A841" s="271" t="s">
        <v>1324</v>
      </c>
      <c r="B841" s="272" t="s">
        <v>3</v>
      </c>
      <c r="C841" s="269"/>
      <c r="D841" s="174"/>
      <c r="E841" s="252"/>
      <c r="F841" s="175">
        <f>F842+F843+F844+F845+F846</f>
        <v>0</v>
      </c>
      <c r="G841" s="175">
        <f t="shared" ref="G841" si="53">G842+G843+G844+G845+G846</f>
        <v>0</v>
      </c>
      <c r="H841" s="175">
        <f t="shared" ref="H841" si="54">H842+H843+H844+H845+H846</f>
        <v>0</v>
      </c>
    </row>
    <row r="842" spans="1:8" hidden="1" x14ac:dyDescent="0.25">
      <c r="A842" s="229" t="s">
        <v>1273</v>
      </c>
      <c r="B842" s="233" t="s">
        <v>1203</v>
      </c>
      <c r="C842" s="269"/>
      <c r="D842" s="174"/>
      <c r="E842" s="252"/>
      <c r="F842" s="175"/>
      <c r="G842" s="175"/>
      <c r="H842" s="175"/>
    </row>
    <row r="843" spans="1:8" hidden="1" x14ac:dyDescent="0.25">
      <c r="A843" s="229" t="s">
        <v>1274</v>
      </c>
      <c r="B843" s="233" t="s">
        <v>1205</v>
      </c>
      <c r="C843" s="269"/>
      <c r="D843" s="174"/>
      <c r="E843" s="252"/>
      <c r="F843" s="175"/>
      <c r="G843" s="175"/>
      <c r="H843" s="175"/>
    </row>
    <row r="844" spans="1:8" hidden="1" x14ac:dyDescent="0.25">
      <c r="A844" s="229" t="s">
        <v>1275</v>
      </c>
      <c r="B844" s="233" t="s">
        <v>1207</v>
      </c>
      <c r="C844" s="269"/>
      <c r="D844" s="174"/>
      <c r="E844" s="252"/>
      <c r="F844" s="175"/>
      <c r="G844" s="175"/>
      <c r="H844" s="175"/>
    </row>
    <row r="845" spans="1:8" hidden="1" x14ac:dyDescent="0.25">
      <c r="A845" s="229" t="s">
        <v>1276</v>
      </c>
      <c r="B845" s="233" t="s">
        <v>1209</v>
      </c>
      <c r="C845" s="269"/>
      <c r="D845" s="174"/>
      <c r="E845" s="252"/>
      <c r="F845" s="175"/>
      <c r="G845" s="175"/>
      <c r="H845" s="175"/>
    </row>
    <row r="846" spans="1:8" hidden="1" x14ac:dyDescent="0.25">
      <c r="A846" s="229" t="s">
        <v>1277</v>
      </c>
      <c r="B846" s="233" t="s">
        <v>1211</v>
      </c>
      <c r="C846" s="269"/>
      <c r="D846" s="174"/>
      <c r="E846" s="252"/>
      <c r="F846" s="175"/>
      <c r="G846" s="175"/>
      <c r="H846" s="175"/>
    </row>
    <row r="847" spans="1:8" hidden="1" x14ac:dyDescent="0.25">
      <c r="A847" s="229" t="s">
        <v>1325</v>
      </c>
      <c r="B847" s="230" t="s">
        <v>5</v>
      </c>
      <c r="C847" s="237"/>
      <c r="D847" s="173"/>
      <c r="E847" s="175"/>
      <c r="F847" s="175">
        <f>F848+F849+F850+F851+F852</f>
        <v>0</v>
      </c>
      <c r="G847" s="175">
        <f t="shared" ref="G847" si="55">G848+G849+G850+G851+G852</f>
        <v>0</v>
      </c>
      <c r="H847" s="175">
        <f t="shared" ref="H847" si="56">H848+H849+H850+H851+H852</f>
        <v>0</v>
      </c>
    </row>
    <row r="848" spans="1:8" hidden="1" x14ac:dyDescent="0.25">
      <c r="A848" s="229" t="s">
        <v>1279</v>
      </c>
      <c r="B848" s="233" t="s">
        <v>1203</v>
      </c>
      <c r="C848" s="237"/>
      <c r="D848" s="173"/>
      <c r="E848" s="175"/>
      <c r="F848" s="175"/>
      <c r="G848" s="175"/>
      <c r="H848" s="175"/>
    </row>
    <row r="849" spans="1:8" hidden="1" x14ac:dyDescent="0.25">
      <c r="A849" s="229" t="s">
        <v>1280</v>
      </c>
      <c r="B849" s="233" t="s">
        <v>1205</v>
      </c>
      <c r="C849" s="237"/>
      <c r="D849" s="173"/>
      <c r="E849" s="175"/>
      <c r="F849" s="175"/>
      <c r="G849" s="175"/>
      <c r="H849" s="175"/>
    </row>
    <row r="850" spans="1:8" hidden="1" x14ac:dyDescent="0.25">
      <c r="A850" s="229" t="s">
        <v>1281</v>
      </c>
      <c r="B850" s="233" t="s">
        <v>1207</v>
      </c>
      <c r="C850" s="237"/>
      <c r="D850" s="173"/>
      <c r="E850" s="175"/>
      <c r="F850" s="175"/>
      <c r="G850" s="175"/>
      <c r="H850" s="175"/>
    </row>
    <row r="851" spans="1:8" hidden="1" x14ac:dyDescent="0.25">
      <c r="A851" s="229" t="s">
        <v>1282</v>
      </c>
      <c r="B851" s="233" t="s">
        <v>1209</v>
      </c>
      <c r="C851" s="237"/>
      <c r="D851" s="173"/>
      <c r="E851" s="175"/>
      <c r="F851" s="175"/>
      <c r="G851" s="175"/>
      <c r="H851" s="175"/>
    </row>
    <row r="852" spans="1:8" hidden="1" x14ac:dyDescent="0.25">
      <c r="A852" s="229" t="s">
        <v>1283</v>
      </c>
      <c r="B852" s="233" t="s">
        <v>1211</v>
      </c>
      <c r="C852" s="237"/>
      <c r="D852" s="173"/>
      <c r="E852" s="175"/>
      <c r="F852" s="175"/>
      <c r="G852" s="175"/>
      <c r="H852" s="175"/>
    </row>
    <row r="853" spans="1:8" hidden="1" x14ac:dyDescent="0.25">
      <c r="A853" s="229" t="s">
        <v>1326</v>
      </c>
      <c r="B853" s="230" t="s">
        <v>1225</v>
      </c>
      <c r="C853" s="237"/>
      <c r="D853" s="173"/>
      <c r="E853" s="175"/>
      <c r="F853" s="175">
        <f>F854+F855+F856+F857+F858</f>
        <v>0</v>
      </c>
      <c r="G853" s="175">
        <f t="shared" ref="G853" si="57">G854+G855+G856+G857+G858</f>
        <v>0</v>
      </c>
      <c r="H853" s="175">
        <f t="shared" ref="H853" si="58">H854+H855+H856+H857+H858</f>
        <v>0</v>
      </c>
    </row>
    <row r="854" spans="1:8" hidden="1" x14ac:dyDescent="0.25">
      <c r="A854" s="229" t="s">
        <v>1285</v>
      </c>
      <c r="B854" s="233" t="s">
        <v>1203</v>
      </c>
      <c r="C854" s="237"/>
      <c r="D854" s="173"/>
      <c r="E854" s="175"/>
      <c r="F854" s="175"/>
      <c r="G854" s="175"/>
      <c r="H854" s="175"/>
    </row>
    <row r="855" spans="1:8" hidden="1" x14ac:dyDescent="0.25">
      <c r="A855" s="229" t="s">
        <v>1286</v>
      </c>
      <c r="B855" s="233" t="s">
        <v>1205</v>
      </c>
      <c r="C855" s="237"/>
      <c r="D855" s="173"/>
      <c r="E855" s="175"/>
      <c r="F855" s="175"/>
      <c r="G855" s="175"/>
      <c r="H855" s="175"/>
    </row>
    <row r="856" spans="1:8" hidden="1" x14ac:dyDescent="0.25">
      <c r="A856" s="229" t="s">
        <v>1287</v>
      </c>
      <c r="B856" s="233" t="s">
        <v>1207</v>
      </c>
      <c r="C856" s="237"/>
      <c r="D856" s="173"/>
      <c r="E856" s="175"/>
      <c r="F856" s="175"/>
      <c r="G856" s="175"/>
      <c r="H856" s="175"/>
    </row>
    <row r="857" spans="1:8" hidden="1" x14ac:dyDescent="0.25">
      <c r="A857" s="229" t="s">
        <v>1288</v>
      </c>
      <c r="B857" s="233" t="s">
        <v>1209</v>
      </c>
      <c r="C857" s="237"/>
      <c r="D857" s="173"/>
      <c r="E857" s="175"/>
      <c r="F857" s="175"/>
      <c r="G857" s="175"/>
      <c r="H857" s="175"/>
    </row>
    <row r="858" spans="1:8" hidden="1" x14ac:dyDescent="0.25">
      <c r="A858" s="229" t="s">
        <v>1289</v>
      </c>
      <c r="B858" s="233" t="s">
        <v>1211</v>
      </c>
      <c r="C858" s="237"/>
      <c r="D858" s="173"/>
      <c r="E858" s="175"/>
      <c r="F858" s="175"/>
      <c r="G858" s="175"/>
      <c r="H858" s="175"/>
    </row>
    <row r="859" spans="1:8" hidden="1" x14ac:dyDescent="0.25">
      <c r="A859" s="229" t="s">
        <v>1327</v>
      </c>
      <c r="B859" s="230" t="s">
        <v>1232</v>
      </c>
      <c r="C859" s="237"/>
      <c r="D859" s="173"/>
      <c r="E859" s="175"/>
      <c r="F859" s="175">
        <f>F860+F861+F862+F863+F864</f>
        <v>0</v>
      </c>
      <c r="G859" s="175">
        <f t="shared" ref="G859" si="59">G860+G861+G862+G863+G864</f>
        <v>0</v>
      </c>
      <c r="H859" s="175">
        <f t="shared" ref="H859" si="60">H860+H861+H862+H863+H864</f>
        <v>0</v>
      </c>
    </row>
    <row r="860" spans="1:8" hidden="1" x14ac:dyDescent="0.25">
      <c r="A860" s="229" t="s">
        <v>1291</v>
      </c>
      <c r="B860" s="233" t="s">
        <v>1203</v>
      </c>
      <c r="C860" s="237"/>
      <c r="D860" s="173"/>
      <c r="E860" s="175"/>
      <c r="F860" s="175"/>
      <c r="G860" s="175"/>
      <c r="H860" s="175"/>
    </row>
    <row r="861" spans="1:8" hidden="1" x14ac:dyDescent="0.25">
      <c r="A861" s="229" t="s">
        <v>1292</v>
      </c>
      <c r="B861" s="233" t="s">
        <v>1205</v>
      </c>
      <c r="C861" s="237"/>
      <c r="D861" s="173"/>
      <c r="E861" s="175"/>
      <c r="F861" s="175"/>
      <c r="G861" s="175"/>
      <c r="H861" s="175"/>
    </row>
    <row r="862" spans="1:8" hidden="1" x14ac:dyDescent="0.25">
      <c r="A862" s="229" t="s">
        <v>1293</v>
      </c>
      <c r="B862" s="233" t="s">
        <v>1207</v>
      </c>
      <c r="C862" s="237"/>
      <c r="D862" s="173"/>
      <c r="E862" s="175"/>
      <c r="F862" s="175"/>
      <c r="G862" s="175"/>
      <c r="H862" s="175"/>
    </row>
    <row r="863" spans="1:8" hidden="1" x14ac:dyDescent="0.25">
      <c r="A863" s="229" t="s">
        <v>1294</v>
      </c>
      <c r="B863" s="233" t="s">
        <v>1209</v>
      </c>
      <c r="C863" s="237"/>
      <c r="D863" s="173"/>
      <c r="E863" s="175"/>
      <c r="F863" s="175"/>
      <c r="G863" s="175"/>
      <c r="H863" s="175"/>
    </row>
    <row r="864" spans="1:8" hidden="1" x14ac:dyDescent="0.25">
      <c r="A864" s="229" t="s">
        <v>1295</v>
      </c>
      <c r="B864" s="233" t="s">
        <v>1211</v>
      </c>
      <c r="C864" s="237"/>
      <c r="D864" s="173"/>
      <c r="E864" s="175"/>
      <c r="F864" s="175"/>
      <c r="G864" s="175"/>
      <c r="H864" s="175"/>
    </row>
    <row r="865" spans="1:8" hidden="1" x14ac:dyDescent="0.25">
      <c r="A865" s="229" t="s">
        <v>1328</v>
      </c>
      <c r="B865" s="230" t="s">
        <v>1239</v>
      </c>
      <c r="C865" s="237"/>
      <c r="D865" s="173"/>
      <c r="E865" s="175"/>
      <c r="F865" s="175">
        <f>F866+F867+F868+F869+F870</f>
        <v>0</v>
      </c>
      <c r="G865" s="175">
        <f t="shared" ref="G865" si="61">G866+G867+G868+G869+G870</f>
        <v>0</v>
      </c>
      <c r="H865" s="175">
        <f t="shared" ref="H865" si="62">H866+H867+H868+H869+H870</f>
        <v>0</v>
      </c>
    </row>
    <row r="866" spans="1:8" hidden="1" x14ac:dyDescent="0.25">
      <c r="A866" s="229" t="s">
        <v>1297</v>
      </c>
      <c r="B866" s="233" t="s">
        <v>1203</v>
      </c>
      <c r="C866" s="237"/>
      <c r="D866" s="173"/>
      <c r="E866" s="175"/>
      <c r="F866" s="175"/>
      <c r="G866" s="175"/>
      <c r="H866" s="175"/>
    </row>
    <row r="867" spans="1:8" hidden="1" x14ac:dyDescent="0.25">
      <c r="A867" s="229" t="s">
        <v>1298</v>
      </c>
      <c r="B867" s="233" t="s">
        <v>1205</v>
      </c>
      <c r="C867" s="237"/>
      <c r="D867" s="173"/>
      <c r="E867" s="175"/>
      <c r="F867" s="175"/>
      <c r="G867" s="175"/>
      <c r="H867" s="175"/>
    </row>
    <row r="868" spans="1:8" hidden="1" x14ac:dyDescent="0.25">
      <c r="A868" s="229" t="s">
        <v>1299</v>
      </c>
      <c r="B868" s="233" t="s">
        <v>1207</v>
      </c>
      <c r="C868" s="237"/>
      <c r="D868" s="173"/>
      <c r="E868" s="175"/>
      <c r="F868" s="175"/>
      <c r="G868" s="175"/>
      <c r="H868" s="175"/>
    </row>
    <row r="869" spans="1:8" hidden="1" x14ac:dyDescent="0.25">
      <c r="A869" s="229" t="s">
        <v>1300</v>
      </c>
      <c r="B869" s="233" t="s">
        <v>1209</v>
      </c>
      <c r="C869" s="237"/>
      <c r="D869" s="173"/>
      <c r="E869" s="175"/>
      <c r="F869" s="175"/>
      <c r="G869" s="175"/>
      <c r="H869" s="175"/>
    </row>
    <row r="870" spans="1:8" hidden="1" x14ac:dyDescent="0.25">
      <c r="A870" s="229" t="s">
        <v>1301</v>
      </c>
      <c r="B870" s="233" t="s">
        <v>1211</v>
      </c>
      <c r="C870" s="237"/>
      <c r="D870" s="173"/>
      <c r="E870" s="175"/>
      <c r="F870" s="175"/>
      <c r="G870" s="175"/>
      <c r="H870" s="175"/>
    </row>
    <row r="871" spans="1:8" hidden="1" x14ac:dyDescent="0.25">
      <c r="A871" s="229" t="s">
        <v>1329</v>
      </c>
      <c r="B871" s="230" t="s">
        <v>1246</v>
      </c>
      <c r="C871" s="237"/>
      <c r="D871" s="173"/>
      <c r="E871" s="175"/>
      <c r="F871" s="175">
        <f>F872+F873+F874+F875+F876</f>
        <v>0</v>
      </c>
      <c r="G871" s="175">
        <f t="shared" ref="G871" si="63">G872+G873+G874+G875+G876</f>
        <v>0</v>
      </c>
      <c r="H871" s="175">
        <f t="shared" ref="H871" si="64">H872+H873+H874+H875+H876</f>
        <v>0</v>
      </c>
    </row>
    <row r="872" spans="1:8" hidden="1" x14ac:dyDescent="0.25">
      <c r="A872" s="229" t="s">
        <v>1303</v>
      </c>
      <c r="B872" s="233" t="s">
        <v>1203</v>
      </c>
      <c r="C872" s="237"/>
      <c r="D872" s="173"/>
      <c r="E872" s="175"/>
      <c r="F872" s="175"/>
      <c r="G872" s="175"/>
      <c r="H872" s="175"/>
    </row>
    <row r="873" spans="1:8" hidden="1" x14ac:dyDescent="0.25">
      <c r="A873" s="229" t="s">
        <v>1304</v>
      </c>
      <c r="B873" s="233" t="s">
        <v>1205</v>
      </c>
      <c r="C873" s="237"/>
      <c r="D873" s="173"/>
      <c r="E873" s="175"/>
      <c r="F873" s="175"/>
      <c r="G873" s="175"/>
      <c r="H873" s="175"/>
    </row>
    <row r="874" spans="1:8" hidden="1" x14ac:dyDescent="0.25">
      <c r="A874" s="229" t="s">
        <v>1305</v>
      </c>
      <c r="B874" s="233" t="s">
        <v>1207</v>
      </c>
      <c r="C874" s="237"/>
      <c r="D874" s="173"/>
      <c r="E874" s="175"/>
      <c r="F874" s="175"/>
      <c r="G874" s="175"/>
      <c r="H874" s="175"/>
    </row>
    <row r="875" spans="1:8" hidden="1" x14ac:dyDescent="0.25">
      <c r="A875" s="229" t="s">
        <v>1306</v>
      </c>
      <c r="B875" s="233" t="s">
        <v>1209</v>
      </c>
      <c r="C875" s="237"/>
      <c r="D875" s="173"/>
      <c r="E875" s="175"/>
      <c r="F875" s="175"/>
      <c r="G875" s="175"/>
      <c r="H875" s="175"/>
    </row>
    <row r="876" spans="1:8" hidden="1" x14ac:dyDescent="0.25">
      <c r="A876" s="229" t="s">
        <v>1307</v>
      </c>
      <c r="B876" s="233" t="s">
        <v>1211</v>
      </c>
      <c r="C876" s="237"/>
      <c r="D876" s="173"/>
      <c r="E876" s="175"/>
      <c r="F876" s="175"/>
      <c r="G876" s="175"/>
      <c r="H876" s="175"/>
    </row>
    <row r="877" spans="1:8" hidden="1" x14ac:dyDescent="0.25">
      <c r="A877" s="229" t="s">
        <v>1330</v>
      </c>
      <c r="B877" s="230" t="s">
        <v>7</v>
      </c>
      <c r="C877" s="237"/>
      <c r="D877" s="173"/>
      <c r="E877" s="175"/>
      <c r="F877" s="175">
        <f>F878+F879+F880+F881+F882</f>
        <v>0</v>
      </c>
      <c r="G877" s="175">
        <f t="shared" ref="G877" si="65">G878+G879+G880+G881+G882</f>
        <v>0</v>
      </c>
      <c r="H877" s="175">
        <f t="shared" ref="H877" si="66">H878+H879+H880+H881+H882</f>
        <v>0</v>
      </c>
    </row>
    <row r="878" spans="1:8" hidden="1" x14ac:dyDescent="0.25">
      <c r="A878" s="229" t="s">
        <v>1309</v>
      </c>
      <c r="B878" s="233" t="s">
        <v>1203</v>
      </c>
      <c r="C878" s="237"/>
      <c r="D878" s="173"/>
      <c r="E878" s="175"/>
      <c r="F878" s="175"/>
      <c r="G878" s="175"/>
      <c r="H878" s="175"/>
    </row>
    <row r="879" spans="1:8" hidden="1" x14ac:dyDescent="0.25">
      <c r="A879" s="229" t="s">
        <v>1310</v>
      </c>
      <c r="B879" s="233" t="s">
        <v>1205</v>
      </c>
      <c r="C879" s="237"/>
      <c r="D879" s="173"/>
      <c r="E879" s="175"/>
      <c r="F879" s="175"/>
      <c r="G879" s="175"/>
      <c r="H879" s="175"/>
    </row>
    <row r="880" spans="1:8" hidden="1" x14ac:dyDescent="0.25">
      <c r="A880" s="229" t="s">
        <v>1311</v>
      </c>
      <c r="B880" s="233" t="s">
        <v>1207</v>
      </c>
      <c r="C880" s="237"/>
      <c r="D880" s="173"/>
      <c r="E880" s="175"/>
      <c r="F880" s="175"/>
      <c r="G880" s="175"/>
      <c r="H880" s="175"/>
    </row>
    <row r="881" spans="1:8" hidden="1" x14ac:dyDescent="0.25">
      <c r="A881" s="229" t="s">
        <v>1312</v>
      </c>
      <c r="B881" s="233" t="s">
        <v>1209</v>
      </c>
      <c r="C881" s="237"/>
      <c r="D881" s="173"/>
      <c r="E881" s="175"/>
      <c r="F881" s="175"/>
      <c r="G881" s="175"/>
      <c r="H881" s="175"/>
    </row>
    <row r="882" spans="1:8" hidden="1" x14ac:dyDescent="0.25">
      <c r="A882" s="229" t="s">
        <v>1313</v>
      </c>
      <c r="B882" s="233" t="s">
        <v>1211</v>
      </c>
      <c r="C882" s="237"/>
      <c r="D882" s="173"/>
      <c r="E882" s="175"/>
      <c r="F882" s="175"/>
      <c r="G882" s="175"/>
      <c r="H882" s="175"/>
    </row>
    <row r="883" spans="1:8" hidden="1" x14ac:dyDescent="0.25">
      <c r="A883" s="229" t="s">
        <v>1331</v>
      </c>
      <c r="B883" s="230" t="s">
        <v>557</v>
      </c>
      <c r="C883" s="237"/>
      <c r="D883" s="173"/>
      <c r="E883" s="175"/>
      <c r="F883" s="175">
        <f>F884+F885+F886+F887+F888</f>
        <v>0</v>
      </c>
      <c r="G883" s="175">
        <f t="shared" ref="G883" si="67">G884+G885+G886+G887+G888</f>
        <v>0</v>
      </c>
      <c r="H883" s="175">
        <f t="shared" ref="H883" si="68">H884+H885+H886+H887+H888</f>
        <v>0</v>
      </c>
    </row>
    <row r="884" spans="1:8" hidden="1" x14ac:dyDescent="0.25">
      <c r="A884" s="229" t="s">
        <v>1315</v>
      </c>
      <c r="B884" s="233" t="s">
        <v>1203</v>
      </c>
      <c r="C884" s="237"/>
      <c r="D884" s="173"/>
      <c r="E884" s="175"/>
      <c r="F884" s="175"/>
      <c r="G884" s="175"/>
      <c r="H884" s="175"/>
    </row>
    <row r="885" spans="1:8" hidden="1" x14ac:dyDescent="0.25">
      <c r="A885" s="229" t="s">
        <v>1316</v>
      </c>
      <c r="B885" s="233" t="s">
        <v>1205</v>
      </c>
      <c r="C885" s="237"/>
      <c r="D885" s="173"/>
      <c r="E885" s="175"/>
      <c r="F885" s="175"/>
      <c r="G885" s="175"/>
      <c r="H885" s="175"/>
    </row>
    <row r="886" spans="1:8" hidden="1" x14ac:dyDescent="0.25">
      <c r="A886" s="229" t="s">
        <v>1317</v>
      </c>
      <c r="B886" s="233" t="s">
        <v>1207</v>
      </c>
      <c r="C886" s="237"/>
      <c r="D886" s="173"/>
      <c r="E886" s="175"/>
      <c r="F886" s="175"/>
      <c r="G886" s="175"/>
      <c r="H886" s="175"/>
    </row>
    <row r="887" spans="1:8" hidden="1" x14ac:dyDescent="0.25">
      <c r="A887" s="229" t="s">
        <v>1318</v>
      </c>
      <c r="B887" s="233" t="s">
        <v>1209</v>
      </c>
      <c r="C887" s="237"/>
      <c r="D887" s="173"/>
      <c r="E887" s="175"/>
      <c r="F887" s="175"/>
      <c r="G887" s="175"/>
      <c r="H887" s="175"/>
    </row>
    <row r="888" spans="1:8" hidden="1" x14ac:dyDescent="0.25">
      <c r="A888" s="229" t="s">
        <v>1319</v>
      </c>
      <c r="B888" s="233" t="s">
        <v>1211</v>
      </c>
      <c r="C888" s="237"/>
      <c r="D888" s="173"/>
      <c r="E888" s="175"/>
      <c r="F888" s="175"/>
      <c r="G888" s="175"/>
      <c r="H888" s="175"/>
    </row>
    <row r="889" spans="1:8" x14ac:dyDescent="0.25">
      <c r="A889" s="225" t="s">
        <v>1332</v>
      </c>
      <c r="B889" s="226" t="s">
        <v>1265</v>
      </c>
      <c r="C889" s="243"/>
      <c r="D889" s="256"/>
      <c r="E889" s="257"/>
      <c r="F889" s="259">
        <f>F890+F896+F902+F909+F915+F921+F927+F933+F939</f>
        <v>1000</v>
      </c>
      <c r="G889" s="259">
        <f t="shared" ref="G889:H889" si="69">G890+G896+G902+G909+G915+G921+G927+G933+G939</f>
        <v>0</v>
      </c>
      <c r="H889" s="259">
        <f t="shared" si="69"/>
        <v>2557.9210000000003</v>
      </c>
    </row>
    <row r="890" spans="1:8" hidden="1" x14ac:dyDescent="0.25">
      <c r="A890" s="229" t="s">
        <v>1333</v>
      </c>
      <c r="B890" s="230" t="s">
        <v>4</v>
      </c>
      <c r="C890" s="237"/>
      <c r="D890" s="173"/>
      <c r="E890" s="175"/>
      <c r="F890" s="239">
        <f>F891+F892+F893+F894+F895</f>
        <v>0</v>
      </c>
      <c r="G890" s="239">
        <f t="shared" ref="G890" si="70">G891+G892+G893+G894+G895</f>
        <v>0</v>
      </c>
      <c r="H890" s="239">
        <f t="shared" ref="H890" si="71">H891+H892+H893+H894+H895</f>
        <v>0</v>
      </c>
    </row>
    <row r="891" spans="1:8" hidden="1" x14ac:dyDescent="0.25">
      <c r="A891" s="229" t="s">
        <v>1334</v>
      </c>
      <c r="B891" s="233" t="s">
        <v>1203</v>
      </c>
      <c r="C891" s="237"/>
      <c r="D891" s="173"/>
      <c r="E891" s="175"/>
      <c r="F891" s="239"/>
      <c r="G891" s="239"/>
      <c r="H891" s="239"/>
    </row>
    <row r="892" spans="1:8" hidden="1" x14ac:dyDescent="0.25">
      <c r="A892" s="229" t="s">
        <v>1335</v>
      </c>
      <c r="B892" s="233" t="s">
        <v>1205</v>
      </c>
      <c r="C892" s="237"/>
      <c r="D892" s="173"/>
      <c r="E892" s="175"/>
      <c r="F892" s="239"/>
      <c r="G892" s="239"/>
      <c r="H892" s="239"/>
    </row>
    <row r="893" spans="1:8" hidden="1" x14ac:dyDescent="0.25">
      <c r="A893" s="229" t="s">
        <v>1336</v>
      </c>
      <c r="B893" s="233" t="s">
        <v>1207</v>
      </c>
      <c r="C893" s="237"/>
      <c r="D893" s="173"/>
      <c r="E893" s="175"/>
      <c r="F893" s="239"/>
      <c r="G893" s="239"/>
      <c r="H893" s="239"/>
    </row>
    <row r="894" spans="1:8" hidden="1" x14ac:dyDescent="0.25">
      <c r="A894" s="229" t="s">
        <v>1337</v>
      </c>
      <c r="B894" s="233" t="s">
        <v>1209</v>
      </c>
      <c r="C894" s="237"/>
      <c r="D894" s="173"/>
      <c r="E894" s="175"/>
      <c r="F894" s="239"/>
      <c r="G894" s="239"/>
      <c r="H894" s="239"/>
    </row>
    <row r="895" spans="1:8" hidden="1" x14ac:dyDescent="0.25">
      <c r="A895" s="229" t="s">
        <v>1338</v>
      </c>
      <c r="B895" s="233" t="s">
        <v>1211</v>
      </c>
      <c r="C895" s="237"/>
      <c r="D895" s="173"/>
      <c r="E895" s="175"/>
      <c r="F895" s="239"/>
      <c r="G895" s="239"/>
      <c r="H895" s="239"/>
    </row>
    <row r="896" spans="1:8" hidden="1" x14ac:dyDescent="0.25">
      <c r="A896" s="229" t="s">
        <v>1339</v>
      </c>
      <c r="B896" s="272" t="s">
        <v>3</v>
      </c>
      <c r="C896" s="237"/>
      <c r="D896" s="173"/>
      <c r="E896" s="175"/>
      <c r="F896" s="239">
        <f>F897+F898+F899+F900+F901</f>
        <v>0</v>
      </c>
      <c r="G896" s="239">
        <f t="shared" ref="G896" si="72">G897+G898+G899+G900+G901</f>
        <v>0</v>
      </c>
      <c r="H896" s="239">
        <f t="shared" ref="H896" si="73">H897+H898+H899+H900+H901</f>
        <v>0</v>
      </c>
    </row>
    <row r="897" spans="1:8" hidden="1" x14ac:dyDescent="0.25">
      <c r="A897" s="229" t="s">
        <v>1340</v>
      </c>
      <c r="B897" s="233" t="s">
        <v>1203</v>
      </c>
      <c r="C897" s="237"/>
      <c r="D897" s="173"/>
      <c r="E897" s="175"/>
      <c r="F897" s="239"/>
      <c r="G897" s="239"/>
      <c r="H897" s="239"/>
    </row>
    <row r="898" spans="1:8" hidden="1" x14ac:dyDescent="0.25">
      <c r="A898" s="229" t="s">
        <v>1341</v>
      </c>
      <c r="B898" s="233" t="s">
        <v>1205</v>
      </c>
      <c r="C898" s="237"/>
      <c r="D898" s="173"/>
      <c r="E898" s="175"/>
      <c r="F898" s="239"/>
      <c r="G898" s="239"/>
      <c r="H898" s="239"/>
    </row>
    <row r="899" spans="1:8" hidden="1" x14ac:dyDescent="0.25">
      <c r="A899" s="229" t="s">
        <v>1342</v>
      </c>
      <c r="B899" s="233" t="s">
        <v>1207</v>
      </c>
      <c r="C899" s="237"/>
      <c r="D899" s="173"/>
      <c r="E899" s="175"/>
      <c r="F899" s="239"/>
      <c r="G899" s="239"/>
      <c r="H899" s="239"/>
    </row>
    <row r="900" spans="1:8" hidden="1" x14ac:dyDescent="0.25">
      <c r="A900" s="229" t="s">
        <v>1343</v>
      </c>
      <c r="B900" s="233" t="s">
        <v>1209</v>
      </c>
      <c r="C900" s="237"/>
      <c r="D900" s="173"/>
      <c r="E900" s="175"/>
      <c r="F900" s="239"/>
      <c r="G900" s="239"/>
      <c r="H900" s="239"/>
    </row>
    <row r="901" spans="1:8" hidden="1" x14ac:dyDescent="0.25">
      <c r="A901" s="229" t="s">
        <v>1344</v>
      </c>
      <c r="B901" s="233" t="s">
        <v>1211</v>
      </c>
      <c r="C901" s="237"/>
      <c r="D901" s="173"/>
      <c r="E901" s="175"/>
      <c r="F901" s="239"/>
      <c r="G901" s="239"/>
      <c r="H901" s="239"/>
    </row>
    <row r="902" spans="1:8" x14ac:dyDescent="0.25">
      <c r="A902" s="229" t="s">
        <v>1345</v>
      </c>
      <c r="B902" s="230" t="s">
        <v>5</v>
      </c>
      <c r="C902" s="237"/>
      <c r="D902" s="173"/>
      <c r="E902" s="175"/>
      <c r="F902" s="239">
        <f>F903+F905+F906+F907+F908</f>
        <v>1000</v>
      </c>
      <c r="G902" s="239">
        <f t="shared" ref="G902" si="74">G903+G905+G906+G907+G908</f>
        <v>0</v>
      </c>
      <c r="H902" s="239">
        <f t="shared" ref="H902" si="75">H903+H905+H906+H907+H908</f>
        <v>2557.9210000000003</v>
      </c>
    </row>
    <row r="903" spans="1:8" x14ac:dyDescent="0.25">
      <c r="A903" s="229" t="s">
        <v>1346</v>
      </c>
      <c r="B903" s="233" t="s">
        <v>1203</v>
      </c>
      <c r="C903" s="237"/>
      <c r="D903" s="173"/>
      <c r="E903" s="175"/>
      <c r="F903" s="239">
        <f>F904</f>
        <v>1000</v>
      </c>
      <c r="G903" s="239">
        <f t="shared" ref="G903:H903" si="76">G904</f>
        <v>0</v>
      </c>
      <c r="H903" s="239">
        <f t="shared" si="76"/>
        <v>2557.9210000000003</v>
      </c>
    </row>
    <row r="904" spans="1:8" s="447" customFormat="1" x14ac:dyDescent="0.25">
      <c r="A904" s="187" t="s">
        <v>3378</v>
      </c>
      <c r="B904" s="205" t="s">
        <v>3379</v>
      </c>
      <c r="C904" s="251"/>
      <c r="D904" s="174">
        <v>2021</v>
      </c>
      <c r="E904" s="252">
        <v>0.4</v>
      </c>
      <c r="F904" s="200">
        <v>1000</v>
      </c>
      <c r="G904" s="200"/>
      <c r="H904" s="200">
        <f>[9]Лист1!$O$172/1000</f>
        <v>2557.9210000000003</v>
      </c>
    </row>
    <row r="905" spans="1:8" hidden="1" x14ac:dyDescent="0.25">
      <c r="A905" s="229" t="s">
        <v>1347</v>
      </c>
      <c r="B905" s="233" t="s">
        <v>1205</v>
      </c>
      <c r="C905" s="237"/>
      <c r="D905" s="173"/>
      <c r="E905" s="175"/>
      <c r="F905" s="239"/>
      <c r="G905" s="239"/>
      <c r="H905" s="239"/>
    </row>
    <row r="906" spans="1:8" hidden="1" x14ac:dyDescent="0.25">
      <c r="A906" s="229" t="s">
        <v>1348</v>
      </c>
      <c r="B906" s="233" t="s">
        <v>1207</v>
      </c>
      <c r="C906" s="237"/>
      <c r="D906" s="173"/>
      <c r="E906" s="175"/>
      <c r="F906" s="239"/>
      <c r="G906" s="239"/>
      <c r="H906" s="239"/>
    </row>
    <row r="907" spans="1:8" hidden="1" x14ac:dyDescent="0.25">
      <c r="A907" s="229" t="s">
        <v>1349</v>
      </c>
      <c r="B907" s="233" t="s">
        <v>1209</v>
      </c>
      <c r="C907" s="237"/>
      <c r="D907" s="173"/>
      <c r="E907" s="175"/>
      <c r="F907" s="239"/>
      <c r="G907" s="239"/>
      <c r="H907" s="239"/>
    </row>
    <row r="908" spans="1:8" hidden="1" x14ac:dyDescent="0.25">
      <c r="A908" s="229" t="s">
        <v>1350</v>
      </c>
      <c r="B908" s="233" t="s">
        <v>1211</v>
      </c>
      <c r="C908" s="237"/>
      <c r="D908" s="173"/>
      <c r="E908" s="175"/>
      <c r="F908" s="239"/>
      <c r="G908" s="239"/>
      <c r="H908" s="239"/>
    </row>
    <row r="909" spans="1:8" hidden="1" x14ac:dyDescent="0.25">
      <c r="A909" s="229" t="s">
        <v>1351</v>
      </c>
      <c r="B909" s="230" t="s">
        <v>1225</v>
      </c>
      <c r="C909" s="269"/>
      <c r="D909" s="174"/>
      <c r="E909" s="252"/>
      <c r="F909" s="239">
        <f>F910+F911+F912+F913+F914</f>
        <v>0</v>
      </c>
      <c r="G909" s="239">
        <f t="shared" ref="G909" si="77">G910+G911+G912+G913+G914</f>
        <v>0</v>
      </c>
      <c r="H909" s="239">
        <f t="shared" ref="H909" si="78">H910+H911+H912+H913+H914</f>
        <v>0</v>
      </c>
    </row>
    <row r="910" spans="1:8" hidden="1" x14ac:dyDescent="0.25">
      <c r="A910" s="229" t="s">
        <v>1352</v>
      </c>
      <c r="B910" s="233" t="s">
        <v>1203</v>
      </c>
      <c r="C910" s="269"/>
      <c r="D910" s="174"/>
      <c r="E910" s="252"/>
      <c r="F910" s="175"/>
      <c r="G910" s="175"/>
      <c r="H910" s="175"/>
    </row>
    <row r="911" spans="1:8" hidden="1" x14ac:dyDescent="0.25">
      <c r="A911" s="229" t="s">
        <v>1353</v>
      </c>
      <c r="B911" s="233" t="s">
        <v>1205</v>
      </c>
      <c r="C911" s="269"/>
      <c r="D911" s="174"/>
      <c r="E911" s="252"/>
      <c r="F911" s="175"/>
      <c r="G911" s="175"/>
      <c r="H911" s="175"/>
    </row>
    <row r="912" spans="1:8" hidden="1" x14ac:dyDescent="0.25">
      <c r="A912" s="229" t="s">
        <v>1354</v>
      </c>
      <c r="B912" s="233" t="s">
        <v>1207</v>
      </c>
      <c r="C912" s="269"/>
      <c r="D912" s="174"/>
      <c r="E912" s="252"/>
      <c r="F912" s="175"/>
      <c r="G912" s="175"/>
      <c r="H912" s="175"/>
    </row>
    <row r="913" spans="1:8" hidden="1" x14ac:dyDescent="0.25">
      <c r="A913" s="229" t="s">
        <v>1355</v>
      </c>
      <c r="B913" s="233" t="s">
        <v>1209</v>
      </c>
      <c r="C913" s="269"/>
      <c r="D913" s="174"/>
      <c r="E913" s="252"/>
      <c r="F913" s="175"/>
      <c r="G913" s="175"/>
      <c r="H913" s="175"/>
    </row>
    <row r="914" spans="1:8" hidden="1" x14ac:dyDescent="0.25">
      <c r="A914" s="229" t="s">
        <v>1356</v>
      </c>
      <c r="B914" s="233" t="s">
        <v>1211</v>
      </c>
      <c r="C914" s="269"/>
      <c r="D914" s="174"/>
      <c r="E914" s="252"/>
      <c r="F914" s="175"/>
      <c r="G914" s="175"/>
      <c r="H914" s="175"/>
    </row>
    <row r="915" spans="1:8" hidden="1" x14ac:dyDescent="0.25">
      <c r="A915" s="229" t="s">
        <v>1357</v>
      </c>
      <c r="B915" s="230" t="s">
        <v>1232</v>
      </c>
      <c r="C915" s="269"/>
      <c r="D915" s="174"/>
      <c r="E915" s="252"/>
      <c r="F915" s="175">
        <f>F916+F917+F918+F919+F920</f>
        <v>0</v>
      </c>
      <c r="G915" s="175">
        <f t="shared" ref="G915" si="79">G916+G917+G918+G919+G920</f>
        <v>0</v>
      </c>
      <c r="H915" s="175">
        <f t="shared" ref="H915" si="80">H916+H917+H918+H919+H920</f>
        <v>0</v>
      </c>
    </row>
    <row r="916" spans="1:8" hidden="1" x14ac:dyDescent="0.25">
      <c r="A916" s="229" t="s">
        <v>1358</v>
      </c>
      <c r="B916" s="233" t="s">
        <v>1203</v>
      </c>
      <c r="C916" s="269"/>
      <c r="D916" s="174"/>
      <c r="E916" s="252"/>
      <c r="F916" s="175"/>
      <c r="G916" s="175"/>
      <c r="H916" s="175"/>
    </row>
    <row r="917" spans="1:8" hidden="1" x14ac:dyDescent="0.25">
      <c r="A917" s="229" t="s">
        <v>1359</v>
      </c>
      <c r="B917" s="233" t="s">
        <v>1205</v>
      </c>
      <c r="C917" s="269"/>
      <c r="D917" s="174"/>
      <c r="E917" s="252"/>
      <c r="F917" s="175"/>
      <c r="G917" s="175"/>
      <c r="H917" s="175"/>
    </row>
    <row r="918" spans="1:8" hidden="1" x14ac:dyDescent="0.25">
      <c r="A918" s="229" t="s">
        <v>1360</v>
      </c>
      <c r="B918" s="233" t="s">
        <v>1207</v>
      </c>
      <c r="C918" s="269"/>
      <c r="D918" s="174"/>
      <c r="E918" s="252"/>
      <c r="F918" s="175"/>
      <c r="G918" s="175"/>
      <c r="H918" s="175"/>
    </row>
    <row r="919" spans="1:8" hidden="1" x14ac:dyDescent="0.25">
      <c r="A919" s="229" t="s">
        <v>1361</v>
      </c>
      <c r="B919" s="233" t="s">
        <v>1209</v>
      </c>
      <c r="C919" s="269"/>
      <c r="D919" s="174"/>
      <c r="E919" s="252"/>
      <c r="F919" s="175"/>
      <c r="G919" s="175"/>
      <c r="H919" s="175"/>
    </row>
    <row r="920" spans="1:8" hidden="1" x14ac:dyDescent="0.25">
      <c r="A920" s="229" t="s">
        <v>1362</v>
      </c>
      <c r="B920" s="233" t="s">
        <v>1211</v>
      </c>
      <c r="C920" s="269"/>
      <c r="D920" s="174"/>
      <c r="E920" s="252"/>
      <c r="F920" s="175"/>
      <c r="G920" s="175"/>
      <c r="H920" s="175"/>
    </row>
    <row r="921" spans="1:8" hidden="1" x14ac:dyDescent="0.25">
      <c r="A921" s="229" t="s">
        <v>1363</v>
      </c>
      <c r="B921" s="230" t="s">
        <v>1239</v>
      </c>
      <c r="C921" s="269"/>
      <c r="D921" s="174"/>
      <c r="E921" s="252"/>
      <c r="F921" s="175">
        <f>F922+F923+F924+F925+F926</f>
        <v>0</v>
      </c>
      <c r="G921" s="175">
        <f t="shared" ref="G921" si="81">G922+G923+G924+G925+G926</f>
        <v>0</v>
      </c>
      <c r="H921" s="175">
        <f t="shared" ref="H921" si="82">H922+H923+H924+H925+H926</f>
        <v>0</v>
      </c>
    </row>
    <row r="922" spans="1:8" hidden="1" x14ac:dyDescent="0.25">
      <c r="A922" s="229" t="s">
        <v>1364</v>
      </c>
      <c r="B922" s="233" t="s">
        <v>1203</v>
      </c>
      <c r="C922" s="269"/>
      <c r="D922" s="174"/>
      <c r="E922" s="252"/>
      <c r="F922" s="175"/>
      <c r="G922" s="175"/>
      <c r="H922" s="175"/>
    </row>
    <row r="923" spans="1:8" hidden="1" x14ac:dyDescent="0.25">
      <c r="A923" s="229" t="s">
        <v>1365</v>
      </c>
      <c r="B923" s="233" t="s">
        <v>1205</v>
      </c>
      <c r="C923" s="269"/>
      <c r="D923" s="174"/>
      <c r="E923" s="252"/>
      <c r="F923" s="175"/>
      <c r="G923" s="175"/>
      <c r="H923" s="175"/>
    </row>
    <row r="924" spans="1:8" hidden="1" x14ac:dyDescent="0.25">
      <c r="A924" s="229" t="s">
        <v>1366</v>
      </c>
      <c r="B924" s="233" t="s">
        <v>1207</v>
      </c>
      <c r="C924" s="269"/>
      <c r="D924" s="174"/>
      <c r="E924" s="252"/>
      <c r="F924" s="175"/>
      <c r="G924" s="175"/>
      <c r="H924" s="175"/>
    </row>
    <row r="925" spans="1:8" hidden="1" x14ac:dyDescent="0.25">
      <c r="A925" s="229" t="s">
        <v>1367</v>
      </c>
      <c r="B925" s="233" t="s">
        <v>1209</v>
      </c>
      <c r="C925" s="269"/>
      <c r="D925" s="174"/>
      <c r="E925" s="252"/>
      <c r="F925" s="175"/>
      <c r="G925" s="175"/>
      <c r="H925" s="175"/>
    </row>
    <row r="926" spans="1:8" hidden="1" x14ac:dyDescent="0.25">
      <c r="A926" s="229" t="s">
        <v>1368</v>
      </c>
      <c r="B926" s="233" t="s">
        <v>1211</v>
      </c>
      <c r="C926" s="269"/>
      <c r="D926" s="174"/>
      <c r="E926" s="252"/>
      <c r="F926" s="175"/>
      <c r="G926" s="175"/>
      <c r="H926" s="175"/>
    </row>
    <row r="927" spans="1:8" hidden="1" x14ac:dyDescent="0.25">
      <c r="A927" s="229" t="s">
        <v>1369</v>
      </c>
      <c r="B927" s="230" t="s">
        <v>1246</v>
      </c>
      <c r="C927" s="269"/>
      <c r="D927" s="174"/>
      <c r="E927" s="252"/>
      <c r="F927" s="175">
        <f>F928+F929+F930+F931+F932</f>
        <v>0</v>
      </c>
      <c r="G927" s="175">
        <f t="shared" ref="G927" si="83">G928+G929+G930+G931+G932</f>
        <v>0</v>
      </c>
      <c r="H927" s="175">
        <f t="shared" ref="H927" si="84">H928+H929+H930+H931+H932</f>
        <v>0</v>
      </c>
    </row>
    <row r="928" spans="1:8" hidden="1" x14ac:dyDescent="0.25">
      <c r="A928" s="229" t="s">
        <v>1370</v>
      </c>
      <c r="B928" s="233" t="s">
        <v>1203</v>
      </c>
      <c r="C928" s="269"/>
      <c r="D928" s="174"/>
      <c r="E928" s="252"/>
      <c r="F928" s="175"/>
      <c r="G928" s="175"/>
      <c r="H928" s="175"/>
    </row>
    <row r="929" spans="1:8" hidden="1" x14ac:dyDescent="0.25">
      <c r="A929" s="229" t="s">
        <v>1371</v>
      </c>
      <c r="B929" s="233" t="s">
        <v>1205</v>
      </c>
      <c r="C929" s="269"/>
      <c r="D929" s="174"/>
      <c r="E929" s="252"/>
      <c r="F929" s="175"/>
      <c r="G929" s="175"/>
      <c r="H929" s="175"/>
    </row>
    <row r="930" spans="1:8" hidden="1" x14ac:dyDescent="0.25">
      <c r="A930" s="229" t="s">
        <v>1372</v>
      </c>
      <c r="B930" s="233" t="s">
        <v>1207</v>
      </c>
      <c r="C930" s="269"/>
      <c r="D930" s="174"/>
      <c r="E930" s="252"/>
      <c r="F930" s="175"/>
      <c r="G930" s="175"/>
      <c r="H930" s="175"/>
    </row>
    <row r="931" spans="1:8" hidden="1" x14ac:dyDescent="0.25">
      <c r="A931" s="229" t="s">
        <v>1373</v>
      </c>
      <c r="B931" s="233" t="s">
        <v>1209</v>
      </c>
      <c r="C931" s="269"/>
      <c r="D931" s="174"/>
      <c r="E931" s="252"/>
      <c r="F931" s="175"/>
      <c r="G931" s="175"/>
      <c r="H931" s="175"/>
    </row>
    <row r="932" spans="1:8" hidden="1" x14ac:dyDescent="0.25">
      <c r="A932" s="229" t="s">
        <v>1374</v>
      </c>
      <c r="B932" s="233" t="s">
        <v>1211</v>
      </c>
      <c r="C932" s="269"/>
      <c r="D932" s="174"/>
      <c r="E932" s="252"/>
      <c r="F932" s="175"/>
      <c r="G932" s="175"/>
      <c r="H932" s="175"/>
    </row>
    <row r="933" spans="1:8" hidden="1" x14ac:dyDescent="0.25">
      <c r="A933" s="229" t="s">
        <v>1375</v>
      </c>
      <c r="B933" s="230" t="s">
        <v>7</v>
      </c>
      <c r="C933" s="237"/>
      <c r="D933" s="231"/>
      <c r="E933" s="232"/>
      <c r="F933" s="175">
        <f>F934+F935+F936+F937+F938</f>
        <v>0</v>
      </c>
      <c r="G933" s="175">
        <f t="shared" ref="G933" si="85">G934+G935+G936+G937+G938</f>
        <v>0</v>
      </c>
      <c r="H933" s="175">
        <f t="shared" ref="H933" si="86">H934+H935+H936+H937+H938</f>
        <v>0</v>
      </c>
    </row>
    <row r="934" spans="1:8" hidden="1" x14ac:dyDescent="0.25">
      <c r="A934" s="229" t="s">
        <v>1376</v>
      </c>
      <c r="B934" s="233" t="s">
        <v>1203</v>
      </c>
      <c r="C934" s="237"/>
      <c r="D934" s="231"/>
      <c r="E934" s="232"/>
      <c r="F934" s="175"/>
      <c r="G934" s="175"/>
      <c r="H934" s="175"/>
    </row>
    <row r="935" spans="1:8" hidden="1" x14ac:dyDescent="0.25">
      <c r="A935" s="229" t="s">
        <v>1377</v>
      </c>
      <c r="B935" s="233" t="s">
        <v>1205</v>
      </c>
      <c r="C935" s="237"/>
      <c r="D935" s="231"/>
      <c r="E935" s="232"/>
      <c r="F935" s="175"/>
      <c r="G935" s="175"/>
      <c r="H935" s="175"/>
    </row>
    <row r="936" spans="1:8" hidden="1" x14ac:dyDescent="0.25">
      <c r="A936" s="229" t="s">
        <v>1378</v>
      </c>
      <c r="B936" s="233" t="s">
        <v>1207</v>
      </c>
      <c r="C936" s="237"/>
      <c r="D936" s="231"/>
      <c r="E936" s="232"/>
      <c r="F936" s="175"/>
      <c r="G936" s="175"/>
      <c r="H936" s="175"/>
    </row>
    <row r="937" spans="1:8" hidden="1" x14ac:dyDescent="0.25">
      <c r="A937" s="229" t="s">
        <v>1379</v>
      </c>
      <c r="B937" s="233" t="s">
        <v>1209</v>
      </c>
      <c r="C937" s="237"/>
      <c r="D937" s="231"/>
      <c r="E937" s="232"/>
      <c r="F937" s="175"/>
      <c r="G937" s="175"/>
      <c r="H937" s="175"/>
    </row>
    <row r="938" spans="1:8" hidden="1" x14ac:dyDescent="0.25">
      <c r="A938" s="229" t="s">
        <v>1380</v>
      </c>
      <c r="B938" s="233" t="s">
        <v>1211</v>
      </c>
      <c r="C938" s="237"/>
      <c r="D938" s="231"/>
      <c r="E938" s="232"/>
      <c r="F938" s="175"/>
      <c r="G938" s="175"/>
      <c r="H938" s="175"/>
    </row>
    <row r="939" spans="1:8" hidden="1" x14ac:dyDescent="0.25">
      <c r="A939" s="229" t="s">
        <v>1381</v>
      </c>
      <c r="B939" s="230" t="s">
        <v>557</v>
      </c>
      <c r="C939" s="237"/>
      <c r="D939" s="231"/>
      <c r="E939" s="232"/>
      <c r="F939" s="175">
        <f>F940+F941+F942+F943+F944</f>
        <v>0</v>
      </c>
      <c r="G939" s="175">
        <f t="shared" ref="G939" si="87">G940+G941+G942+G943+G944</f>
        <v>0</v>
      </c>
      <c r="H939" s="175">
        <f t="shared" ref="H939" si="88">H940+H941+H942+H943+H944</f>
        <v>0</v>
      </c>
    </row>
    <row r="940" spans="1:8" hidden="1" x14ac:dyDescent="0.25">
      <c r="A940" s="229" t="s">
        <v>1382</v>
      </c>
      <c r="B940" s="233" t="s">
        <v>1203</v>
      </c>
      <c r="C940" s="237"/>
      <c r="D940" s="231"/>
      <c r="E940" s="232"/>
      <c r="F940" s="175"/>
      <c r="G940" s="175"/>
      <c r="H940" s="175"/>
    </row>
    <row r="941" spans="1:8" hidden="1" x14ac:dyDescent="0.25">
      <c r="A941" s="229" t="s">
        <v>1383</v>
      </c>
      <c r="B941" s="233" t="s">
        <v>1205</v>
      </c>
      <c r="C941" s="237"/>
      <c r="D941" s="231"/>
      <c r="E941" s="232"/>
      <c r="F941" s="175"/>
      <c r="G941" s="175"/>
      <c r="H941" s="175"/>
    </row>
    <row r="942" spans="1:8" hidden="1" x14ac:dyDescent="0.25">
      <c r="A942" s="229" t="s">
        <v>1384</v>
      </c>
      <c r="B942" s="233" t="s">
        <v>1207</v>
      </c>
      <c r="C942" s="237"/>
      <c r="D942" s="231"/>
      <c r="E942" s="232"/>
      <c r="F942" s="175"/>
      <c r="G942" s="175"/>
      <c r="H942" s="175"/>
    </row>
    <row r="943" spans="1:8" hidden="1" x14ac:dyDescent="0.25">
      <c r="A943" s="229" t="s">
        <v>1385</v>
      </c>
      <c r="B943" s="233" t="s">
        <v>1209</v>
      </c>
      <c r="C943" s="237"/>
      <c r="D943" s="231"/>
      <c r="E943" s="232"/>
      <c r="F943" s="175"/>
      <c r="G943" s="175"/>
      <c r="H943" s="175"/>
    </row>
    <row r="944" spans="1:8" hidden="1" x14ac:dyDescent="0.25">
      <c r="A944" s="229" t="s">
        <v>1386</v>
      </c>
      <c r="B944" s="233" t="s">
        <v>1211</v>
      </c>
      <c r="C944" s="237"/>
      <c r="D944" s="231"/>
      <c r="E944" s="232"/>
      <c r="F944" s="175"/>
      <c r="G944" s="175"/>
      <c r="H944" s="175"/>
    </row>
    <row r="945" spans="1:8" x14ac:dyDescent="0.25">
      <c r="A945" s="213" t="s">
        <v>1387</v>
      </c>
      <c r="B945" s="214" t="s">
        <v>1388</v>
      </c>
      <c r="C945" s="214"/>
      <c r="D945" s="215"/>
      <c r="E945" s="215"/>
      <c r="F945" s="290">
        <f>F946+F1057</f>
        <v>0</v>
      </c>
      <c r="G945" s="290">
        <f t="shared" ref="G945:H945" si="89">G946+G1057</f>
        <v>0</v>
      </c>
      <c r="H945" s="290">
        <f t="shared" si="89"/>
        <v>0</v>
      </c>
    </row>
    <row r="946" spans="1:8" x14ac:dyDescent="0.25">
      <c r="A946" s="217" t="s">
        <v>1389</v>
      </c>
      <c r="B946" s="218" t="s">
        <v>1198</v>
      </c>
      <c r="C946" s="219"/>
      <c r="D946" s="220"/>
      <c r="E946" s="221"/>
      <c r="F946" s="292">
        <f>F947+F1002</f>
        <v>0</v>
      </c>
      <c r="G946" s="292">
        <f t="shared" ref="G946:H946" si="90">G947+G1002</f>
        <v>0</v>
      </c>
      <c r="H946" s="292">
        <f t="shared" si="90"/>
        <v>0</v>
      </c>
    </row>
    <row r="947" spans="1:8" x14ac:dyDescent="0.25">
      <c r="A947" s="225" t="s">
        <v>1390</v>
      </c>
      <c r="B947" s="226" t="s">
        <v>1200</v>
      </c>
      <c r="C947" s="243"/>
      <c r="D947" s="227"/>
      <c r="E947" s="228"/>
      <c r="F947" s="293"/>
      <c r="G947" s="293"/>
      <c r="H947" s="293"/>
    </row>
    <row r="948" spans="1:8" hidden="1" x14ac:dyDescent="0.25">
      <c r="A948" s="229" t="s">
        <v>1391</v>
      </c>
      <c r="B948" s="230" t="s">
        <v>4</v>
      </c>
      <c r="C948" s="237"/>
      <c r="D948" s="231"/>
      <c r="E948" s="232"/>
      <c r="F948" s="294"/>
      <c r="G948" s="294"/>
      <c r="H948" s="294"/>
    </row>
    <row r="949" spans="1:8" hidden="1" x14ac:dyDescent="0.25">
      <c r="A949" s="229" t="s">
        <v>1392</v>
      </c>
      <c r="B949" s="233" t="s">
        <v>1393</v>
      </c>
      <c r="C949" s="237"/>
      <c r="D949" s="231"/>
      <c r="E949" s="232"/>
      <c r="F949" s="294"/>
      <c r="G949" s="294"/>
      <c r="H949" s="294"/>
    </row>
    <row r="950" spans="1:8" hidden="1" x14ac:dyDescent="0.25">
      <c r="A950" s="229" t="s">
        <v>1394</v>
      </c>
      <c r="B950" s="233" t="s">
        <v>1395</v>
      </c>
      <c r="C950" s="237"/>
      <c r="D950" s="231"/>
      <c r="E950" s="232"/>
      <c r="F950" s="294"/>
      <c r="G950" s="294"/>
      <c r="H950" s="294"/>
    </row>
    <row r="951" spans="1:8" hidden="1" x14ac:dyDescent="0.25">
      <c r="A951" s="229" t="s">
        <v>1396</v>
      </c>
      <c r="B951" s="233" t="s">
        <v>1397</v>
      </c>
      <c r="C951" s="237"/>
      <c r="D951" s="231"/>
      <c r="E951" s="232"/>
      <c r="F951" s="294"/>
      <c r="G951" s="294"/>
      <c r="H951" s="294"/>
    </row>
    <row r="952" spans="1:8" hidden="1" x14ac:dyDescent="0.25">
      <c r="A952" s="229" t="s">
        <v>1398</v>
      </c>
      <c r="B952" s="233" t="s">
        <v>1399</v>
      </c>
      <c r="C952" s="237"/>
      <c r="D952" s="231"/>
      <c r="E952" s="232"/>
      <c r="F952" s="294"/>
      <c r="G952" s="294"/>
      <c r="H952" s="294"/>
    </row>
    <row r="953" spans="1:8" hidden="1" x14ac:dyDescent="0.25">
      <c r="A953" s="229" t="s">
        <v>1400</v>
      </c>
      <c r="B953" s="233" t="s">
        <v>1401</v>
      </c>
      <c r="C953" s="237"/>
      <c r="D953" s="231"/>
      <c r="E953" s="232"/>
      <c r="F953" s="294"/>
      <c r="G953" s="294"/>
      <c r="H953" s="294"/>
    </row>
    <row r="954" spans="1:8" hidden="1" x14ac:dyDescent="0.25">
      <c r="A954" s="229" t="s">
        <v>1402</v>
      </c>
      <c r="B954" s="272" t="s">
        <v>3</v>
      </c>
      <c r="C954" s="237"/>
      <c r="D954" s="231"/>
      <c r="E954" s="232"/>
      <c r="F954" s="294"/>
      <c r="G954" s="294"/>
      <c r="H954" s="294"/>
    </row>
    <row r="955" spans="1:8" hidden="1" x14ac:dyDescent="0.25">
      <c r="A955" s="229" t="s">
        <v>1403</v>
      </c>
      <c r="B955" s="233" t="s">
        <v>1393</v>
      </c>
      <c r="C955" s="237"/>
      <c r="D955" s="231"/>
      <c r="E955" s="232"/>
      <c r="F955" s="294"/>
      <c r="G955" s="294"/>
      <c r="H955" s="294"/>
    </row>
    <row r="956" spans="1:8" hidden="1" x14ac:dyDescent="0.25">
      <c r="A956" s="229" t="s">
        <v>1404</v>
      </c>
      <c r="B956" s="233" t="s">
        <v>1395</v>
      </c>
      <c r="C956" s="237"/>
      <c r="D956" s="231"/>
      <c r="E956" s="232"/>
      <c r="F956" s="294"/>
      <c r="G956" s="294"/>
      <c r="H956" s="294"/>
    </row>
    <row r="957" spans="1:8" hidden="1" x14ac:dyDescent="0.25">
      <c r="A957" s="229" t="s">
        <v>1405</v>
      </c>
      <c r="B957" s="233" t="s">
        <v>1397</v>
      </c>
      <c r="C957" s="237"/>
      <c r="D957" s="231"/>
      <c r="E957" s="232"/>
      <c r="F957" s="294"/>
      <c r="G957" s="294"/>
      <c r="H957" s="294"/>
    </row>
    <row r="958" spans="1:8" hidden="1" x14ac:dyDescent="0.25">
      <c r="A958" s="229" t="s">
        <v>1406</v>
      </c>
      <c r="B958" s="233" t="s">
        <v>1399</v>
      </c>
      <c r="C958" s="237"/>
      <c r="D958" s="231"/>
      <c r="E958" s="232"/>
      <c r="F958" s="294"/>
      <c r="G958" s="294"/>
      <c r="H958" s="294"/>
    </row>
    <row r="959" spans="1:8" hidden="1" x14ac:dyDescent="0.25">
      <c r="A959" s="229" t="s">
        <v>1407</v>
      </c>
      <c r="B959" s="233" t="s">
        <v>1401</v>
      </c>
      <c r="C959" s="237"/>
      <c r="D959" s="231"/>
      <c r="E959" s="232"/>
      <c r="F959" s="294"/>
      <c r="G959" s="294"/>
      <c r="H959" s="294"/>
    </row>
    <row r="960" spans="1:8" hidden="1" x14ac:dyDescent="0.25">
      <c r="A960" s="229" t="s">
        <v>1408</v>
      </c>
      <c r="B960" s="230" t="s">
        <v>5</v>
      </c>
      <c r="C960" s="237"/>
      <c r="D960" s="231"/>
      <c r="E960" s="232"/>
      <c r="F960" s="294"/>
      <c r="G960" s="294"/>
      <c r="H960" s="294"/>
    </row>
    <row r="961" spans="1:8" hidden="1" x14ac:dyDescent="0.25">
      <c r="A961" s="229" t="s">
        <v>1409</v>
      </c>
      <c r="B961" s="233" t="s">
        <v>1393</v>
      </c>
      <c r="C961" s="237"/>
      <c r="D961" s="231"/>
      <c r="E961" s="232"/>
      <c r="F961" s="294"/>
      <c r="G961" s="294"/>
      <c r="H961" s="294"/>
    </row>
    <row r="962" spans="1:8" hidden="1" x14ac:dyDescent="0.25">
      <c r="A962" s="229" t="s">
        <v>1410</v>
      </c>
      <c r="B962" s="233" t="s">
        <v>1395</v>
      </c>
      <c r="C962" s="237"/>
      <c r="D962" s="231"/>
      <c r="E962" s="232"/>
      <c r="F962" s="294"/>
      <c r="G962" s="294"/>
      <c r="H962" s="294"/>
    </row>
    <row r="963" spans="1:8" hidden="1" x14ac:dyDescent="0.25">
      <c r="A963" s="229" t="s">
        <v>1411</v>
      </c>
      <c r="B963" s="233" t="s">
        <v>1397</v>
      </c>
      <c r="C963" s="237"/>
      <c r="D963" s="231"/>
      <c r="E963" s="232"/>
      <c r="F963" s="294"/>
      <c r="G963" s="294"/>
      <c r="H963" s="294"/>
    </row>
    <row r="964" spans="1:8" hidden="1" x14ac:dyDescent="0.25">
      <c r="A964" s="229" t="s">
        <v>1412</v>
      </c>
      <c r="B964" s="233" t="s">
        <v>1399</v>
      </c>
      <c r="C964" s="237"/>
      <c r="D964" s="231"/>
      <c r="E964" s="232"/>
      <c r="F964" s="294"/>
      <c r="G964" s="294"/>
      <c r="H964" s="294"/>
    </row>
    <row r="965" spans="1:8" hidden="1" x14ac:dyDescent="0.25">
      <c r="A965" s="229" t="s">
        <v>1413</v>
      </c>
      <c r="B965" s="233" t="s">
        <v>1401</v>
      </c>
      <c r="C965" s="237"/>
      <c r="D965" s="231"/>
      <c r="E965" s="232"/>
      <c r="F965" s="294"/>
      <c r="G965" s="294"/>
      <c r="H965" s="294"/>
    </row>
    <row r="966" spans="1:8" hidden="1" x14ac:dyDescent="0.25">
      <c r="A966" s="229" t="s">
        <v>1414</v>
      </c>
      <c r="B966" s="230" t="s">
        <v>1225</v>
      </c>
      <c r="C966" s="237"/>
      <c r="D966" s="231"/>
      <c r="E966" s="232"/>
      <c r="F966" s="294"/>
      <c r="G966" s="294"/>
      <c r="H966" s="294"/>
    </row>
    <row r="967" spans="1:8" hidden="1" x14ac:dyDescent="0.25">
      <c r="A967" s="229" t="s">
        <v>1415</v>
      </c>
      <c r="B967" s="233" t="s">
        <v>1393</v>
      </c>
      <c r="C967" s="237"/>
      <c r="D967" s="231"/>
      <c r="E967" s="232"/>
      <c r="F967" s="294"/>
      <c r="G967" s="294"/>
      <c r="H967" s="294"/>
    </row>
    <row r="968" spans="1:8" hidden="1" x14ac:dyDescent="0.25">
      <c r="A968" s="229" t="s">
        <v>1416</v>
      </c>
      <c r="B968" s="233" t="s">
        <v>1395</v>
      </c>
      <c r="C968" s="237"/>
      <c r="D968" s="231"/>
      <c r="E968" s="232"/>
      <c r="F968" s="294"/>
      <c r="G968" s="294"/>
      <c r="H968" s="294"/>
    </row>
    <row r="969" spans="1:8" hidden="1" x14ac:dyDescent="0.25">
      <c r="A969" s="229" t="s">
        <v>1417</v>
      </c>
      <c r="B969" s="233" t="s">
        <v>1397</v>
      </c>
      <c r="C969" s="237"/>
      <c r="D969" s="231"/>
      <c r="E969" s="232"/>
      <c r="F969" s="294"/>
      <c r="G969" s="294"/>
      <c r="H969" s="294"/>
    </row>
    <row r="970" spans="1:8" hidden="1" x14ac:dyDescent="0.25">
      <c r="A970" s="229" t="s">
        <v>1418</v>
      </c>
      <c r="B970" s="233" t="s">
        <v>1399</v>
      </c>
      <c r="C970" s="237"/>
      <c r="D970" s="231"/>
      <c r="E970" s="232"/>
      <c r="F970" s="294"/>
      <c r="G970" s="294"/>
      <c r="H970" s="294"/>
    </row>
    <row r="971" spans="1:8" hidden="1" x14ac:dyDescent="0.25">
      <c r="A971" s="229" t="s">
        <v>1419</v>
      </c>
      <c r="B971" s="233" t="s">
        <v>1401</v>
      </c>
      <c r="C971" s="237"/>
      <c r="D971" s="231"/>
      <c r="E971" s="232"/>
      <c r="F971" s="294"/>
      <c r="G971" s="294"/>
      <c r="H971" s="294"/>
    </row>
    <row r="972" spans="1:8" hidden="1" x14ac:dyDescent="0.25">
      <c r="A972" s="229" t="s">
        <v>1420</v>
      </c>
      <c r="B972" s="230" t="s">
        <v>1232</v>
      </c>
      <c r="C972" s="237"/>
      <c r="D972" s="231"/>
      <c r="E972" s="232"/>
      <c r="F972" s="294"/>
      <c r="G972" s="294"/>
      <c r="H972" s="294"/>
    </row>
    <row r="973" spans="1:8" hidden="1" x14ac:dyDescent="0.25">
      <c r="A973" s="229" t="s">
        <v>1421</v>
      </c>
      <c r="B973" s="233" t="s">
        <v>1393</v>
      </c>
      <c r="C973" s="237"/>
      <c r="D973" s="231"/>
      <c r="E973" s="232"/>
      <c r="F973" s="294"/>
      <c r="G973" s="294"/>
      <c r="H973" s="294"/>
    </row>
    <row r="974" spans="1:8" hidden="1" x14ac:dyDescent="0.25">
      <c r="A974" s="229" t="s">
        <v>1422</v>
      </c>
      <c r="B974" s="233" t="s">
        <v>1395</v>
      </c>
      <c r="C974" s="237"/>
      <c r="D974" s="231"/>
      <c r="E974" s="232"/>
      <c r="F974" s="294"/>
      <c r="G974" s="294"/>
      <c r="H974" s="294"/>
    </row>
    <row r="975" spans="1:8" hidden="1" x14ac:dyDescent="0.25">
      <c r="A975" s="229" t="s">
        <v>1423</v>
      </c>
      <c r="B975" s="233" t="s">
        <v>1397</v>
      </c>
      <c r="C975" s="237"/>
      <c r="D975" s="231"/>
      <c r="E975" s="232"/>
      <c r="F975" s="294"/>
      <c r="G975" s="294"/>
      <c r="H975" s="294"/>
    </row>
    <row r="976" spans="1:8" hidden="1" x14ac:dyDescent="0.25">
      <c r="A976" s="229" t="s">
        <v>1424</v>
      </c>
      <c r="B976" s="233" t="s">
        <v>1399</v>
      </c>
      <c r="C976" s="237"/>
      <c r="D976" s="231"/>
      <c r="E976" s="232"/>
      <c r="F976" s="294"/>
      <c r="G976" s="294"/>
      <c r="H976" s="294"/>
    </row>
    <row r="977" spans="1:8" hidden="1" x14ac:dyDescent="0.25">
      <c r="A977" s="229" t="s">
        <v>1425</v>
      </c>
      <c r="B977" s="233" t="s">
        <v>1401</v>
      </c>
      <c r="C977" s="237"/>
      <c r="D977" s="231"/>
      <c r="E977" s="232"/>
      <c r="F977" s="294"/>
      <c r="G977" s="294"/>
      <c r="H977" s="294"/>
    </row>
    <row r="978" spans="1:8" hidden="1" x14ac:dyDescent="0.25">
      <c r="A978" s="229" t="s">
        <v>1426</v>
      </c>
      <c r="B978" s="230" t="s">
        <v>1239</v>
      </c>
      <c r="C978" s="237"/>
      <c r="D978" s="231"/>
      <c r="E978" s="232"/>
      <c r="F978" s="294"/>
      <c r="G978" s="294"/>
      <c r="H978" s="294"/>
    </row>
    <row r="979" spans="1:8" hidden="1" x14ac:dyDescent="0.25">
      <c r="A979" s="229" t="s">
        <v>1427</v>
      </c>
      <c r="B979" s="233" t="s">
        <v>1393</v>
      </c>
      <c r="C979" s="237"/>
      <c r="D979" s="231"/>
      <c r="E979" s="232"/>
      <c r="F979" s="294"/>
      <c r="G979" s="294"/>
      <c r="H979" s="294"/>
    </row>
    <row r="980" spans="1:8" hidden="1" x14ac:dyDescent="0.25">
      <c r="A980" s="229" t="s">
        <v>1428</v>
      </c>
      <c r="B980" s="233" t="s">
        <v>1395</v>
      </c>
      <c r="C980" s="237"/>
      <c r="D980" s="231"/>
      <c r="E980" s="232"/>
      <c r="F980" s="294"/>
      <c r="G980" s="294"/>
      <c r="H980" s="294"/>
    </row>
    <row r="981" spans="1:8" hidden="1" x14ac:dyDescent="0.25">
      <c r="A981" s="229" t="s">
        <v>1429</v>
      </c>
      <c r="B981" s="233" t="s">
        <v>1397</v>
      </c>
      <c r="C981" s="237"/>
      <c r="D981" s="231"/>
      <c r="E981" s="232"/>
      <c r="F981" s="294"/>
      <c r="G981" s="294"/>
      <c r="H981" s="294"/>
    </row>
    <row r="982" spans="1:8" hidden="1" x14ac:dyDescent="0.25">
      <c r="A982" s="229" t="s">
        <v>1430</v>
      </c>
      <c r="B982" s="233" t="s">
        <v>1399</v>
      </c>
      <c r="C982" s="237"/>
      <c r="D982" s="231"/>
      <c r="E982" s="232"/>
      <c r="F982" s="294"/>
      <c r="G982" s="294"/>
      <c r="H982" s="294"/>
    </row>
    <row r="983" spans="1:8" hidden="1" x14ac:dyDescent="0.25">
      <c r="A983" s="229" t="s">
        <v>1431</v>
      </c>
      <c r="B983" s="233" t="s">
        <v>1401</v>
      </c>
      <c r="C983" s="237"/>
      <c r="D983" s="231"/>
      <c r="E983" s="232"/>
      <c r="F983" s="294"/>
      <c r="G983" s="294"/>
      <c r="H983" s="294"/>
    </row>
    <row r="984" spans="1:8" hidden="1" x14ac:dyDescent="0.25">
      <c r="A984" s="229" t="s">
        <v>1432</v>
      </c>
      <c r="B984" s="230" t="s">
        <v>1246</v>
      </c>
      <c r="C984" s="237"/>
      <c r="D984" s="231"/>
      <c r="E984" s="232"/>
      <c r="F984" s="294"/>
      <c r="G984" s="294"/>
      <c r="H984" s="294"/>
    </row>
    <row r="985" spans="1:8" hidden="1" x14ac:dyDescent="0.25">
      <c r="A985" s="229" t="s">
        <v>1433</v>
      </c>
      <c r="B985" s="233" t="s">
        <v>1393</v>
      </c>
      <c r="C985" s="237"/>
      <c r="D985" s="231"/>
      <c r="E985" s="232"/>
      <c r="F985" s="294"/>
      <c r="G985" s="294"/>
      <c r="H985" s="294"/>
    </row>
    <row r="986" spans="1:8" hidden="1" x14ac:dyDescent="0.25">
      <c r="A986" s="229" t="s">
        <v>1434</v>
      </c>
      <c r="B986" s="233" t="s">
        <v>1395</v>
      </c>
      <c r="C986" s="237"/>
      <c r="D986" s="231"/>
      <c r="E986" s="232"/>
      <c r="F986" s="294"/>
      <c r="G986" s="294"/>
      <c r="H986" s="294"/>
    </row>
    <row r="987" spans="1:8" hidden="1" x14ac:dyDescent="0.25">
      <c r="A987" s="229" t="s">
        <v>1435</v>
      </c>
      <c r="B987" s="233" t="s">
        <v>1397</v>
      </c>
      <c r="C987" s="237"/>
      <c r="D987" s="231"/>
      <c r="E987" s="232"/>
      <c r="F987" s="294"/>
      <c r="G987" s="294"/>
      <c r="H987" s="294"/>
    </row>
    <row r="988" spans="1:8" hidden="1" x14ac:dyDescent="0.25">
      <c r="A988" s="229" t="s">
        <v>1436</v>
      </c>
      <c r="B988" s="233" t="s">
        <v>1399</v>
      </c>
      <c r="C988" s="237"/>
      <c r="D988" s="231"/>
      <c r="E988" s="232"/>
      <c r="F988" s="294"/>
      <c r="G988" s="294"/>
      <c r="H988" s="294"/>
    </row>
    <row r="989" spans="1:8" hidden="1" x14ac:dyDescent="0.25">
      <c r="A989" s="229" t="s">
        <v>1437</v>
      </c>
      <c r="B989" s="233" t="s">
        <v>1401</v>
      </c>
      <c r="C989" s="237"/>
      <c r="D989" s="231"/>
      <c r="E989" s="232"/>
      <c r="F989" s="294"/>
      <c r="G989" s="294"/>
      <c r="H989" s="294"/>
    </row>
    <row r="990" spans="1:8" hidden="1" x14ac:dyDescent="0.25">
      <c r="A990" s="229" t="s">
        <v>1438</v>
      </c>
      <c r="B990" s="230" t="s">
        <v>7</v>
      </c>
      <c r="C990" s="237"/>
      <c r="D990" s="231"/>
      <c r="E990" s="232"/>
      <c r="F990" s="294"/>
      <c r="G990" s="294"/>
      <c r="H990" s="294"/>
    </row>
    <row r="991" spans="1:8" hidden="1" x14ac:dyDescent="0.25">
      <c r="A991" s="229" t="s">
        <v>1439</v>
      </c>
      <c r="B991" s="233" t="s">
        <v>1393</v>
      </c>
      <c r="C991" s="237"/>
      <c r="D991" s="231"/>
      <c r="E991" s="232"/>
      <c r="F991" s="294"/>
      <c r="G991" s="294"/>
      <c r="H991" s="294"/>
    </row>
    <row r="992" spans="1:8" hidden="1" x14ac:dyDescent="0.25">
      <c r="A992" s="229" t="s">
        <v>1440</v>
      </c>
      <c r="B992" s="233" t="s">
        <v>1395</v>
      </c>
      <c r="C992" s="237"/>
      <c r="D992" s="231"/>
      <c r="E992" s="232"/>
      <c r="F992" s="294"/>
      <c r="G992" s="294"/>
      <c r="H992" s="294"/>
    </row>
    <row r="993" spans="1:8" hidden="1" x14ac:dyDescent="0.25">
      <c r="A993" s="229" t="s">
        <v>1441</v>
      </c>
      <c r="B993" s="233" t="s">
        <v>1397</v>
      </c>
      <c r="C993" s="237"/>
      <c r="D993" s="231"/>
      <c r="E993" s="232"/>
      <c r="F993" s="294"/>
      <c r="G993" s="294"/>
      <c r="H993" s="294"/>
    </row>
    <row r="994" spans="1:8" hidden="1" x14ac:dyDescent="0.25">
      <c r="A994" s="229" t="s">
        <v>1442</v>
      </c>
      <c r="B994" s="233" t="s">
        <v>1399</v>
      </c>
      <c r="C994" s="237"/>
      <c r="D994" s="231"/>
      <c r="E994" s="232"/>
      <c r="F994" s="294"/>
      <c r="G994" s="294"/>
      <c r="H994" s="294"/>
    </row>
    <row r="995" spans="1:8" hidden="1" x14ac:dyDescent="0.25">
      <c r="A995" s="229" t="s">
        <v>1443</v>
      </c>
      <c r="B995" s="233" t="s">
        <v>1401</v>
      </c>
      <c r="C995" s="237"/>
      <c r="D995" s="231"/>
      <c r="E995" s="232"/>
      <c r="F995" s="294"/>
      <c r="G995" s="294"/>
      <c r="H995" s="294"/>
    </row>
    <row r="996" spans="1:8" hidden="1" x14ac:dyDescent="0.25">
      <c r="A996" s="229" t="s">
        <v>1444</v>
      </c>
      <c r="B996" s="230" t="s">
        <v>557</v>
      </c>
      <c r="C996" s="237"/>
      <c r="D996" s="231"/>
      <c r="E996" s="232"/>
      <c r="F996" s="294"/>
      <c r="G996" s="294"/>
      <c r="H996" s="294"/>
    </row>
    <row r="997" spans="1:8" hidden="1" x14ac:dyDescent="0.25">
      <c r="A997" s="229" t="s">
        <v>1445</v>
      </c>
      <c r="B997" s="233" t="s">
        <v>1393</v>
      </c>
      <c r="C997" s="237"/>
      <c r="D997" s="231"/>
      <c r="E997" s="232"/>
      <c r="F997" s="294"/>
      <c r="G997" s="294"/>
      <c r="H997" s="294"/>
    </row>
    <row r="998" spans="1:8" hidden="1" x14ac:dyDescent="0.25">
      <c r="A998" s="229" t="s">
        <v>1446</v>
      </c>
      <c r="B998" s="233" t="s">
        <v>1395</v>
      </c>
      <c r="C998" s="237"/>
      <c r="D998" s="231"/>
      <c r="E998" s="232"/>
      <c r="F998" s="294"/>
      <c r="G998" s="294"/>
      <c r="H998" s="294"/>
    </row>
    <row r="999" spans="1:8" hidden="1" x14ac:dyDescent="0.25">
      <c r="A999" s="229" t="s">
        <v>1447</v>
      </c>
      <c r="B999" s="233" t="s">
        <v>1397</v>
      </c>
      <c r="C999" s="237"/>
      <c r="D999" s="231"/>
      <c r="E999" s="232"/>
      <c r="F999" s="294"/>
      <c r="G999" s="294"/>
      <c r="H999" s="294"/>
    </row>
    <row r="1000" spans="1:8" hidden="1" x14ac:dyDescent="0.25">
      <c r="A1000" s="229" t="s">
        <v>1448</v>
      </c>
      <c r="B1000" s="233" t="s">
        <v>1399</v>
      </c>
      <c r="C1000" s="237"/>
      <c r="D1000" s="231"/>
      <c r="E1000" s="232"/>
      <c r="F1000" s="294"/>
      <c r="G1000" s="294"/>
      <c r="H1000" s="294"/>
    </row>
    <row r="1001" spans="1:8" hidden="1" x14ac:dyDescent="0.25">
      <c r="A1001" s="229" t="s">
        <v>1449</v>
      </c>
      <c r="B1001" s="233" t="s">
        <v>1401</v>
      </c>
      <c r="C1001" s="237"/>
      <c r="D1001" s="231"/>
      <c r="E1001" s="232"/>
      <c r="F1001" s="294"/>
      <c r="G1001" s="294"/>
      <c r="H1001" s="294"/>
    </row>
    <row r="1002" spans="1:8" x14ac:dyDescent="0.25">
      <c r="A1002" s="225" t="s">
        <v>1450</v>
      </c>
      <c r="B1002" s="226" t="s">
        <v>1265</v>
      </c>
      <c r="C1002" s="273"/>
      <c r="D1002" s="227"/>
      <c r="E1002" s="228"/>
      <c r="F1002" s="293"/>
      <c r="G1002" s="293"/>
      <c r="H1002" s="293"/>
    </row>
    <row r="1003" spans="1:8" hidden="1" x14ac:dyDescent="0.25">
      <c r="A1003" s="229" t="s">
        <v>1451</v>
      </c>
      <c r="B1003" s="230" t="s">
        <v>4</v>
      </c>
      <c r="C1003" s="237"/>
      <c r="D1003" s="231"/>
      <c r="E1003" s="232"/>
      <c r="F1003" s="294"/>
      <c r="G1003" s="294"/>
      <c r="H1003" s="294"/>
    </row>
    <row r="1004" spans="1:8" hidden="1" x14ac:dyDescent="0.25">
      <c r="A1004" s="229" t="s">
        <v>1452</v>
      </c>
      <c r="B1004" s="233" t="s">
        <v>1393</v>
      </c>
      <c r="C1004" s="237"/>
      <c r="D1004" s="231"/>
      <c r="E1004" s="232"/>
      <c r="F1004" s="294"/>
      <c r="G1004" s="294"/>
      <c r="H1004" s="294"/>
    </row>
    <row r="1005" spans="1:8" hidden="1" x14ac:dyDescent="0.25">
      <c r="A1005" s="229" t="s">
        <v>1453</v>
      </c>
      <c r="B1005" s="233" t="s">
        <v>1395</v>
      </c>
      <c r="C1005" s="237"/>
      <c r="D1005" s="231"/>
      <c r="E1005" s="232"/>
      <c r="F1005" s="294"/>
      <c r="G1005" s="294"/>
      <c r="H1005" s="294"/>
    </row>
    <row r="1006" spans="1:8" hidden="1" x14ac:dyDescent="0.25">
      <c r="A1006" s="229" t="s">
        <v>1454</v>
      </c>
      <c r="B1006" s="233" t="s">
        <v>1397</v>
      </c>
      <c r="C1006" s="237"/>
      <c r="D1006" s="231"/>
      <c r="E1006" s="232"/>
      <c r="F1006" s="294"/>
      <c r="G1006" s="294"/>
      <c r="H1006" s="294"/>
    </row>
    <row r="1007" spans="1:8" hidden="1" x14ac:dyDescent="0.25">
      <c r="A1007" s="229" t="s">
        <v>1455</v>
      </c>
      <c r="B1007" s="233" t="s">
        <v>1399</v>
      </c>
      <c r="C1007" s="237"/>
      <c r="D1007" s="231"/>
      <c r="E1007" s="232"/>
      <c r="F1007" s="294"/>
      <c r="G1007" s="294"/>
      <c r="H1007" s="294"/>
    </row>
    <row r="1008" spans="1:8" hidden="1" x14ac:dyDescent="0.25">
      <c r="A1008" s="229" t="s">
        <v>1456</v>
      </c>
      <c r="B1008" s="233" t="s">
        <v>1401</v>
      </c>
      <c r="C1008" s="237"/>
      <c r="D1008" s="231"/>
      <c r="E1008" s="232"/>
      <c r="F1008" s="294"/>
      <c r="G1008" s="294"/>
      <c r="H1008" s="294"/>
    </row>
    <row r="1009" spans="1:8" hidden="1" x14ac:dyDescent="0.25">
      <c r="A1009" s="229" t="s">
        <v>1457</v>
      </c>
      <c r="B1009" s="272" t="s">
        <v>3</v>
      </c>
      <c r="C1009" s="237"/>
      <c r="D1009" s="231"/>
      <c r="E1009" s="232"/>
      <c r="F1009" s="294"/>
      <c r="G1009" s="294"/>
      <c r="H1009" s="294"/>
    </row>
    <row r="1010" spans="1:8" hidden="1" x14ac:dyDescent="0.25">
      <c r="A1010" s="229" t="s">
        <v>1458</v>
      </c>
      <c r="B1010" s="233" t="s">
        <v>1393</v>
      </c>
      <c r="C1010" s="237"/>
      <c r="D1010" s="231"/>
      <c r="E1010" s="232"/>
      <c r="F1010" s="294"/>
      <c r="G1010" s="294"/>
      <c r="H1010" s="294"/>
    </row>
    <row r="1011" spans="1:8" hidden="1" x14ac:dyDescent="0.25">
      <c r="A1011" s="229" t="s">
        <v>1459</v>
      </c>
      <c r="B1011" s="233" t="s">
        <v>1395</v>
      </c>
      <c r="C1011" s="237"/>
      <c r="D1011" s="231"/>
      <c r="E1011" s="232"/>
      <c r="F1011" s="294"/>
      <c r="G1011" s="294"/>
      <c r="H1011" s="294"/>
    </row>
    <row r="1012" spans="1:8" hidden="1" x14ac:dyDescent="0.25">
      <c r="A1012" s="229" t="s">
        <v>1460</v>
      </c>
      <c r="B1012" s="233" t="s">
        <v>1397</v>
      </c>
      <c r="C1012" s="237"/>
      <c r="D1012" s="231"/>
      <c r="E1012" s="232"/>
      <c r="F1012" s="294"/>
      <c r="G1012" s="294"/>
      <c r="H1012" s="294"/>
    </row>
    <row r="1013" spans="1:8" hidden="1" x14ac:dyDescent="0.25">
      <c r="A1013" s="229" t="s">
        <v>1461</v>
      </c>
      <c r="B1013" s="233" t="s">
        <v>1399</v>
      </c>
      <c r="C1013" s="237"/>
      <c r="D1013" s="231"/>
      <c r="E1013" s="232"/>
      <c r="F1013" s="294"/>
      <c r="G1013" s="294"/>
      <c r="H1013" s="294"/>
    </row>
    <row r="1014" spans="1:8" hidden="1" x14ac:dyDescent="0.25">
      <c r="A1014" s="229" t="s">
        <v>1462</v>
      </c>
      <c r="B1014" s="233" t="s">
        <v>1401</v>
      </c>
      <c r="C1014" s="237"/>
      <c r="D1014" s="231"/>
      <c r="E1014" s="232"/>
      <c r="F1014" s="294"/>
      <c r="G1014" s="294"/>
      <c r="H1014" s="294"/>
    </row>
    <row r="1015" spans="1:8" hidden="1" x14ac:dyDescent="0.25">
      <c r="A1015" s="229" t="s">
        <v>1463</v>
      </c>
      <c r="B1015" s="230" t="s">
        <v>5</v>
      </c>
      <c r="C1015" s="237"/>
      <c r="D1015" s="231"/>
      <c r="E1015" s="232"/>
      <c r="F1015" s="294"/>
      <c r="G1015" s="294"/>
      <c r="H1015" s="294"/>
    </row>
    <row r="1016" spans="1:8" hidden="1" x14ac:dyDescent="0.25">
      <c r="A1016" s="229" t="s">
        <v>1464</v>
      </c>
      <c r="B1016" s="233" t="s">
        <v>1393</v>
      </c>
      <c r="C1016" s="237"/>
      <c r="D1016" s="231"/>
      <c r="E1016" s="232"/>
      <c r="F1016" s="294"/>
      <c r="G1016" s="294"/>
      <c r="H1016" s="294"/>
    </row>
    <row r="1017" spans="1:8" hidden="1" x14ac:dyDescent="0.25">
      <c r="A1017" s="229" t="s">
        <v>1465</v>
      </c>
      <c r="B1017" s="233" t="s">
        <v>1395</v>
      </c>
      <c r="C1017" s="237"/>
      <c r="D1017" s="231"/>
      <c r="E1017" s="232"/>
      <c r="F1017" s="294"/>
      <c r="G1017" s="294"/>
      <c r="H1017" s="294"/>
    </row>
    <row r="1018" spans="1:8" hidden="1" x14ac:dyDescent="0.25">
      <c r="A1018" s="229" t="s">
        <v>1466</v>
      </c>
      <c r="B1018" s="233" t="s">
        <v>1397</v>
      </c>
      <c r="C1018" s="237"/>
      <c r="D1018" s="231"/>
      <c r="E1018" s="232"/>
      <c r="F1018" s="294"/>
      <c r="G1018" s="294"/>
      <c r="H1018" s="294"/>
    </row>
    <row r="1019" spans="1:8" hidden="1" x14ac:dyDescent="0.25">
      <c r="A1019" s="229" t="s">
        <v>1467</v>
      </c>
      <c r="B1019" s="233" t="s">
        <v>1399</v>
      </c>
      <c r="C1019" s="237"/>
      <c r="D1019" s="231"/>
      <c r="E1019" s="232"/>
      <c r="F1019" s="294"/>
      <c r="G1019" s="294"/>
      <c r="H1019" s="294"/>
    </row>
    <row r="1020" spans="1:8" hidden="1" x14ac:dyDescent="0.25">
      <c r="A1020" s="229" t="s">
        <v>1468</v>
      </c>
      <c r="B1020" s="233" t="s">
        <v>1401</v>
      </c>
      <c r="C1020" s="237"/>
      <c r="D1020" s="231"/>
      <c r="E1020" s="232"/>
      <c r="F1020" s="294"/>
      <c r="G1020" s="294"/>
      <c r="H1020" s="294"/>
    </row>
    <row r="1021" spans="1:8" hidden="1" x14ac:dyDescent="0.25">
      <c r="A1021" s="229" t="s">
        <v>1469</v>
      </c>
      <c r="B1021" s="230" t="s">
        <v>1225</v>
      </c>
      <c r="C1021" s="237"/>
      <c r="D1021" s="231"/>
      <c r="E1021" s="232"/>
      <c r="F1021" s="294"/>
      <c r="G1021" s="294"/>
      <c r="H1021" s="294"/>
    </row>
    <row r="1022" spans="1:8" hidden="1" x14ac:dyDescent="0.25">
      <c r="A1022" s="229" t="s">
        <v>1470</v>
      </c>
      <c r="B1022" s="233" t="s">
        <v>1393</v>
      </c>
      <c r="C1022" s="237"/>
      <c r="D1022" s="231"/>
      <c r="E1022" s="232"/>
      <c r="F1022" s="294"/>
      <c r="G1022" s="294"/>
      <c r="H1022" s="294"/>
    </row>
    <row r="1023" spans="1:8" hidden="1" x14ac:dyDescent="0.25">
      <c r="A1023" s="229" t="s">
        <v>1471</v>
      </c>
      <c r="B1023" s="233" t="s">
        <v>1395</v>
      </c>
      <c r="C1023" s="237"/>
      <c r="D1023" s="231"/>
      <c r="E1023" s="232"/>
      <c r="F1023" s="294"/>
      <c r="G1023" s="294"/>
      <c r="H1023" s="294"/>
    </row>
    <row r="1024" spans="1:8" hidden="1" x14ac:dyDescent="0.25">
      <c r="A1024" s="229" t="s">
        <v>1472</v>
      </c>
      <c r="B1024" s="233" t="s">
        <v>1397</v>
      </c>
      <c r="C1024" s="237"/>
      <c r="D1024" s="231"/>
      <c r="E1024" s="232"/>
      <c r="F1024" s="294"/>
      <c r="G1024" s="294"/>
      <c r="H1024" s="294"/>
    </row>
    <row r="1025" spans="1:8" hidden="1" x14ac:dyDescent="0.25">
      <c r="A1025" s="229" t="s">
        <v>1473</v>
      </c>
      <c r="B1025" s="233" t="s">
        <v>1399</v>
      </c>
      <c r="C1025" s="237"/>
      <c r="D1025" s="231"/>
      <c r="E1025" s="232"/>
      <c r="F1025" s="294"/>
      <c r="G1025" s="294"/>
      <c r="H1025" s="294"/>
    </row>
    <row r="1026" spans="1:8" hidden="1" x14ac:dyDescent="0.25">
      <c r="A1026" s="229" t="s">
        <v>1474</v>
      </c>
      <c r="B1026" s="233" t="s">
        <v>1401</v>
      </c>
      <c r="C1026" s="237"/>
      <c r="D1026" s="231"/>
      <c r="E1026" s="232"/>
      <c r="F1026" s="294"/>
      <c r="G1026" s="294"/>
      <c r="H1026" s="294"/>
    </row>
    <row r="1027" spans="1:8" hidden="1" x14ac:dyDescent="0.25">
      <c r="A1027" s="229" t="s">
        <v>1475</v>
      </c>
      <c r="B1027" s="230" t="s">
        <v>1232</v>
      </c>
      <c r="C1027" s="237"/>
      <c r="D1027" s="231"/>
      <c r="E1027" s="232"/>
      <c r="F1027" s="294"/>
      <c r="G1027" s="294"/>
      <c r="H1027" s="294"/>
    </row>
    <row r="1028" spans="1:8" hidden="1" x14ac:dyDescent="0.25">
      <c r="A1028" s="229" t="s">
        <v>1476</v>
      </c>
      <c r="B1028" s="233" t="s">
        <v>1393</v>
      </c>
      <c r="C1028" s="237"/>
      <c r="D1028" s="231"/>
      <c r="E1028" s="232"/>
      <c r="F1028" s="294"/>
      <c r="G1028" s="294"/>
      <c r="H1028" s="294"/>
    </row>
    <row r="1029" spans="1:8" hidden="1" x14ac:dyDescent="0.25">
      <c r="A1029" s="229" t="s">
        <v>1477</v>
      </c>
      <c r="B1029" s="233" t="s">
        <v>1395</v>
      </c>
      <c r="C1029" s="237"/>
      <c r="D1029" s="231"/>
      <c r="E1029" s="232"/>
      <c r="F1029" s="294"/>
      <c r="G1029" s="294"/>
      <c r="H1029" s="294"/>
    </row>
    <row r="1030" spans="1:8" hidden="1" x14ac:dyDescent="0.25">
      <c r="A1030" s="229" t="s">
        <v>1478</v>
      </c>
      <c r="B1030" s="233" t="s">
        <v>1397</v>
      </c>
      <c r="C1030" s="237"/>
      <c r="D1030" s="231"/>
      <c r="E1030" s="232"/>
      <c r="F1030" s="294"/>
      <c r="G1030" s="294"/>
      <c r="H1030" s="294"/>
    </row>
    <row r="1031" spans="1:8" hidden="1" x14ac:dyDescent="0.25">
      <c r="A1031" s="229" t="s">
        <v>1479</v>
      </c>
      <c r="B1031" s="233" t="s">
        <v>1399</v>
      </c>
      <c r="C1031" s="237"/>
      <c r="D1031" s="231"/>
      <c r="E1031" s="232"/>
      <c r="F1031" s="294"/>
      <c r="G1031" s="294"/>
      <c r="H1031" s="294"/>
    </row>
    <row r="1032" spans="1:8" hidden="1" x14ac:dyDescent="0.25">
      <c r="A1032" s="229" t="s">
        <v>1480</v>
      </c>
      <c r="B1032" s="233" t="s">
        <v>1401</v>
      </c>
      <c r="C1032" s="237"/>
      <c r="D1032" s="231"/>
      <c r="E1032" s="232"/>
      <c r="F1032" s="294"/>
      <c r="G1032" s="294"/>
      <c r="H1032" s="294"/>
    </row>
    <row r="1033" spans="1:8" hidden="1" x14ac:dyDescent="0.25">
      <c r="A1033" s="229" t="s">
        <v>1481</v>
      </c>
      <c r="B1033" s="230" t="s">
        <v>1239</v>
      </c>
      <c r="C1033" s="237"/>
      <c r="D1033" s="231"/>
      <c r="E1033" s="232"/>
      <c r="F1033" s="294"/>
      <c r="G1033" s="294"/>
      <c r="H1033" s="294"/>
    </row>
    <row r="1034" spans="1:8" hidden="1" x14ac:dyDescent="0.25">
      <c r="A1034" s="229" t="s">
        <v>1482</v>
      </c>
      <c r="B1034" s="233" t="s">
        <v>1393</v>
      </c>
      <c r="C1034" s="237"/>
      <c r="D1034" s="231"/>
      <c r="E1034" s="232"/>
      <c r="F1034" s="294"/>
      <c r="G1034" s="294"/>
      <c r="H1034" s="294"/>
    </row>
    <row r="1035" spans="1:8" hidden="1" x14ac:dyDescent="0.25">
      <c r="A1035" s="229" t="s">
        <v>1483</v>
      </c>
      <c r="B1035" s="233" t="s">
        <v>1395</v>
      </c>
      <c r="C1035" s="237"/>
      <c r="D1035" s="231"/>
      <c r="E1035" s="232"/>
      <c r="F1035" s="294"/>
      <c r="G1035" s="294"/>
      <c r="H1035" s="294"/>
    </row>
    <row r="1036" spans="1:8" hidden="1" x14ac:dyDescent="0.25">
      <c r="A1036" s="229" t="s">
        <v>1484</v>
      </c>
      <c r="B1036" s="233" t="s">
        <v>1397</v>
      </c>
      <c r="C1036" s="237"/>
      <c r="D1036" s="231"/>
      <c r="E1036" s="232"/>
      <c r="F1036" s="294"/>
      <c r="G1036" s="294"/>
      <c r="H1036" s="294"/>
    </row>
    <row r="1037" spans="1:8" hidden="1" x14ac:dyDescent="0.25">
      <c r="A1037" s="229" t="s">
        <v>1485</v>
      </c>
      <c r="B1037" s="233" t="s">
        <v>1399</v>
      </c>
      <c r="C1037" s="237"/>
      <c r="D1037" s="231"/>
      <c r="E1037" s="232"/>
      <c r="F1037" s="294"/>
      <c r="G1037" s="294"/>
      <c r="H1037" s="294"/>
    </row>
    <row r="1038" spans="1:8" hidden="1" x14ac:dyDescent="0.25">
      <c r="A1038" s="229" t="s">
        <v>1486</v>
      </c>
      <c r="B1038" s="233" t="s">
        <v>1401</v>
      </c>
      <c r="C1038" s="237"/>
      <c r="D1038" s="231"/>
      <c r="E1038" s="232"/>
      <c r="F1038" s="294"/>
      <c r="G1038" s="294"/>
      <c r="H1038" s="294"/>
    </row>
    <row r="1039" spans="1:8" hidden="1" x14ac:dyDescent="0.25">
      <c r="A1039" s="229" t="s">
        <v>1487</v>
      </c>
      <c r="B1039" s="230" t="s">
        <v>1246</v>
      </c>
      <c r="C1039" s="237"/>
      <c r="D1039" s="231"/>
      <c r="E1039" s="232"/>
      <c r="F1039" s="294"/>
      <c r="G1039" s="294"/>
      <c r="H1039" s="294"/>
    </row>
    <row r="1040" spans="1:8" hidden="1" x14ac:dyDescent="0.25">
      <c r="A1040" s="229" t="s">
        <v>1488</v>
      </c>
      <c r="B1040" s="233" t="s">
        <v>1393</v>
      </c>
      <c r="C1040" s="237"/>
      <c r="D1040" s="231"/>
      <c r="E1040" s="232"/>
      <c r="F1040" s="294"/>
      <c r="G1040" s="294"/>
      <c r="H1040" s="294"/>
    </row>
    <row r="1041" spans="1:8" hidden="1" x14ac:dyDescent="0.25">
      <c r="A1041" s="229" t="s">
        <v>1489</v>
      </c>
      <c r="B1041" s="233" t="s">
        <v>1395</v>
      </c>
      <c r="C1041" s="237"/>
      <c r="D1041" s="231"/>
      <c r="E1041" s="232"/>
      <c r="F1041" s="294"/>
      <c r="G1041" s="294"/>
      <c r="H1041" s="294"/>
    </row>
    <row r="1042" spans="1:8" hidden="1" x14ac:dyDescent="0.25">
      <c r="A1042" s="229" t="s">
        <v>1490</v>
      </c>
      <c r="B1042" s="233" t="s">
        <v>1397</v>
      </c>
      <c r="C1042" s="237"/>
      <c r="D1042" s="231"/>
      <c r="E1042" s="232"/>
      <c r="F1042" s="294"/>
      <c r="G1042" s="294"/>
      <c r="H1042" s="294"/>
    </row>
    <row r="1043" spans="1:8" hidden="1" x14ac:dyDescent="0.25">
      <c r="A1043" s="229" t="s">
        <v>1491</v>
      </c>
      <c r="B1043" s="233" t="s">
        <v>1399</v>
      </c>
      <c r="C1043" s="237"/>
      <c r="D1043" s="231"/>
      <c r="E1043" s="232"/>
      <c r="F1043" s="294"/>
      <c r="G1043" s="294"/>
      <c r="H1043" s="294"/>
    </row>
    <row r="1044" spans="1:8" hidden="1" x14ac:dyDescent="0.25">
      <c r="A1044" s="229" t="s">
        <v>1492</v>
      </c>
      <c r="B1044" s="233" t="s">
        <v>1401</v>
      </c>
      <c r="C1044" s="237"/>
      <c r="D1044" s="231"/>
      <c r="E1044" s="232"/>
      <c r="F1044" s="294"/>
      <c r="G1044" s="294"/>
      <c r="H1044" s="294"/>
    </row>
    <row r="1045" spans="1:8" hidden="1" x14ac:dyDescent="0.25">
      <c r="A1045" s="229" t="s">
        <v>1493</v>
      </c>
      <c r="B1045" s="230" t="s">
        <v>7</v>
      </c>
      <c r="C1045" s="237"/>
      <c r="D1045" s="231"/>
      <c r="E1045" s="232"/>
      <c r="F1045" s="294"/>
      <c r="G1045" s="294"/>
      <c r="H1045" s="294"/>
    </row>
    <row r="1046" spans="1:8" hidden="1" x14ac:dyDescent="0.25">
      <c r="A1046" s="229" t="s">
        <v>1494</v>
      </c>
      <c r="B1046" s="233" t="s">
        <v>1393</v>
      </c>
      <c r="C1046" s="237"/>
      <c r="D1046" s="231"/>
      <c r="E1046" s="232"/>
      <c r="F1046" s="294"/>
      <c r="G1046" s="294"/>
      <c r="H1046" s="294"/>
    </row>
    <row r="1047" spans="1:8" hidden="1" x14ac:dyDescent="0.25">
      <c r="A1047" s="229" t="s">
        <v>1495</v>
      </c>
      <c r="B1047" s="233" t="s">
        <v>1395</v>
      </c>
      <c r="C1047" s="237"/>
      <c r="D1047" s="231"/>
      <c r="E1047" s="232"/>
      <c r="F1047" s="294"/>
      <c r="G1047" s="294"/>
      <c r="H1047" s="294"/>
    </row>
    <row r="1048" spans="1:8" hidden="1" x14ac:dyDescent="0.25">
      <c r="A1048" s="229" t="s">
        <v>1496</v>
      </c>
      <c r="B1048" s="233" t="s">
        <v>1397</v>
      </c>
      <c r="C1048" s="237"/>
      <c r="D1048" s="231"/>
      <c r="E1048" s="232"/>
      <c r="F1048" s="294"/>
      <c r="G1048" s="294"/>
      <c r="H1048" s="294"/>
    </row>
    <row r="1049" spans="1:8" hidden="1" x14ac:dyDescent="0.25">
      <c r="A1049" s="229" t="s">
        <v>1497</v>
      </c>
      <c r="B1049" s="233" t="s">
        <v>1399</v>
      </c>
      <c r="C1049" s="237"/>
      <c r="D1049" s="231"/>
      <c r="E1049" s="232"/>
      <c r="F1049" s="294"/>
      <c r="G1049" s="294"/>
      <c r="H1049" s="294"/>
    </row>
    <row r="1050" spans="1:8" hidden="1" x14ac:dyDescent="0.25">
      <c r="A1050" s="229" t="s">
        <v>1498</v>
      </c>
      <c r="B1050" s="233" t="s">
        <v>1401</v>
      </c>
      <c r="C1050" s="237"/>
      <c r="D1050" s="231"/>
      <c r="E1050" s="232"/>
      <c r="F1050" s="294"/>
      <c r="G1050" s="294"/>
      <c r="H1050" s="294"/>
    </row>
    <row r="1051" spans="1:8" hidden="1" x14ac:dyDescent="0.25">
      <c r="A1051" s="229" t="s">
        <v>1499</v>
      </c>
      <c r="B1051" s="230" t="s">
        <v>557</v>
      </c>
      <c r="C1051" s="237"/>
      <c r="D1051" s="231"/>
      <c r="E1051" s="232"/>
      <c r="F1051" s="294"/>
      <c r="G1051" s="294"/>
      <c r="H1051" s="294"/>
    </row>
    <row r="1052" spans="1:8" hidden="1" x14ac:dyDescent="0.25">
      <c r="A1052" s="229" t="s">
        <v>1500</v>
      </c>
      <c r="B1052" s="233" t="s">
        <v>1393</v>
      </c>
      <c r="C1052" s="237"/>
      <c r="D1052" s="231"/>
      <c r="E1052" s="232"/>
      <c r="F1052" s="294"/>
      <c r="G1052" s="294"/>
      <c r="H1052" s="294"/>
    </row>
    <row r="1053" spans="1:8" hidden="1" x14ac:dyDescent="0.25">
      <c r="A1053" s="229" t="s">
        <v>1501</v>
      </c>
      <c r="B1053" s="233" t="s">
        <v>1395</v>
      </c>
      <c r="C1053" s="237"/>
      <c r="D1053" s="231"/>
      <c r="E1053" s="232"/>
      <c r="F1053" s="294"/>
      <c r="G1053" s="294"/>
      <c r="H1053" s="294"/>
    </row>
    <row r="1054" spans="1:8" hidden="1" x14ac:dyDescent="0.25">
      <c r="A1054" s="229" t="s">
        <v>1502</v>
      </c>
      <c r="B1054" s="233" t="s">
        <v>1397</v>
      </c>
      <c r="C1054" s="237"/>
      <c r="D1054" s="231"/>
      <c r="E1054" s="232"/>
      <c r="F1054" s="294"/>
      <c r="G1054" s="294"/>
      <c r="H1054" s="294"/>
    </row>
    <row r="1055" spans="1:8" hidden="1" x14ac:dyDescent="0.25">
      <c r="A1055" s="229" t="s">
        <v>1503</v>
      </c>
      <c r="B1055" s="233" t="s">
        <v>1399</v>
      </c>
      <c r="C1055" s="237"/>
      <c r="D1055" s="231"/>
      <c r="E1055" s="232"/>
      <c r="F1055" s="294"/>
      <c r="G1055" s="294"/>
      <c r="H1055" s="294"/>
    </row>
    <row r="1056" spans="1:8" hidden="1" x14ac:dyDescent="0.25">
      <c r="A1056" s="229" t="s">
        <v>1504</v>
      </c>
      <c r="B1056" s="233" t="s">
        <v>1401</v>
      </c>
      <c r="C1056" s="237"/>
      <c r="D1056" s="231"/>
      <c r="E1056" s="232"/>
      <c r="F1056" s="294"/>
      <c r="G1056" s="294"/>
      <c r="H1056" s="294"/>
    </row>
    <row r="1057" spans="1:8" x14ac:dyDescent="0.25">
      <c r="A1057" s="217" t="s">
        <v>1505</v>
      </c>
      <c r="B1057" s="218" t="s">
        <v>1321</v>
      </c>
      <c r="C1057" s="219"/>
      <c r="D1057" s="220"/>
      <c r="E1057" s="221"/>
      <c r="F1057" s="292">
        <f>F1058+F1113</f>
        <v>0</v>
      </c>
      <c r="G1057" s="292">
        <f t="shared" ref="G1057:H1057" si="91">G1058+G1113</f>
        <v>0</v>
      </c>
      <c r="H1057" s="292">
        <f t="shared" si="91"/>
        <v>0</v>
      </c>
    </row>
    <row r="1058" spans="1:8" x14ac:dyDescent="0.25">
      <c r="A1058" s="225" t="s">
        <v>1506</v>
      </c>
      <c r="B1058" s="226" t="s">
        <v>1200</v>
      </c>
      <c r="C1058" s="243"/>
      <c r="D1058" s="227"/>
      <c r="E1058" s="228"/>
      <c r="F1058" s="228"/>
      <c r="G1058" s="228"/>
      <c r="H1058" s="228"/>
    </row>
    <row r="1059" spans="1:8" hidden="1" x14ac:dyDescent="0.25">
      <c r="A1059" s="229" t="s">
        <v>1507</v>
      </c>
      <c r="B1059" s="230" t="s">
        <v>4</v>
      </c>
      <c r="C1059" s="237"/>
      <c r="D1059" s="231"/>
      <c r="E1059" s="232"/>
      <c r="F1059" s="232"/>
      <c r="G1059" s="232"/>
      <c r="H1059" s="232"/>
    </row>
    <row r="1060" spans="1:8" hidden="1" x14ac:dyDescent="0.25">
      <c r="A1060" s="229" t="s">
        <v>1508</v>
      </c>
      <c r="B1060" s="233" t="s">
        <v>1393</v>
      </c>
      <c r="C1060" s="237"/>
      <c r="D1060" s="231"/>
      <c r="E1060" s="232"/>
      <c r="F1060" s="232"/>
      <c r="G1060" s="232"/>
      <c r="H1060" s="232"/>
    </row>
    <row r="1061" spans="1:8" hidden="1" x14ac:dyDescent="0.25">
      <c r="A1061" s="229" t="s">
        <v>1509</v>
      </c>
      <c r="B1061" s="233" t="s">
        <v>1395</v>
      </c>
      <c r="C1061" s="237"/>
      <c r="D1061" s="231"/>
      <c r="E1061" s="232"/>
      <c r="F1061" s="232"/>
      <c r="G1061" s="232"/>
      <c r="H1061" s="232"/>
    </row>
    <row r="1062" spans="1:8" hidden="1" x14ac:dyDescent="0.25">
      <c r="A1062" s="229" t="s">
        <v>1510</v>
      </c>
      <c r="B1062" s="233" t="s">
        <v>1397</v>
      </c>
      <c r="C1062" s="237"/>
      <c r="D1062" s="231"/>
      <c r="E1062" s="232"/>
      <c r="F1062" s="232"/>
      <c r="G1062" s="232"/>
      <c r="H1062" s="232"/>
    </row>
    <row r="1063" spans="1:8" hidden="1" x14ac:dyDescent="0.25">
      <c r="A1063" s="229" t="s">
        <v>1511</v>
      </c>
      <c r="B1063" s="233" t="s">
        <v>1399</v>
      </c>
      <c r="C1063" s="237"/>
      <c r="D1063" s="231"/>
      <c r="E1063" s="232"/>
      <c r="F1063" s="232"/>
      <c r="G1063" s="232"/>
      <c r="H1063" s="232"/>
    </row>
    <row r="1064" spans="1:8" hidden="1" x14ac:dyDescent="0.25">
      <c r="A1064" s="229" t="s">
        <v>1512</v>
      </c>
      <c r="B1064" s="233" t="s">
        <v>1401</v>
      </c>
      <c r="C1064" s="237"/>
      <c r="D1064" s="231"/>
      <c r="E1064" s="232"/>
      <c r="F1064" s="232"/>
      <c r="G1064" s="232"/>
      <c r="H1064" s="232"/>
    </row>
    <row r="1065" spans="1:8" hidden="1" x14ac:dyDescent="0.25">
      <c r="A1065" s="229" t="s">
        <v>1513</v>
      </c>
      <c r="B1065" s="272" t="s">
        <v>3</v>
      </c>
      <c r="C1065" s="237"/>
      <c r="D1065" s="231"/>
      <c r="E1065" s="232"/>
      <c r="F1065" s="232"/>
      <c r="G1065" s="232"/>
      <c r="H1065" s="232"/>
    </row>
    <row r="1066" spans="1:8" hidden="1" x14ac:dyDescent="0.25">
      <c r="A1066" s="229" t="s">
        <v>1514</v>
      </c>
      <c r="B1066" s="233" t="s">
        <v>1393</v>
      </c>
      <c r="C1066" s="237"/>
      <c r="D1066" s="231"/>
      <c r="E1066" s="232"/>
      <c r="F1066" s="232"/>
      <c r="G1066" s="232"/>
      <c r="H1066" s="232"/>
    </row>
    <row r="1067" spans="1:8" hidden="1" x14ac:dyDescent="0.25">
      <c r="A1067" s="229" t="s">
        <v>1515</v>
      </c>
      <c r="B1067" s="233" t="s">
        <v>1395</v>
      </c>
      <c r="C1067" s="237"/>
      <c r="D1067" s="231"/>
      <c r="E1067" s="232"/>
      <c r="F1067" s="232"/>
      <c r="G1067" s="232"/>
      <c r="H1067" s="232"/>
    </row>
    <row r="1068" spans="1:8" hidden="1" x14ac:dyDescent="0.25">
      <c r="A1068" s="229" t="s">
        <v>1516</v>
      </c>
      <c r="B1068" s="233" t="s">
        <v>1397</v>
      </c>
      <c r="C1068" s="237"/>
      <c r="D1068" s="231"/>
      <c r="E1068" s="232"/>
      <c r="F1068" s="232"/>
      <c r="G1068" s="232"/>
      <c r="H1068" s="232"/>
    </row>
    <row r="1069" spans="1:8" hidden="1" x14ac:dyDescent="0.25">
      <c r="A1069" s="229" t="s">
        <v>1517</v>
      </c>
      <c r="B1069" s="233" t="s">
        <v>1399</v>
      </c>
      <c r="C1069" s="237"/>
      <c r="D1069" s="231"/>
      <c r="E1069" s="232"/>
      <c r="F1069" s="232"/>
      <c r="G1069" s="232"/>
      <c r="H1069" s="232"/>
    </row>
    <row r="1070" spans="1:8" hidden="1" x14ac:dyDescent="0.25">
      <c r="A1070" s="229" t="s">
        <v>1518</v>
      </c>
      <c r="B1070" s="233" t="s">
        <v>1401</v>
      </c>
      <c r="C1070" s="237"/>
      <c r="D1070" s="231"/>
      <c r="E1070" s="232"/>
      <c r="F1070" s="232"/>
      <c r="G1070" s="232"/>
      <c r="H1070" s="232"/>
    </row>
    <row r="1071" spans="1:8" hidden="1" x14ac:dyDescent="0.25">
      <c r="A1071" s="229" t="s">
        <v>1519</v>
      </c>
      <c r="B1071" s="230" t="s">
        <v>5</v>
      </c>
      <c r="C1071" s="237"/>
      <c r="D1071" s="231"/>
      <c r="E1071" s="232"/>
      <c r="F1071" s="232"/>
      <c r="G1071" s="232"/>
      <c r="H1071" s="232"/>
    </row>
    <row r="1072" spans="1:8" hidden="1" x14ac:dyDescent="0.25">
      <c r="A1072" s="229" t="s">
        <v>1520</v>
      </c>
      <c r="B1072" s="233" t="s">
        <v>1393</v>
      </c>
      <c r="C1072" s="237"/>
      <c r="D1072" s="231"/>
      <c r="E1072" s="232"/>
      <c r="F1072" s="232"/>
      <c r="G1072" s="232"/>
      <c r="H1072" s="232"/>
    </row>
    <row r="1073" spans="1:8" hidden="1" x14ac:dyDescent="0.25">
      <c r="A1073" s="229" t="s">
        <v>1521</v>
      </c>
      <c r="B1073" s="233" t="s">
        <v>1395</v>
      </c>
      <c r="C1073" s="237"/>
      <c r="D1073" s="231"/>
      <c r="E1073" s="232"/>
      <c r="F1073" s="232"/>
      <c r="G1073" s="232"/>
      <c r="H1073" s="232"/>
    </row>
    <row r="1074" spans="1:8" hidden="1" x14ac:dyDescent="0.25">
      <c r="A1074" s="229" t="s">
        <v>1522</v>
      </c>
      <c r="B1074" s="233" t="s">
        <v>1397</v>
      </c>
      <c r="C1074" s="237"/>
      <c r="D1074" s="231"/>
      <c r="E1074" s="232"/>
      <c r="F1074" s="232"/>
      <c r="G1074" s="232"/>
      <c r="H1074" s="232"/>
    </row>
    <row r="1075" spans="1:8" hidden="1" x14ac:dyDescent="0.25">
      <c r="A1075" s="229" t="s">
        <v>1523</v>
      </c>
      <c r="B1075" s="233" t="s">
        <v>1399</v>
      </c>
      <c r="C1075" s="237"/>
      <c r="D1075" s="231"/>
      <c r="E1075" s="232"/>
      <c r="F1075" s="232"/>
      <c r="G1075" s="232"/>
      <c r="H1075" s="232"/>
    </row>
    <row r="1076" spans="1:8" hidden="1" x14ac:dyDescent="0.25">
      <c r="A1076" s="229" t="s">
        <v>1524</v>
      </c>
      <c r="B1076" s="233" t="s">
        <v>1401</v>
      </c>
      <c r="C1076" s="237"/>
      <c r="D1076" s="231"/>
      <c r="E1076" s="232"/>
      <c r="F1076" s="232"/>
      <c r="G1076" s="232"/>
      <c r="H1076" s="232"/>
    </row>
    <row r="1077" spans="1:8" hidden="1" x14ac:dyDescent="0.25">
      <c r="A1077" s="229" t="s">
        <v>1525</v>
      </c>
      <c r="B1077" s="230" t="s">
        <v>1225</v>
      </c>
      <c r="C1077" s="237"/>
      <c r="D1077" s="231"/>
      <c r="E1077" s="232"/>
      <c r="F1077" s="232"/>
      <c r="G1077" s="232"/>
      <c r="H1077" s="232"/>
    </row>
    <row r="1078" spans="1:8" hidden="1" x14ac:dyDescent="0.25">
      <c r="A1078" s="229" t="s">
        <v>1526</v>
      </c>
      <c r="B1078" s="233" t="s">
        <v>1393</v>
      </c>
      <c r="C1078" s="237"/>
      <c r="D1078" s="231"/>
      <c r="E1078" s="232"/>
      <c r="F1078" s="232"/>
      <c r="G1078" s="232"/>
      <c r="H1078" s="232"/>
    </row>
    <row r="1079" spans="1:8" hidden="1" x14ac:dyDescent="0.25">
      <c r="A1079" s="229" t="s">
        <v>1527</v>
      </c>
      <c r="B1079" s="233" t="s">
        <v>1395</v>
      </c>
      <c r="C1079" s="237"/>
      <c r="D1079" s="231"/>
      <c r="E1079" s="232"/>
      <c r="F1079" s="232"/>
      <c r="G1079" s="232"/>
      <c r="H1079" s="232"/>
    </row>
    <row r="1080" spans="1:8" hidden="1" x14ac:dyDescent="0.25">
      <c r="A1080" s="229" t="s">
        <v>1528</v>
      </c>
      <c r="B1080" s="233" t="s">
        <v>1397</v>
      </c>
      <c r="C1080" s="237"/>
      <c r="D1080" s="231"/>
      <c r="E1080" s="232"/>
      <c r="F1080" s="232"/>
      <c r="G1080" s="232"/>
      <c r="H1080" s="232"/>
    </row>
    <row r="1081" spans="1:8" hidden="1" x14ac:dyDescent="0.25">
      <c r="A1081" s="229" t="s">
        <v>1529</v>
      </c>
      <c r="B1081" s="233" t="s">
        <v>1399</v>
      </c>
      <c r="C1081" s="237"/>
      <c r="D1081" s="231"/>
      <c r="E1081" s="232"/>
      <c r="F1081" s="232"/>
      <c r="G1081" s="232"/>
      <c r="H1081" s="232"/>
    </row>
    <row r="1082" spans="1:8" hidden="1" x14ac:dyDescent="0.25">
      <c r="A1082" s="229" t="s">
        <v>1530</v>
      </c>
      <c r="B1082" s="233" t="s">
        <v>1401</v>
      </c>
      <c r="C1082" s="237"/>
      <c r="D1082" s="231"/>
      <c r="E1082" s="232"/>
      <c r="F1082" s="232"/>
      <c r="G1082" s="232"/>
      <c r="H1082" s="232"/>
    </row>
    <row r="1083" spans="1:8" hidden="1" x14ac:dyDescent="0.25">
      <c r="A1083" s="229" t="s">
        <v>1531</v>
      </c>
      <c r="B1083" s="230" t="s">
        <v>1232</v>
      </c>
      <c r="C1083" s="237"/>
      <c r="D1083" s="231"/>
      <c r="E1083" s="232"/>
      <c r="F1083" s="232"/>
      <c r="G1083" s="232"/>
      <c r="H1083" s="232"/>
    </row>
    <row r="1084" spans="1:8" hidden="1" x14ac:dyDescent="0.25">
      <c r="A1084" s="229" t="s">
        <v>1532</v>
      </c>
      <c r="B1084" s="233" t="s">
        <v>1393</v>
      </c>
      <c r="C1084" s="237"/>
      <c r="D1084" s="231"/>
      <c r="E1084" s="232"/>
      <c r="F1084" s="232"/>
      <c r="G1084" s="232"/>
      <c r="H1084" s="232"/>
    </row>
    <row r="1085" spans="1:8" hidden="1" x14ac:dyDescent="0.25">
      <c r="A1085" s="229" t="s">
        <v>1533</v>
      </c>
      <c r="B1085" s="233" t="s">
        <v>1395</v>
      </c>
      <c r="C1085" s="237"/>
      <c r="D1085" s="231"/>
      <c r="E1085" s="232"/>
      <c r="F1085" s="232"/>
      <c r="G1085" s="232"/>
      <c r="H1085" s="232"/>
    </row>
    <row r="1086" spans="1:8" hidden="1" x14ac:dyDescent="0.25">
      <c r="A1086" s="229" t="s">
        <v>1534</v>
      </c>
      <c r="B1086" s="233" t="s">
        <v>1397</v>
      </c>
      <c r="C1086" s="237"/>
      <c r="D1086" s="231"/>
      <c r="E1086" s="232"/>
      <c r="F1086" s="232"/>
      <c r="G1086" s="232"/>
      <c r="H1086" s="232"/>
    </row>
    <row r="1087" spans="1:8" hidden="1" x14ac:dyDescent="0.25">
      <c r="A1087" s="229" t="s">
        <v>1535</v>
      </c>
      <c r="B1087" s="233" t="s">
        <v>1399</v>
      </c>
      <c r="C1087" s="237"/>
      <c r="D1087" s="231"/>
      <c r="E1087" s="232"/>
      <c r="F1087" s="232"/>
      <c r="G1087" s="232"/>
      <c r="H1087" s="232"/>
    </row>
    <row r="1088" spans="1:8" hidden="1" x14ac:dyDescent="0.25">
      <c r="A1088" s="229" t="s">
        <v>1536</v>
      </c>
      <c r="B1088" s="233" t="s">
        <v>1401</v>
      </c>
      <c r="C1088" s="237"/>
      <c r="D1088" s="231"/>
      <c r="E1088" s="232"/>
      <c r="F1088" s="232"/>
      <c r="G1088" s="232"/>
      <c r="H1088" s="232"/>
    </row>
    <row r="1089" spans="1:8" hidden="1" x14ac:dyDescent="0.25">
      <c r="A1089" s="229" t="s">
        <v>1537</v>
      </c>
      <c r="B1089" s="230" t="s">
        <v>1239</v>
      </c>
      <c r="C1089" s="237"/>
      <c r="D1089" s="231"/>
      <c r="E1089" s="232"/>
      <c r="F1089" s="232"/>
      <c r="G1089" s="232"/>
      <c r="H1089" s="232"/>
    </row>
    <row r="1090" spans="1:8" hidden="1" x14ac:dyDescent="0.25">
      <c r="A1090" s="229" t="s">
        <v>1538</v>
      </c>
      <c r="B1090" s="233" t="s">
        <v>1393</v>
      </c>
      <c r="C1090" s="237"/>
      <c r="D1090" s="231"/>
      <c r="E1090" s="232"/>
      <c r="F1090" s="232"/>
      <c r="G1090" s="232"/>
      <c r="H1090" s="232"/>
    </row>
    <row r="1091" spans="1:8" hidden="1" x14ac:dyDescent="0.25">
      <c r="A1091" s="229" t="s">
        <v>1539</v>
      </c>
      <c r="B1091" s="233" t="s">
        <v>1395</v>
      </c>
      <c r="C1091" s="237"/>
      <c r="D1091" s="231"/>
      <c r="E1091" s="232"/>
      <c r="F1091" s="232"/>
      <c r="G1091" s="232"/>
      <c r="H1091" s="232"/>
    </row>
    <row r="1092" spans="1:8" hidden="1" x14ac:dyDescent="0.25">
      <c r="A1092" s="229" t="s">
        <v>1540</v>
      </c>
      <c r="B1092" s="233" t="s">
        <v>1397</v>
      </c>
      <c r="C1092" s="237"/>
      <c r="D1092" s="231"/>
      <c r="E1092" s="232"/>
      <c r="F1092" s="232"/>
      <c r="G1092" s="232"/>
      <c r="H1092" s="232"/>
    </row>
    <row r="1093" spans="1:8" hidden="1" x14ac:dyDescent="0.25">
      <c r="A1093" s="229" t="s">
        <v>1541</v>
      </c>
      <c r="B1093" s="233" t="s">
        <v>1399</v>
      </c>
      <c r="C1093" s="237"/>
      <c r="D1093" s="231"/>
      <c r="E1093" s="232"/>
      <c r="F1093" s="232"/>
      <c r="G1093" s="232"/>
      <c r="H1093" s="232"/>
    </row>
    <row r="1094" spans="1:8" hidden="1" x14ac:dyDescent="0.25">
      <c r="A1094" s="229" t="s">
        <v>1542</v>
      </c>
      <c r="B1094" s="233" t="s">
        <v>1401</v>
      </c>
      <c r="C1094" s="237"/>
      <c r="D1094" s="231"/>
      <c r="E1094" s="232"/>
      <c r="F1094" s="232"/>
      <c r="G1094" s="232"/>
      <c r="H1094" s="232"/>
    </row>
    <row r="1095" spans="1:8" hidden="1" x14ac:dyDescent="0.25">
      <c r="A1095" s="229" t="s">
        <v>1543</v>
      </c>
      <c r="B1095" s="230" t="s">
        <v>1246</v>
      </c>
      <c r="C1095" s="237"/>
      <c r="D1095" s="231"/>
      <c r="E1095" s="232"/>
      <c r="F1095" s="232"/>
      <c r="G1095" s="232"/>
      <c r="H1095" s="232"/>
    </row>
    <row r="1096" spans="1:8" hidden="1" x14ac:dyDescent="0.25">
      <c r="A1096" s="229" t="s">
        <v>1544</v>
      </c>
      <c r="B1096" s="233" t="s">
        <v>1393</v>
      </c>
      <c r="C1096" s="237"/>
      <c r="D1096" s="231"/>
      <c r="E1096" s="232"/>
      <c r="F1096" s="232"/>
      <c r="G1096" s="232"/>
      <c r="H1096" s="232"/>
    </row>
    <row r="1097" spans="1:8" hidden="1" x14ac:dyDescent="0.25">
      <c r="A1097" s="229" t="s">
        <v>1545</v>
      </c>
      <c r="B1097" s="233" t="s">
        <v>1395</v>
      </c>
      <c r="C1097" s="237"/>
      <c r="D1097" s="231"/>
      <c r="E1097" s="232"/>
      <c r="F1097" s="232"/>
      <c r="G1097" s="232"/>
      <c r="H1097" s="232"/>
    </row>
    <row r="1098" spans="1:8" hidden="1" x14ac:dyDescent="0.25">
      <c r="A1098" s="229" t="s">
        <v>1546</v>
      </c>
      <c r="B1098" s="233" t="s">
        <v>1397</v>
      </c>
      <c r="C1098" s="237"/>
      <c r="D1098" s="231"/>
      <c r="E1098" s="232"/>
      <c r="F1098" s="232"/>
      <c r="G1098" s="232"/>
      <c r="H1098" s="232"/>
    </row>
    <row r="1099" spans="1:8" hidden="1" x14ac:dyDescent="0.25">
      <c r="A1099" s="229" t="s">
        <v>1547</v>
      </c>
      <c r="B1099" s="233" t="s">
        <v>1399</v>
      </c>
      <c r="C1099" s="237"/>
      <c r="D1099" s="231"/>
      <c r="E1099" s="232"/>
      <c r="F1099" s="232"/>
      <c r="G1099" s="232"/>
      <c r="H1099" s="232"/>
    </row>
    <row r="1100" spans="1:8" hidden="1" x14ac:dyDescent="0.25">
      <c r="A1100" s="229" t="s">
        <v>1548</v>
      </c>
      <c r="B1100" s="233" t="s">
        <v>1401</v>
      </c>
      <c r="C1100" s="237"/>
      <c r="D1100" s="231"/>
      <c r="E1100" s="232"/>
      <c r="F1100" s="232"/>
      <c r="G1100" s="232"/>
      <c r="H1100" s="232"/>
    </row>
    <row r="1101" spans="1:8" hidden="1" x14ac:dyDescent="0.25">
      <c r="A1101" s="229" t="s">
        <v>1549</v>
      </c>
      <c r="B1101" s="230" t="s">
        <v>7</v>
      </c>
      <c r="C1101" s="237"/>
      <c r="D1101" s="231"/>
      <c r="E1101" s="232"/>
      <c r="F1101" s="232"/>
      <c r="G1101" s="232"/>
      <c r="H1101" s="232"/>
    </row>
    <row r="1102" spans="1:8" hidden="1" x14ac:dyDescent="0.25">
      <c r="A1102" s="229" t="s">
        <v>1550</v>
      </c>
      <c r="B1102" s="233" t="s">
        <v>1393</v>
      </c>
      <c r="C1102" s="237"/>
      <c r="D1102" s="231"/>
      <c r="E1102" s="232"/>
      <c r="F1102" s="232"/>
      <c r="G1102" s="232"/>
      <c r="H1102" s="232"/>
    </row>
    <row r="1103" spans="1:8" hidden="1" x14ac:dyDescent="0.25">
      <c r="A1103" s="229" t="s">
        <v>1551</v>
      </c>
      <c r="B1103" s="233" t="s">
        <v>1395</v>
      </c>
      <c r="C1103" s="237"/>
      <c r="D1103" s="231"/>
      <c r="E1103" s="232"/>
      <c r="F1103" s="232"/>
      <c r="G1103" s="232"/>
      <c r="H1103" s="232"/>
    </row>
    <row r="1104" spans="1:8" hidden="1" x14ac:dyDescent="0.25">
      <c r="A1104" s="229" t="s">
        <v>1552</v>
      </c>
      <c r="B1104" s="233" t="s">
        <v>1397</v>
      </c>
      <c r="C1104" s="237"/>
      <c r="D1104" s="231"/>
      <c r="E1104" s="232"/>
      <c r="F1104" s="232"/>
      <c r="G1104" s="232"/>
      <c r="H1104" s="232"/>
    </row>
    <row r="1105" spans="1:8" hidden="1" x14ac:dyDescent="0.25">
      <c r="A1105" s="229" t="s">
        <v>1553</v>
      </c>
      <c r="B1105" s="233" t="s">
        <v>1399</v>
      </c>
      <c r="C1105" s="237"/>
      <c r="D1105" s="231"/>
      <c r="E1105" s="232"/>
      <c r="F1105" s="232"/>
      <c r="G1105" s="232"/>
      <c r="H1105" s="232"/>
    </row>
    <row r="1106" spans="1:8" hidden="1" x14ac:dyDescent="0.25">
      <c r="A1106" s="229" t="s">
        <v>1554</v>
      </c>
      <c r="B1106" s="233" t="s">
        <v>1401</v>
      </c>
      <c r="C1106" s="237"/>
      <c r="D1106" s="231"/>
      <c r="E1106" s="232"/>
      <c r="F1106" s="232"/>
      <c r="G1106" s="232"/>
      <c r="H1106" s="232"/>
    </row>
    <row r="1107" spans="1:8" hidden="1" x14ac:dyDescent="0.25">
      <c r="A1107" s="229" t="s">
        <v>1555</v>
      </c>
      <c r="B1107" s="230" t="s">
        <v>557</v>
      </c>
      <c r="C1107" s="237"/>
      <c r="D1107" s="231"/>
      <c r="E1107" s="232"/>
      <c r="F1107" s="232"/>
      <c r="G1107" s="232"/>
      <c r="H1107" s="232"/>
    </row>
    <row r="1108" spans="1:8" hidden="1" x14ac:dyDescent="0.25">
      <c r="A1108" s="229" t="s">
        <v>1556</v>
      </c>
      <c r="B1108" s="233" t="s">
        <v>1393</v>
      </c>
      <c r="C1108" s="237"/>
      <c r="D1108" s="231"/>
      <c r="E1108" s="232"/>
      <c r="F1108" s="232"/>
      <c r="G1108" s="232"/>
      <c r="H1108" s="232"/>
    </row>
    <row r="1109" spans="1:8" hidden="1" x14ac:dyDescent="0.25">
      <c r="A1109" s="229" t="s">
        <v>1557</v>
      </c>
      <c r="B1109" s="233" t="s">
        <v>1395</v>
      </c>
      <c r="C1109" s="237"/>
      <c r="D1109" s="231"/>
      <c r="E1109" s="232"/>
      <c r="F1109" s="232"/>
      <c r="G1109" s="232"/>
      <c r="H1109" s="232"/>
    </row>
    <row r="1110" spans="1:8" hidden="1" x14ac:dyDescent="0.25">
      <c r="A1110" s="229" t="s">
        <v>1558</v>
      </c>
      <c r="B1110" s="233" t="s">
        <v>1397</v>
      </c>
      <c r="C1110" s="237"/>
      <c r="D1110" s="231"/>
      <c r="E1110" s="232"/>
      <c r="F1110" s="232"/>
      <c r="G1110" s="232"/>
      <c r="H1110" s="232"/>
    </row>
    <row r="1111" spans="1:8" hidden="1" x14ac:dyDescent="0.25">
      <c r="A1111" s="229" t="s">
        <v>1559</v>
      </c>
      <c r="B1111" s="233" t="s">
        <v>1399</v>
      </c>
      <c r="C1111" s="237"/>
      <c r="D1111" s="231"/>
      <c r="E1111" s="232"/>
      <c r="F1111" s="232"/>
      <c r="G1111" s="232"/>
      <c r="H1111" s="232"/>
    </row>
    <row r="1112" spans="1:8" hidden="1" x14ac:dyDescent="0.25">
      <c r="A1112" s="229" t="s">
        <v>1560</v>
      </c>
      <c r="B1112" s="233" t="s">
        <v>1401</v>
      </c>
      <c r="C1112" s="237"/>
      <c r="D1112" s="231"/>
      <c r="E1112" s="232"/>
      <c r="F1112" s="232"/>
      <c r="G1112" s="232"/>
      <c r="H1112" s="232"/>
    </row>
    <row r="1113" spans="1:8" x14ac:dyDescent="0.25">
      <c r="A1113" s="225" t="s">
        <v>1561</v>
      </c>
      <c r="B1113" s="226" t="s">
        <v>1265</v>
      </c>
      <c r="C1113" s="243"/>
      <c r="D1113" s="227"/>
      <c r="E1113" s="228"/>
      <c r="F1113" s="228"/>
      <c r="G1113" s="228"/>
      <c r="H1113" s="228"/>
    </row>
    <row r="1114" spans="1:8" hidden="1" x14ac:dyDescent="0.25">
      <c r="A1114" s="229" t="s">
        <v>1562</v>
      </c>
      <c r="B1114" s="230" t="s">
        <v>4</v>
      </c>
      <c r="C1114" s="237"/>
      <c r="D1114" s="231"/>
      <c r="E1114" s="232"/>
      <c r="F1114" s="232"/>
      <c r="G1114" s="232"/>
      <c r="H1114" s="232"/>
    </row>
    <row r="1115" spans="1:8" hidden="1" x14ac:dyDescent="0.25">
      <c r="A1115" s="229" t="s">
        <v>1563</v>
      </c>
      <c r="B1115" s="233" t="s">
        <v>1393</v>
      </c>
      <c r="C1115" s="237"/>
      <c r="D1115" s="231"/>
      <c r="E1115" s="232"/>
      <c r="F1115" s="232"/>
      <c r="G1115" s="232"/>
      <c r="H1115" s="232"/>
    </row>
    <row r="1116" spans="1:8" hidden="1" x14ac:dyDescent="0.25">
      <c r="A1116" s="229" t="s">
        <v>1564</v>
      </c>
      <c r="B1116" s="233" t="s">
        <v>1395</v>
      </c>
      <c r="C1116" s="237"/>
      <c r="D1116" s="231"/>
      <c r="E1116" s="232"/>
      <c r="F1116" s="232"/>
      <c r="G1116" s="232"/>
      <c r="H1116" s="232"/>
    </row>
    <row r="1117" spans="1:8" hidden="1" x14ac:dyDescent="0.25">
      <c r="A1117" s="229" t="s">
        <v>1565</v>
      </c>
      <c r="B1117" s="233" t="s">
        <v>1397</v>
      </c>
      <c r="C1117" s="237"/>
      <c r="D1117" s="231"/>
      <c r="E1117" s="232"/>
      <c r="F1117" s="232"/>
      <c r="G1117" s="232"/>
      <c r="H1117" s="232"/>
    </row>
    <row r="1118" spans="1:8" hidden="1" x14ac:dyDescent="0.25">
      <c r="A1118" s="229" t="s">
        <v>1566</v>
      </c>
      <c r="B1118" s="233" t="s">
        <v>1399</v>
      </c>
      <c r="C1118" s="237"/>
      <c r="D1118" s="231"/>
      <c r="E1118" s="232"/>
      <c r="F1118" s="232"/>
      <c r="G1118" s="232"/>
      <c r="H1118" s="232"/>
    </row>
    <row r="1119" spans="1:8" hidden="1" x14ac:dyDescent="0.25">
      <c r="A1119" s="229" t="s">
        <v>1567</v>
      </c>
      <c r="B1119" s="233" t="s">
        <v>1401</v>
      </c>
      <c r="C1119" s="237"/>
      <c r="D1119" s="231"/>
      <c r="E1119" s="232"/>
      <c r="F1119" s="232"/>
      <c r="G1119" s="232"/>
      <c r="H1119" s="232"/>
    </row>
    <row r="1120" spans="1:8" hidden="1" x14ac:dyDescent="0.25">
      <c r="A1120" s="229" t="s">
        <v>1568</v>
      </c>
      <c r="B1120" s="272" t="s">
        <v>3</v>
      </c>
      <c r="C1120" s="237"/>
      <c r="D1120" s="231"/>
      <c r="E1120" s="232"/>
      <c r="F1120" s="232"/>
      <c r="G1120" s="232"/>
      <c r="H1120" s="232"/>
    </row>
    <row r="1121" spans="1:8" hidden="1" x14ac:dyDescent="0.25">
      <c r="A1121" s="229" t="s">
        <v>1569</v>
      </c>
      <c r="B1121" s="233" t="s">
        <v>1393</v>
      </c>
      <c r="C1121" s="237"/>
      <c r="D1121" s="231"/>
      <c r="E1121" s="232"/>
      <c r="F1121" s="232"/>
      <c r="G1121" s="232"/>
      <c r="H1121" s="232"/>
    </row>
    <row r="1122" spans="1:8" hidden="1" x14ac:dyDescent="0.25">
      <c r="A1122" s="229" t="s">
        <v>1570</v>
      </c>
      <c r="B1122" s="233" t="s">
        <v>1395</v>
      </c>
      <c r="C1122" s="237"/>
      <c r="D1122" s="231"/>
      <c r="E1122" s="232"/>
      <c r="F1122" s="232"/>
      <c r="G1122" s="232"/>
      <c r="H1122" s="232"/>
    </row>
    <row r="1123" spans="1:8" hidden="1" x14ac:dyDescent="0.25">
      <c r="A1123" s="229" t="s">
        <v>1571</v>
      </c>
      <c r="B1123" s="233" t="s">
        <v>1397</v>
      </c>
      <c r="C1123" s="237"/>
      <c r="D1123" s="231"/>
      <c r="E1123" s="232"/>
      <c r="F1123" s="232"/>
      <c r="G1123" s="232"/>
      <c r="H1123" s="232"/>
    </row>
    <row r="1124" spans="1:8" hidden="1" x14ac:dyDescent="0.25">
      <c r="A1124" s="229" t="s">
        <v>1572</v>
      </c>
      <c r="B1124" s="233" t="s">
        <v>1399</v>
      </c>
      <c r="C1124" s="237"/>
      <c r="D1124" s="231"/>
      <c r="E1124" s="232"/>
      <c r="F1124" s="232"/>
      <c r="G1124" s="232"/>
      <c r="H1124" s="232"/>
    </row>
    <row r="1125" spans="1:8" hidden="1" x14ac:dyDescent="0.25">
      <c r="A1125" s="229" t="s">
        <v>1573</v>
      </c>
      <c r="B1125" s="233" t="s">
        <v>1401</v>
      </c>
      <c r="C1125" s="237"/>
      <c r="D1125" s="231"/>
      <c r="E1125" s="232"/>
      <c r="F1125" s="232"/>
      <c r="G1125" s="232"/>
      <c r="H1125" s="232"/>
    </row>
    <row r="1126" spans="1:8" hidden="1" x14ac:dyDescent="0.25">
      <c r="A1126" s="229" t="s">
        <v>1574</v>
      </c>
      <c r="B1126" s="230" t="s">
        <v>5</v>
      </c>
      <c r="C1126" s="237"/>
      <c r="D1126" s="231"/>
      <c r="E1126" s="232"/>
      <c r="F1126" s="232"/>
      <c r="G1126" s="232"/>
      <c r="H1126" s="232"/>
    </row>
    <row r="1127" spans="1:8" hidden="1" x14ac:dyDescent="0.25">
      <c r="A1127" s="229" t="s">
        <v>1575</v>
      </c>
      <c r="B1127" s="233" t="s">
        <v>1393</v>
      </c>
      <c r="C1127" s="237"/>
      <c r="D1127" s="231"/>
      <c r="E1127" s="232"/>
      <c r="F1127" s="232"/>
      <c r="G1127" s="232"/>
      <c r="H1127" s="232"/>
    </row>
    <row r="1128" spans="1:8" hidden="1" x14ac:dyDescent="0.25">
      <c r="A1128" s="229" t="s">
        <v>1576</v>
      </c>
      <c r="B1128" s="233" t="s">
        <v>1395</v>
      </c>
      <c r="C1128" s="237"/>
      <c r="D1128" s="231"/>
      <c r="E1128" s="232"/>
      <c r="F1128" s="232"/>
      <c r="G1128" s="232"/>
      <c r="H1128" s="232"/>
    </row>
    <row r="1129" spans="1:8" hidden="1" x14ac:dyDescent="0.25">
      <c r="A1129" s="229" t="s">
        <v>1577</v>
      </c>
      <c r="B1129" s="233" t="s">
        <v>1397</v>
      </c>
      <c r="C1129" s="237"/>
      <c r="D1129" s="231"/>
      <c r="E1129" s="232"/>
      <c r="F1129" s="232"/>
      <c r="G1129" s="232"/>
      <c r="H1129" s="232"/>
    </row>
    <row r="1130" spans="1:8" hidden="1" x14ac:dyDescent="0.25">
      <c r="A1130" s="229" t="s">
        <v>1578</v>
      </c>
      <c r="B1130" s="233" t="s">
        <v>1399</v>
      </c>
      <c r="C1130" s="237"/>
      <c r="D1130" s="231"/>
      <c r="E1130" s="232"/>
      <c r="F1130" s="232"/>
      <c r="G1130" s="232"/>
      <c r="H1130" s="232"/>
    </row>
    <row r="1131" spans="1:8" hidden="1" x14ac:dyDescent="0.25">
      <c r="A1131" s="229" t="s">
        <v>1579</v>
      </c>
      <c r="B1131" s="233" t="s">
        <v>1401</v>
      </c>
      <c r="C1131" s="237"/>
      <c r="D1131" s="231"/>
      <c r="E1131" s="232"/>
      <c r="F1131" s="232"/>
      <c r="G1131" s="232"/>
      <c r="H1131" s="232"/>
    </row>
    <row r="1132" spans="1:8" hidden="1" x14ac:dyDescent="0.25">
      <c r="A1132" s="229" t="s">
        <v>1580</v>
      </c>
      <c r="B1132" s="230" t="s">
        <v>1225</v>
      </c>
      <c r="C1132" s="237"/>
      <c r="D1132" s="231"/>
      <c r="E1132" s="232"/>
      <c r="F1132" s="232"/>
      <c r="G1132" s="232"/>
      <c r="H1132" s="232"/>
    </row>
    <row r="1133" spans="1:8" hidden="1" x14ac:dyDescent="0.25">
      <c r="A1133" s="229" t="s">
        <v>1581</v>
      </c>
      <c r="B1133" s="233" t="s">
        <v>1393</v>
      </c>
      <c r="C1133" s="237"/>
      <c r="D1133" s="231"/>
      <c r="E1133" s="232"/>
      <c r="F1133" s="232"/>
      <c r="G1133" s="232"/>
      <c r="H1133" s="232"/>
    </row>
    <row r="1134" spans="1:8" hidden="1" x14ac:dyDescent="0.25">
      <c r="A1134" s="229" t="s">
        <v>1582</v>
      </c>
      <c r="B1134" s="233" t="s">
        <v>1395</v>
      </c>
      <c r="C1134" s="237"/>
      <c r="D1134" s="231"/>
      <c r="E1134" s="232"/>
      <c r="F1134" s="232"/>
      <c r="G1134" s="232"/>
      <c r="H1134" s="232"/>
    </row>
    <row r="1135" spans="1:8" hidden="1" x14ac:dyDescent="0.25">
      <c r="A1135" s="229" t="s">
        <v>1583</v>
      </c>
      <c r="B1135" s="233" t="s">
        <v>1397</v>
      </c>
      <c r="C1135" s="237"/>
      <c r="D1135" s="231"/>
      <c r="E1135" s="232"/>
      <c r="F1135" s="232"/>
      <c r="G1135" s="232"/>
      <c r="H1135" s="232"/>
    </row>
    <row r="1136" spans="1:8" hidden="1" x14ac:dyDescent="0.25">
      <c r="A1136" s="229" t="s">
        <v>1584</v>
      </c>
      <c r="B1136" s="233" t="s">
        <v>1399</v>
      </c>
      <c r="C1136" s="237"/>
      <c r="D1136" s="231"/>
      <c r="E1136" s="232"/>
      <c r="F1136" s="232"/>
      <c r="G1136" s="232"/>
      <c r="H1136" s="232"/>
    </row>
    <row r="1137" spans="1:8" hidden="1" x14ac:dyDescent="0.25">
      <c r="A1137" s="229" t="s">
        <v>1585</v>
      </c>
      <c r="B1137" s="233" t="s">
        <v>1401</v>
      </c>
      <c r="C1137" s="237"/>
      <c r="D1137" s="231"/>
      <c r="E1137" s="232"/>
      <c r="F1137" s="232"/>
      <c r="G1137" s="232"/>
      <c r="H1137" s="232"/>
    </row>
    <row r="1138" spans="1:8" hidden="1" x14ac:dyDescent="0.25">
      <c r="A1138" s="229" t="s">
        <v>1586</v>
      </c>
      <c r="B1138" s="230" t="s">
        <v>1232</v>
      </c>
      <c r="C1138" s="237"/>
      <c r="D1138" s="231"/>
      <c r="E1138" s="232"/>
      <c r="F1138" s="232"/>
      <c r="G1138" s="232"/>
      <c r="H1138" s="232"/>
    </row>
    <row r="1139" spans="1:8" hidden="1" x14ac:dyDescent="0.25">
      <c r="A1139" s="229" t="s">
        <v>1587</v>
      </c>
      <c r="B1139" s="233" t="s">
        <v>1393</v>
      </c>
      <c r="C1139" s="237"/>
      <c r="D1139" s="231"/>
      <c r="E1139" s="232"/>
      <c r="F1139" s="232"/>
      <c r="G1139" s="232"/>
      <c r="H1139" s="232"/>
    </row>
    <row r="1140" spans="1:8" hidden="1" x14ac:dyDescent="0.25">
      <c r="A1140" s="229" t="s">
        <v>1588</v>
      </c>
      <c r="B1140" s="233" t="s">
        <v>1395</v>
      </c>
      <c r="C1140" s="237"/>
      <c r="D1140" s="231"/>
      <c r="E1140" s="232"/>
      <c r="F1140" s="232"/>
      <c r="G1140" s="232"/>
      <c r="H1140" s="232"/>
    </row>
    <row r="1141" spans="1:8" hidden="1" x14ac:dyDescent="0.25">
      <c r="A1141" s="229" t="s">
        <v>1589</v>
      </c>
      <c r="B1141" s="233" t="s">
        <v>1397</v>
      </c>
      <c r="C1141" s="237"/>
      <c r="D1141" s="231"/>
      <c r="E1141" s="232"/>
      <c r="F1141" s="232"/>
      <c r="G1141" s="232"/>
      <c r="H1141" s="232"/>
    </row>
    <row r="1142" spans="1:8" hidden="1" x14ac:dyDescent="0.25">
      <c r="A1142" s="229" t="s">
        <v>1590</v>
      </c>
      <c r="B1142" s="233" t="s">
        <v>1399</v>
      </c>
      <c r="C1142" s="237"/>
      <c r="D1142" s="231"/>
      <c r="E1142" s="232"/>
      <c r="F1142" s="232"/>
      <c r="G1142" s="232"/>
      <c r="H1142" s="232"/>
    </row>
    <row r="1143" spans="1:8" hidden="1" x14ac:dyDescent="0.25">
      <c r="A1143" s="229" t="s">
        <v>1591</v>
      </c>
      <c r="B1143" s="233" t="s">
        <v>1401</v>
      </c>
      <c r="C1143" s="237"/>
      <c r="D1143" s="231"/>
      <c r="E1143" s="232"/>
      <c r="F1143" s="232"/>
      <c r="G1143" s="232"/>
      <c r="H1143" s="232"/>
    </row>
    <row r="1144" spans="1:8" hidden="1" x14ac:dyDescent="0.25">
      <c r="A1144" s="229" t="s">
        <v>1592</v>
      </c>
      <c r="B1144" s="230" t="s">
        <v>1239</v>
      </c>
      <c r="C1144" s="237"/>
      <c r="D1144" s="231"/>
      <c r="E1144" s="232"/>
      <c r="F1144" s="232"/>
      <c r="G1144" s="232"/>
      <c r="H1144" s="232"/>
    </row>
    <row r="1145" spans="1:8" hidden="1" x14ac:dyDescent="0.25">
      <c r="A1145" s="229" t="s">
        <v>1593</v>
      </c>
      <c r="B1145" s="233" t="s">
        <v>1393</v>
      </c>
      <c r="C1145" s="237"/>
      <c r="D1145" s="231"/>
      <c r="E1145" s="232"/>
      <c r="F1145" s="232"/>
      <c r="G1145" s="232"/>
      <c r="H1145" s="232"/>
    </row>
    <row r="1146" spans="1:8" hidden="1" x14ac:dyDescent="0.25">
      <c r="A1146" s="229" t="s">
        <v>1594</v>
      </c>
      <c r="B1146" s="233" t="s">
        <v>1395</v>
      </c>
      <c r="C1146" s="237"/>
      <c r="D1146" s="231"/>
      <c r="E1146" s="232"/>
      <c r="F1146" s="232"/>
      <c r="G1146" s="232"/>
      <c r="H1146" s="232"/>
    </row>
    <row r="1147" spans="1:8" hidden="1" x14ac:dyDescent="0.25">
      <c r="A1147" s="229" t="s">
        <v>1595</v>
      </c>
      <c r="B1147" s="233" t="s">
        <v>1397</v>
      </c>
      <c r="C1147" s="237"/>
      <c r="D1147" s="231"/>
      <c r="E1147" s="232"/>
      <c r="F1147" s="232"/>
      <c r="G1147" s="232"/>
      <c r="H1147" s="232"/>
    </row>
    <row r="1148" spans="1:8" hidden="1" x14ac:dyDescent="0.25">
      <c r="A1148" s="229" t="s">
        <v>1596</v>
      </c>
      <c r="B1148" s="233" t="s">
        <v>1399</v>
      </c>
      <c r="C1148" s="237"/>
      <c r="D1148" s="231"/>
      <c r="E1148" s="232"/>
      <c r="F1148" s="232"/>
      <c r="G1148" s="232"/>
      <c r="H1148" s="232"/>
    </row>
    <row r="1149" spans="1:8" hidden="1" x14ac:dyDescent="0.25">
      <c r="A1149" s="229" t="s">
        <v>1597</v>
      </c>
      <c r="B1149" s="233" t="s">
        <v>1401</v>
      </c>
      <c r="C1149" s="237"/>
      <c r="D1149" s="231"/>
      <c r="E1149" s="232"/>
      <c r="F1149" s="232"/>
      <c r="G1149" s="232"/>
      <c r="H1149" s="232"/>
    </row>
    <row r="1150" spans="1:8" hidden="1" x14ac:dyDescent="0.25">
      <c r="A1150" s="229" t="s">
        <v>1598</v>
      </c>
      <c r="B1150" s="230" t="s">
        <v>1246</v>
      </c>
      <c r="C1150" s="237"/>
      <c r="D1150" s="231"/>
      <c r="E1150" s="232"/>
      <c r="F1150" s="232"/>
      <c r="G1150" s="232"/>
      <c r="H1150" s="232"/>
    </row>
    <row r="1151" spans="1:8" hidden="1" x14ac:dyDescent="0.25">
      <c r="A1151" s="229" t="s">
        <v>1599</v>
      </c>
      <c r="B1151" s="233" t="s">
        <v>1393</v>
      </c>
      <c r="C1151" s="237"/>
      <c r="D1151" s="231"/>
      <c r="E1151" s="232"/>
      <c r="F1151" s="232"/>
      <c r="G1151" s="232"/>
      <c r="H1151" s="232"/>
    </row>
    <row r="1152" spans="1:8" hidden="1" x14ac:dyDescent="0.25">
      <c r="A1152" s="229" t="s">
        <v>1600</v>
      </c>
      <c r="B1152" s="233" t="s">
        <v>1395</v>
      </c>
      <c r="C1152" s="237"/>
      <c r="D1152" s="231"/>
      <c r="E1152" s="232"/>
      <c r="F1152" s="232"/>
      <c r="G1152" s="232"/>
      <c r="H1152" s="232"/>
    </row>
    <row r="1153" spans="1:8" hidden="1" x14ac:dyDescent="0.25">
      <c r="A1153" s="229" t="s">
        <v>1601</v>
      </c>
      <c r="B1153" s="233" t="s">
        <v>1397</v>
      </c>
      <c r="C1153" s="237"/>
      <c r="D1153" s="231"/>
      <c r="E1153" s="232"/>
      <c r="F1153" s="232"/>
      <c r="G1153" s="232"/>
      <c r="H1153" s="232"/>
    </row>
    <row r="1154" spans="1:8" hidden="1" x14ac:dyDescent="0.25">
      <c r="A1154" s="229" t="s">
        <v>1602</v>
      </c>
      <c r="B1154" s="233" t="s">
        <v>1399</v>
      </c>
      <c r="C1154" s="237"/>
      <c r="D1154" s="231"/>
      <c r="E1154" s="232"/>
      <c r="F1154" s="232"/>
      <c r="G1154" s="232"/>
      <c r="H1154" s="232"/>
    </row>
    <row r="1155" spans="1:8" hidden="1" x14ac:dyDescent="0.25">
      <c r="A1155" s="229" t="s">
        <v>1603</v>
      </c>
      <c r="B1155" s="233" t="s">
        <v>1401</v>
      </c>
      <c r="C1155" s="237"/>
      <c r="D1155" s="231"/>
      <c r="E1155" s="232"/>
      <c r="F1155" s="232"/>
      <c r="G1155" s="232"/>
      <c r="H1155" s="232"/>
    </row>
    <row r="1156" spans="1:8" hidden="1" x14ac:dyDescent="0.25">
      <c r="A1156" s="229" t="s">
        <v>1604</v>
      </c>
      <c r="B1156" s="230" t="s">
        <v>7</v>
      </c>
      <c r="C1156" s="237"/>
      <c r="D1156" s="231"/>
      <c r="E1156" s="232"/>
      <c r="F1156" s="232"/>
      <c r="G1156" s="232"/>
      <c r="H1156" s="232"/>
    </row>
    <row r="1157" spans="1:8" hidden="1" x14ac:dyDescent="0.25">
      <c r="A1157" s="229" t="s">
        <v>1605</v>
      </c>
      <c r="B1157" s="233" t="s">
        <v>1393</v>
      </c>
      <c r="C1157" s="237"/>
      <c r="D1157" s="231"/>
      <c r="E1157" s="232"/>
      <c r="F1157" s="232"/>
      <c r="G1157" s="232"/>
      <c r="H1157" s="232"/>
    </row>
    <row r="1158" spans="1:8" hidden="1" x14ac:dyDescent="0.25">
      <c r="A1158" s="229" t="s">
        <v>1606</v>
      </c>
      <c r="B1158" s="233" t="s">
        <v>1395</v>
      </c>
      <c r="C1158" s="237"/>
      <c r="D1158" s="231"/>
      <c r="E1158" s="232"/>
      <c r="F1158" s="232"/>
      <c r="G1158" s="232"/>
      <c r="H1158" s="232"/>
    </row>
    <row r="1159" spans="1:8" hidden="1" x14ac:dyDescent="0.25">
      <c r="A1159" s="229" t="s">
        <v>1607</v>
      </c>
      <c r="B1159" s="233" t="s">
        <v>1397</v>
      </c>
      <c r="C1159" s="237"/>
      <c r="D1159" s="231"/>
      <c r="E1159" s="232"/>
      <c r="F1159" s="232"/>
      <c r="G1159" s="232"/>
      <c r="H1159" s="232"/>
    </row>
    <row r="1160" spans="1:8" hidden="1" x14ac:dyDescent="0.25">
      <c r="A1160" s="229" t="s">
        <v>1608</v>
      </c>
      <c r="B1160" s="233" t="s">
        <v>1399</v>
      </c>
      <c r="C1160" s="237"/>
      <c r="D1160" s="231"/>
      <c r="E1160" s="232"/>
      <c r="F1160" s="232"/>
      <c r="G1160" s="232"/>
      <c r="H1160" s="232"/>
    </row>
    <row r="1161" spans="1:8" hidden="1" x14ac:dyDescent="0.25">
      <c r="A1161" s="229" t="s">
        <v>1609</v>
      </c>
      <c r="B1161" s="233" t="s">
        <v>1401</v>
      </c>
      <c r="C1161" s="237"/>
      <c r="D1161" s="231"/>
      <c r="E1161" s="232"/>
      <c r="F1161" s="232"/>
      <c r="G1161" s="232"/>
      <c r="H1161" s="232"/>
    </row>
    <row r="1162" spans="1:8" hidden="1" x14ac:dyDescent="0.25">
      <c r="A1162" s="229" t="s">
        <v>1610</v>
      </c>
      <c r="B1162" s="230" t="s">
        <v>557</v>
      </c>
      <c r="C1162" s="237"/>
      <c r="D1162" s="231"/>
      <c r="E1162" s="232"/>
      <c r="F1162" s="232"/>
      <c r="G1162" s="232"/>
      <c r="H1162" s="232"/>
    </row>
    <row r="1163" spans="1:8" hidden="1" x14ac:dyDescent="0.25">
      <c r="A1163" s="229" t="s">
        <v>1611</v>
      </c>
      <c r="B1163" s="233" t="s">
        <v>1393</v>
      </c>
      <c r="C1163" s="237"/>
      <c r="D1163" s="231"/>
      <c r="E1163" s="232"/>
      <c r="F1163" s="232"/>
      <c r="G1163" s="232"/>
      <c r="H1163" s="232"/>
    </row>
    <row r="1164" spans="1:8" hidden="1" x14ac:dyDescent="0.25">
      <c r="A1164" s="229" t="s">
        <v>1612</v>
      </c>
      <c r="B1164" s="233" t="s">
        <v>1395</v>
      </c>
      <c r="C1164" s="237"/>
      <c r="D1164" s="231"/>
      <c r="E1164" s="232"/>
      <c r="F1164" s="232"/>
      <c r="G1164" s="232"/>
      <c r="H1164" s="232"/>
    </row>
    <row r="1165" spans="1:8" hidden="1" x14ac:dyDescent="0.25">
      <c r="A1165" s="229" t="s">
        <v>1613</v>
      </c>
      <c r="B1165" s="233" t="s">
        <v>1397</v>
      </c>
      <c r="C1165" s="237"/>
      <c r="D1165" s="231"/>
      <c r="E1165" s="232"/>
      <c r="F1165" s="232"/>
      <c r="G1165" s="232"/>
      <c r="H1165" s="232"/>
    </row>
    <row r="1166" spans="1:8" hidden="1" x14ac:dyDescent="0.25">
      <c r="A1166" s="229" t="s">
        <v>1614</v>
      </c>
      <c r="B1166" s="233" t="s">
        <v>1399</v>
      </c>
      <c r="C1166" s="237"/>
      <c r="D1166" s="231"/>
      <c r="E1166" s="232"/>
      <c r="F1166" s="232"/>
      <c r="G1166" s="232"/>
      <c r="H1166" s="232"/>
    </row>
    <row r="1167" spans="1:8" hidden="1" x14ac:dyDescent="0.25">
      <c r="A1167" s="229" t="s">
        <v>1615</v>
      </c>
      <c r="B1167" s="233" t="s">
        <v>1401</v>
      </c>
      <c r="C1167" s="237"/>
      <c r="D1167" s="231"/>
      <c r="E1167" s="232"/>
      <c r="F1167" s="232"/>
      <c r="G1167" s="232"/>
      <c r="H1167" s="232"/>
    </row>
    <row r="1168" spans="1:8" x14ac:dyDescent="0.25">
      <c r="A1168" s="213" t="s">
        <v>1616</v>
      </c>
      <c r="B1168" s="214" t="s">
        <v>1617</v>
      </c>
      <c r="C1168" s="214"/>
      <c r="D1168" s="215"/>
      <c r="E1168" s="215"/>
      <c r="F1168" s="290">
        <f>F1169+F1280</f>
        <v>0</v>
      </c>
      <c r="G1168" s="290">
        <f t="shared" ref="G1168" si="92">G1169+G1280</f>
        <v>0</v>
      </c>
      <c r="H1168" s="290">
        <f t="shared" ref="H1168" si="93">H1169+H1280</f>
        <v>0</v>
      </c>
    </row>
    <row r="1169" spans="1:8" x14ac:dyDescent="0.25">
      <c r="A1169" s="217" t="s">
        <v>1618</v>
      </c>
      <c r="B1169" s="218" t="s">
        <v>1198</v>
      </c>
      <c r="C1169" s="219"/>
      <c r="D1169" s="220"/>
      <c r="E1169" s="221"/>
      <c r="F1169" s="292">
        <f>F1170+F1225</f>
        <v>0</v>
      </c>
      <c r="G1169" s="292">
        <f t="shared" ref="G1169" si="94">G1170+G1225</f>
        <v>0</v>
      </c>
      <c r="H1169" s="292">
        <f t="shared" ref="H1169" si="95">H1170+H1225</f>
        <v>0</v>
      </c>
    </row>
    <row r="1170" spans="1:8" x14ac:dyDescent="0.25">
      <c r="A1170" s="225" t="s">
        <v>1619</v>
      </c>
      <c r="B1170" s="226" t="s">
        <v>1200</v>
      </c>
      <c r="C1170" s="243"/>
      <c r="D1170" s="227"/>
      <c r="E1170" s="228"/>
      <c r="F1170" s="293"/>
      <c r="G1170" s="293"/>
      <c r="H1170" s="293"/>
    </row>
    <row r="1171" spans="1:8" hidden="1" x14ac:dyDescent="0.25">
      <c r="A1171" s="229" t="s">
        <v>1620</v>
      </c>
      <c r="B1171" s="230" t="s">
        <v>4</v>
      </c>
      <c r="C1171" s="237"/>
      <c r="D1171" s="231"/>
      <c r="E1171" s="232"/>
      <c r="F1171" s="294"/>
      <c r="G1171" s="294"/>
      <c r="H1171" s="294"/>
    </row>
    <row r="1172" spans="1:8" hidden="1" x14ac:dyDescent="0.25">
      <c r="A1172" s="229" t="s">
        <v>1621</v>
      </c>
      <c r="B1172" s="233" t="s">
        <v>1622</v>
      </c>
      <c r="C1172" s="237"/>
      <c r="D1172" s="231"/>
      <c r="E1172" s="232"/>
      <c r="F1172" s="294"/>
      <c r="G1172" s="294"/>
      <c r="H1172" s="294"/>
    </row>
    <row r="1173" spans="1:8" hidden="1" x14ac:dyDescent="0.25">
      <c r="A1173" s="229" t="s">
        <v>1623</v>
      </c>
      <c r="B1173" s="233" t="s">
        <v>1624</v>
      </c>
      <c r="C1173" s="237"/>
      <c r="D1173" s="231"/>
      <c r="E1173" s="232"/>
      <c r="F1173" s="294"/>
      <c r="G1173" s="294"/>
      <c r="H1173" s="294"/>
    </row>
    <row r="1174" spans="1:8" hidden="1" x14ac:dyDescent="0.25">
      <c r="A1174" s="229" t="s">
        <v>1625</v>
      </c>
      <c r="B1174" s="233" t="s">
        <v>1626</v>
      </c>
      <c r="C1174" s="237"/>
      <c r="D1174" s="231"/>
      <c r="E1174" s="232"/>
      <c r="F1174" s="294"/>
      <c r="G1174" s="294"/>
      <c r="H1174" s="294"/>
    </row>
    <row r="1175" spans="1:8" hidden="1" x14ac:dyDescent="0.25">
      <c r="A1175" s="229" t="s">
        <v>1627</v>
      </c>
      <c r="B1175" s="233" t="s">
        <v>1628</v>
      </c>
      <c r="C1175" s="237"/>
      <c r="D1175" s="231"/>
      <c r="E1175" s="232"/>
      <c r="F1175" s="294"/>
      <c r="G1175" s="294"/>
      <c r="H1175" s="294"/>
    </row>
    <row r="1176" spans="1:8" hidden="1" x14ac:dyDescent="0.25">
      <c r="A1176" s="229" t="s">
        <v>1629</v>
      </c>
      <c r="B1176" s="233" t="s">
        <v>1630</v>
      </c>
      <c r="C1176" s="237"/>
      <c r="D1176" s="231"/>
      <c r="E1176" s="232"/>
      <c r="F1176" s="294"/>
      <c r="G1176" s="294"/>
      <c r="H1176" s="294"/>
    </row>
    <row r="1177" spans="1:8" hidden="1" x14ac:dyDescent="0.25">
      <c r="A1177" s="229" t="s">
        <v>1631</v>
      </c>
      <c r="B1177" s="272" t="s">
        <v>3</v>
      </c>
      <c r="C1177" s="237"/>
      <c r="D1177" s="231"/>
      <c r="E1177" s="232"/>
      <c r="F1177" s="294"/>
      <c r="G1177" s="294"/>
      <c r="H1177" s="294"/>
    </row>
    <row r="1178" spans="1:8" hidden="1" x14ac:dyDescent="0.25">
      <c r="A1178" s="229" t="s">
        <v>1632</v>
      </c>
      <c r="B1178" s="233" t="s">
        <v>1622</v>
      </c>
      <c r="C1178" s="237"/>
      <c r="D1178" s="231"/>
      <c r="E1178" s="232"/>
      <c r="F1178" s="294"/>
      <c r="G1178" s="294"/>
      <c r="H1178" s="294"/>
    </row>
    <row r="1179" spans="1:8" hidden="1" x14ac:dyDescent="0.25">
      <c r="A1179" s="229" t="s">
        <v>1633</v>
      </c>
      <c r="B1179" s="233" t="s">
        <v>1624</v>
      </c>
      <c r="C1179" s="237"/>
      <c r="D1179" s="231"/>
      <c r="E1179" s="232"/>
      <c r="F1179" s="294"/>
      <c r="G1179" s="294"/>
      <c r="H1179" s="294"/>
    </row>
    <row r="1180" spans="1:8" hidden="1" x14ac:dyDescent="0.25">
      <c r="A1180" s="229" t="s">
        <v>1634</v>
      </c>
      <c r="B1180" s="233" t="s">
        <v>1626</v>
      </c>
      <c r="C1180" s="237"/>
      <c r="D1180" s="231"/>
      <c r="E1180" s="232"/>
      <c r="F1180" s="294"/>
      <c r="G1180" s="294"/>
      <c r="H1180" s="294"/>
    </row>
    <row r="1181" spans="1:8" hidden="1" x14ac:dyDescent="0.25">
      <c r="A1181" s="229" t="s">
        <v>1635</v>
      </c>
      <c r="B1181" s="233" t="s">
        <v>1628</v>
      </c>
      <c r="C1181" s="237"/>
      <c r="D1181" s="231"/>
      <c r="E1181" s="232"/>
      <c r="F1181" s="294"/>
      <c r="G1181" s="294"/>
      <c r="H1181" s="294"/>
    </row>
    <row r="1182" spans="1:8" hidden="1" x14ac:dyDescent="0.25">
      <c r="A1182" s="229" t="s">
        <v>1636</v>
      </c>
      <c r="B1182" s="233" t="s">
        <v>1630</v>
      </c>
      <c r="C1182" s="237"/>
      <c r="D1182" s="231"/>
      <c r="E1182" s="232"/>
      <c r="F1182" s="294"/>
      <c r="G1182" s="294"/>
      <c r="H1182" s="294"/>
    </row>
    <row r="1183" spans="1:8" hidden="1" x14ac:dyDescent="0.25">
      <c r="A1183" s="229" t="s">
        <v>1637</v>
      </c>
      <c r="B1183" s="230" t="s">
        <v>5</v>
      </c>
      <c r="C1183" s="237"/>
      <c r="D1183" s="231"/>
      <c r="E1183" s="232"/>
      <c r="F1183" s="294"/>
      <c r="G1183" s="294"/>
      <c r="H1183" s="294"/>
    </row>
    <row r="1184" spans="1:8" hidden="1" x14ac:dyDescent="0.25">
      <c r="A1184" s="229" t="s">
        <v>1638</v>
      </c>
      <c r="B1184" s="233" t="s">
        <v>1622</v>
      </c>
      <c r="C1184" s="237"/>
      <c r="D1184" s="231"/>
      <c r="E1184" s="232"/>
      <c r="F1184" s="294"/>
      <c r="G1184" s="294"/>
      <c r="H1184" s="294"/>
    </row>
    <row r="1185" spans="1:8" hidden="1" x14ac:dyDescent="0.25">
      <c r="A1185" s="229" t="s">
        <v>1639</v>
      </c>
      <c r="B1185" s="233" t="s">
        <v>1624</v>
      </c>
      <c r="C1185" s="237"/>
      <c r="D1185" s="231"/>
      <c r="E1185" s="232"/>
      <c r="F1185" s="294"/>
      <c r="G1185" s="294"/>
      <c r="H1185" s="294"/>
    </row>
    <row r="1186" spans="1:8" hidden="1" x14ac:dyDescent="0.25">
      <c r="A1186" s="229" t="s">
        <v>1640</v>
      </c>
      <c r="B1186" s="233" t="s">
        <v>1626</v>
      </c>
      <c r="C1186" s="237"/>
      <c r="D1186" s="231"/>
      <c r="E1186" s="232"/>
      <c r="F1186" s="294"/>
      <c r="G1186" s="294"/>
      <c r="H1186" s="294"/>
    </row>
    <row r="1187" spans="1:8" hidden="1" x14ac:dyDescent="0.25">
      <c r="A1187" s="229" t="s">
        <v>1641</v>
      </c>
      <c r="B1187" s="233" t="s">
        <v>1628</v>
      </c>
      <c r="C1187" s="237"/>
      <c r="D1187" s="231"/>
      <c r="E1187" s="232"/>
      <c r="F1187" s="294"/>
      <c r="G1187" s="294"/>
      <c r="H1187" s="294"/>
    </row>
    <row r="1188" spans="1:8" hidden="1" x14ac:dyDescent="0.25">
      <c r="A1188" s="229" t="s">
        <v>1642</v>
      </c>
      <c r="B1188" s="233" t="s">
        <v>1630</v>
      </c>
      <c r="C1188" s="237"/>
      <c r="D1188" s="231"/>
      <c r="E1188" s="232"/>
      <c r="F1188" s="294"/>
      <c r="G1188" s="294"/>
      <c r="H1188" s="294"/>
    </row>
    <row r="1189" spans="1:8" hidden="1" x14ac:dyDescent="0.25">
      <c r="A1189" s="229" t="s">
        <v>1643</v>
      </c>
      <c r="B1189" s="230" t="s">
        <v>1225</v>
      </c>
      <c r="C1189" s="237"/>
      <c r="D1189" s="231"/>
      <c r="E1189" s="232"/>
      <c r="F1189" s="294"/>
      <c r="G1189" s="294"/>
      <c r="H1189" s="294"/>
    </row>
    <row r="1190" spans="1:8" hidden="1" x14ac:dyDescent="0.25">
      <c r="A1190" s="229" t="s">
        <v>1644</v>
      </c>
      <c r="B1190" s="233" t="s">
        <v>1622</v>
      </c>
      <c r="C1190" s="237"/>
      <c r="D1190" s="231"/>
      <c r="E1190" s="232"/>
      <c r="F1190" s="294"/>
      <c r="G1190" s="294"/>
      <c r="H1190" s="294"/>
    </row>
    <row r="1191" spans="1:8" hidden="1" x14ac:dyDescent="0.25">
      <c r="A1191" s="229" t="s">
        <v>1645</v>
      </c>
      <c r="B1191" s="233" t="s">
        <v>1624</v>
      </c>
      <c r="C1191" s="237"/>
      <c r="D1191" s="231"/>
      <c r="E1191" s="232"/>
      <c r="F1191" s="294"/>
      <c r="G1191" s="294"/>
      <c r="H1191" s="294"/>
    </row>
    <row r="1192" spans="1:8" hidden="1" x14ac:dyDescent="0.25">
      <c r="A1192" s="229" t="s">
        <v>1646</v>
      </c>
      <c r="B1192" s="233" t="s">
        <v>1626</v>
      </c>
      <c r="C1192" s="237"/>
      <c r="D1192" s="231"/>
      <c r="E1192" s="232"/>
      <c r="F1192" s="294"/>
      <c r="G1192" s="294"/>
      <c r="H1192" s="294"/>
    </row>
    <row r="1193" spans="1:8" hidden="1" x14ac:dyDescent="0.25">
      <c r="A1193" s="229" t="s">
        <v>1647</v>
      </c>
      <c r="B1193" s="233" t="s">
        <v>1628</v>
      </c>
      <c r="C1193" s="237"/>
      <c r="D1193" s="231"/>
      <c r="E1193" s="232"/>
      <c r="F1193" s="294"/>
      <c r="G1193" s="294"/>
      <c r="H1193" s="294"/>
    </row>
    <row r="1194" spans="1:8" hidden="1" x14ac:dyDescent="0.25">
      <c r="A1194" s="229" t="s">
        <v>1648</v>
      </c>
      <c r="B1194" s="233" t="s">
        <v>1630</v>
      </c>
      <c r="C1194" s="237"/>
      <c r="D1194" s="231"/>
      <c r="E1194" s="232"/>
      <c r="F1194" s="294"/>
      <c r="G1194" s="294"/>
      <c r="H1194" s="294"/>
    </row>
    <row r="1195" spans="1:8" hidden="1" x14ac:dyDescent="0.25">
      <c r="A1195" s="229" t="s">
        <v>1649</v>
      </c>
      <c r="B1195" s="230" t="s">
        <v>1232</v>
      </c>
      <c r="C1195" s="237"/>
      <c r="D1195" s="231"/>
      <c r="E1195" s="232"/>
      <c r="F1195" s="294"/>
      <c r="G1195" s="294"/>
      <c r="H1195" s="294"/>
    </row>
    <row r="1196" spans="1:8" hidden="1" x14ac:dyDescent="0.25">
      <c r="A1196" s="229" t="s">
        <v>1650</v>
      </c>
      <c r="B1196" s="233" t="s">
        <v>1622</v>
      </c>
      <c r="C1196" s="237"/>
      <c r="D1196" s="231"/>
      <c r="E1196" s="232"/>
      <c r="F1196" s="294"/>
      <c r="G1196" s="294"/>
      <c r="H1196" s="294"/>
    </row>
    <row r="1197" spans="1:8" hidden="1" x14ac:dyDescent="0.25">
      <c r="A1197" s="229" t="s">
        <v>1651</v>
      </c>
      <c r="B1197" s="233" t="s">
        <v>1624</v>
      </c>
      <c r="C1197" s="237"/>
      <c r="D1197" s="231"/>
      <c r="E1197" s="232"/>
      <c r="F1197" s="294"/>
      <c r="G1197" s="294"/>
      <c r="H1197" s="294"/>
    </row>
    <row r="1198" spans="1:8" hidden="1" x14ac:dyDescent="0.25">
      <c r="A1198" s="229" t="s">
        <v>1652</v>
      </c>
      <c r="B1198" s="233" t="s">
        <v>1626</v>
      </c>
      <c r="C1198" s="237"/>
      <c r="D1198" s="231"/>
      <c r="E1198" s="232"/>
      <c r="F1198" s="294"/>
      <c r="G1198" s="294"/>
      <c r="H1198" s="294"/>
    </row>
    <row r="1199" spans="1:8" hidden="1" x14ac:dyDescent="0.25">
      <c r="A1199" s="229" t="s">
        <v>1653</v>
      </c>
      <c r="B1199" s="233" t="s">
        <v>1628</v>
      </c>
      <c r="C1199" s="237"/>
      <c r="D1199" s="231"/>
      <c r="E1199" s="232"/>
      <c r="F1199" s="294"/>
      <c r="G1199" s="294"/>
      <c r="H1199" s="294"/>
    </row>
    <row r="1200" spans="1:8" hidden="1" x14ac:dyDescent="0.25">
      <c r="A1200" s="229" t="s">
        <v>1654</v>
      </c>
      <c r="B1200" s="233" t="s">
        <v>1630</v>
      </c>
      <c r="C1200" s="237"/>
      <c r="D1200" s="231"/>
      <c r="E1200" s="232"/>
      <c r="F1200" s="294"/>
      <c r="G1200" s="294"/>
      <c r="H1200" s="294"/>
    </row>
    <row r="1201" spans="1:8" hidden="1" x14ac:dyDescent="0.25">
      <c r="A1201" s="229" t="s">
        <v>1655</v>
      </c>
      <c r="B1201" s="230" t="s">
        <v>1239</v>
      </c>
      <c r="C1201" s="237"/>
      <c r="D1201" s="231"/>
      <c r="E1201" s="232"/>
      <c r="F1201" s="294"/>
      <c r="G1201" s="294"/>
      <c r="H1201" s="294"/>
    </row>
    <row r="1202" spans="1:8" hidden="1" x14ac:dyDescent="0.25">
      <c r="A1202" s="229" t="s">
        <v>1656</v>
      </c>
      <c r="B1202" s="233" t="s">
        <v>1622</v>
      </c>
      <c r="C1202" s="237"/>
      <c r="D1202" s="231"/>
      <c r="E1202" s="232"/>
      <c r="F1202" s="294"/>
      <c r="G1202" s="294"/>
      <c r="H1202" s="294"/>
    </row>
    <row r="1203" spans="1:8" hidden="1" x14ac:dyDescent="0.25">
      <c r="A1203" s="229" t="s">
        <v>1657</v>
      </c>
      <c r="B1203" s="233" t="s">
        <v>1624</v>
      </c>
      <c r="C1203" s="237"/>
      <c r="D1203" s="231"/>
      <c r="E1203" s="232"/>
      <c r="F1203" s="294"/>
      <c r="G1203" s="294"/>
      <c r="H1203" s="294"/>
    </row>
    <row r="1204" spans="1:8" hidden="1" x14ac:dyDescent="0.25">
      <c r="A1204" s="229" t="s">
        <v>1658</v>
      </c>
      <c r="B1204" s="233" t="s">
        <v>1626</v>
      </c>
      <c r="C1204" s="237"/>
      <c r="D1204" s="231"/>
      <c r="E1204" s="232"/>
      <c r="F1204" s="294"/>
      <c r="G1204" s="294"/>
      <c r="H1204" s="294"/>
    </row>
    <row r="1205" spans="1:8" hidden="1" x14ac:dyDescent="0.25">
      <c r="A1205" s="229" t="s">
        <v>1659</v>
      </c>
      <c r="B1205" s="233" t="s">
        <v>1628</v>
      </c>
      <c r="C1205" s="237"/>
      <c r="D1205" s="231"/>
      <c r="E1205" s="232"/>
      <c r="F1205" s="294"/>
      <c r="G1205" s="294"/>
      <c r="H1205" s="294"/>
    </row>
    <row r="1206" spans="1:8" hidden="1" x14ac:dyDescent="0.25">
      <c r="A1206" s="229" t="s">
        <v>1660</v>
      </c>
      <c r="B1206" s="233" t="s">
        <v>1630</v>
      </c>
      <c r="C1206" s="237"/>
      <c r="D1206" s="231"/>
      <c r="E1206" s="232"/>
      <c r="F1206" s="294"/>
      <c r="G1206" s="294"/>
      <c r="H1206" s="294"/>
    </row>
    <row r="1207" spans="1:8" hidden="1" x14ac:dyDescent="0.25">
      <c r="A1207" s="229" t="s">
        <v>1661</v>
      </c>
      <c r="B1207" s="230" t="s">
        <v>1246</v>
      </c>
      <c r="C1207" s="237"/>
      <c r="D1207" s="231"/>
      <c r="E1207" s="232"/>
      <c r="F1207" s="294"/>
      <c r="G1207" s="294"/>
      <c r="H1207" s="294"/>
    </row>
    <row r="1208" spans="1:8" hidden="1" x14ac:dyDescent="0.25">
      <c r="A1208" s="229" t="s">
        <v>1662</v>
      </c>
      <c r="B1208" s="233" t="s">
        <v>1622</v>
      </c>
      <c r="C1208" s="237"/>
      <c r="D1208" s="231"/>
      <c r="E1208" s="232"/>
      <c r="F1208" s="294"/>
      <c r="G1208" s="294"/>
      <c r="H1208" s="294"/>
    </row>
    <row r="1209" spans="1:8" hidden="1" x14ac:dyDescent="0.25">
      <c r="A1209" s="229" t="s">
        <v>1663</v>
      </c>
      <c r="B1209" s="233" t="s">
        <v>1624</v>
      </c>
      <c r="C1209" s="237"/>
      <c r="D1209" s="231"/>
      <c r="E1209" s="232"/>
      <c r="F1209" s="294"/>
      <c r="G1209" s="294"/>
      <c r="H1209" s="294"/>
    </row>
    <row r="1210" spans="1:8" hidden="1" x14ac:dyDescent="0.25">
      <c r="A1210" s="229" t="s">
        <v>1664</v>
      </c>
      <c r="B1210" s="233" t="s">
        <v>1626</v>
      </c>
      <c r="C1210" s="237"/>
      <c r="D1210" s="231"/>
      <c r="E1210" s="232"/>
      <c r="F1210" s="294"/>
      <c r="G1210" s="294"/>
      <c r="H1210" s="294"/>
    </row>
    <row r="1211" spans="1:8" hidden="1" x14ac:dyDescent="0.25">
      <c r="A1211" s="229" t="s">
        <v>1665</v>
      </c>
      <c r="B1211" s="233" t="s">
        <v>1628</v>
      </c>
      <c r="C1211" s="237"/>
      <c r="D1211" s="231"/>
      <c r="E1211" s="232"/>
      <c r="F1211" s="294"/>
      <c r="G1211" s="294"/>
      <c r="H1211" s="294"/>
    </row>
    <row r="1212" spans="1:8" hidden="1" x14ac:dyDescent="0.25">
      <c r="A1212" s="229" t="s">
        <v>1666</v>
      </c>
      <c r="B1212" s="233" t="s">
        <v>1630</v>
      </c>
      <c r="C1212" s="237"/>
      <c r="D1212" s="231"/>
      <c r="E1212" s="232"/>
      <c r="F1212" s="294"/>
      <c r="G1212" s="294"/>
      <c r="H1212" s="294"/>
    </row>
    <row r="1213" spans="1:8" hidden="1" x14ac:dyDescent="0.25">
      <c r="A1213" s="229" t="s">
        <v>1667</v>
      </c>
      <c r="B1213" s="230" t="s">
        <v>7</v>
      </c>
      <c r="C1213" s="237"/>
      <c r="D1213" s="231"/>
      <c r="E1213" s="232"/>
      <c r="F1213" s="294"/>
      <c r="G1213" s="294"/>
      <c r="H1213" s="294"/>
    </row>
    <row r="1214" spans="1:8" hidden="1" x14ac:dyDescent="0.25">
      <c r="A1214" s="229" t="s">
        <v>1668</v>
      </c>
      <c r="B1214" s="233" t="s">
        <v>1622</v>
      </c>
      <c r="C1214" s="237"/>
      <c r="D1214" s="231"/>
      <c r="E1214" s="232"/>
      <c r="F1214" s="294"/>
      <c r="G1214" s="294"/>
      <c r="H1214" s="294"/>
    </row>
    <row r="1215" spans="1:8" hidden="1" x14ac:dyDescent="0.25">
      <c r="A1215" s="229" t="s">
        <v>1669</v>
      </c>
      <c r="B1215" s="233" t="s">
        <v>1624</v>
      </c>
      <c r="C1215" s="237"/>
      <c r="D1215" s="231"/>
      <c r="E1215" s="232"/>
      <c r="F1215" s="294"/>
      <c r="G1215" s="294"/>
      <c r="H1215" s="294"/>
    </row>
    <row r="1216" spans="1:8" hidden="1" x14ac:dyDescent="0.25">
      <c r="A1216" s="229" t="s">
        <v>1670</v>
      </c>
      <c r="B1216" s="233" t="s">
        <v>1626</v>
      </c>
      <c r="C1216" s="237"/>
      <c r="D1216" s="231"/>
      <c r="E1216" s="232"/>
      <c r="F1216" s="294"/>
      <c r="G1216" s="294"/>
      <c r="H1216" s="294"/>
    </row>
    <row r="1217" spans="1:8" hidden="1" x14ac:dyDescent="0.25">
      <c r="A1217" s="229" t="s">
        <v>1671</v>
      </c>
      <c r="B1217" s="233" t="s">
        <v>1628</v>
      </c>
      <c r="C1217" s="237"/>
      <c r="D1217" s="231"/>
      <c r="E1217" s="232"/>
      <c r="F1217" s="294"/>
      <c r="G1217" s="294"/>
      <c r="H1217" s="294"/>
    </row>
    <row r="1218" spans="1:8" hidden="1" x14ac:dyDescent="0.25">
      <c r="A1218" s="229" t="s">
        <v>1672</v>
      </c>
      <c r="B1218" s="233" t="s">
        <v>1630</v>
      </c>
      <c r="C1218" s="237"/>
      <c r="D1218" s="231"/>
      <c r="E1218" s="232"/>
      <c r="F1218" s="294"/>
      <c r="G1218" s="294"/>
      <c r="H1218" s="294"/>
    </row>
    <row r="1219" spans="1:8" hidden="1" x14ac:dyDescent="0.25">
      <c r="A1219" s="229" t="s">
        <v>1673</v>
      </c>
      <c r="B1219" s="230" t="s">
        <v>557</v>
      </c>
      <c r="C1219" s="237"/>
      <c r="D1219" s="231"/>
      <c r="E1219" s="232"/>
      <c r="F1219" s="294"/>
      <c r="G1219" s="294"/>
      <c r="H1219" s="294"/>
    </row>
    <row r="1220" spans="1:8" hidden="1" x14ac:dyDescent="0.25">
      <c r="A1220" s="229" t="s">
        <v>1674</v>
      </c>
      <c r="B1220" s="233" t="s">
        <v>1622</v>
      </c>
      <c r="C1220" s="237"/>
      <c r="D1220" s="231"/>
      <c r="E1220" s="232"/>
      <c r="F1220" s="294"/>
      <c r="G1220" s="294"/>
      <c r="H1220" s="294"/>
    </row>
    <row r="1221" spans="1:8" hidden="1" x14ac:dyDescent="0.25">
      <c r="A1221" s="229" t="s">
        <v>1675</v>
      </c>
      <c r="B1221" s="233" t="s">
        <v>1624</v>
      </c>
      <c r="C1221" s="237"/>
      <c r="D1221" s="231"/>
      <c r="E1221" s="232"/>
      <c r="F1221" s="294"/>
      <c r="G1221" s="294"/>
      <c r="H1221" s="294"/>
    </row>
    <row r="1222" spans="1:8" hidden="1" x14ac:dyDescent="0.25">
      <c r="A1222" s="229" t="s">
        <v>1676</v>
      </c>
      <c r="B1222" s="233" t="s">
        <v>1626</v>
      </c>
      <c r="C1222" s="237"/>
      <c r="D1222" s="231"/>
      <c r="E1222" s="232"/>
      <c r="F1222" s="294"/>
      <c r="G1222" s="294"/>
      <c r="H1222" s="294"/>
    </row>
    <row r="1223" spans="1:8" hidden="1" x14ac:dyDescent="0.25">
      <c r="A1223" s="229" t="s">
        <v>1677</v>
      </c>
      <c r="B1223" s="233" t="s">
        <v>1628</v>
      </c>
      <c r="C1223" s="237"/>
      <c r="D1223" s="231"/>
      <c r="E1223" s="232"/>
      <c r="F1223" s="294"/>
      <c r="G1223" s="294"/>
      <c r="H1223" s="294"/>
    </row>
    <row r="1224" spans="1:8" hidden="1" x14ac:dyDescent="0.25">
      <c r="A1224" s="229" t="s">
        <v>1678</v>
      </c>
      <c r="B1224" s="233" t="s">
        <v>1630</v>
      </c>
      <c r="C1224" s="237"/>
      <c r="D1224" s="231"/>
      <c r="E1224" s="232"/>
      <c r="F1224" s="294"/>
      <c r="G1224" s="294"/>
      <c r="H1224" s="294"/>
    </row>
    <row r="1225" spans="1:8" x14ac:dyDescent="0.25">
      <c r="A1225" s="225" t="s">
        <v>1679</v>
      </c>
      <c r="B1225" s="226" t="s">
        <v>1265</v>
      </c>
      <c r="C1225" s="243"/>
      <c r="D1225" s="227"/>
      <c r="E1225" s="228"/>
      <c r="F1225" s="293"/>
      <c r="G1225" s="293"/>
      <c r="H1225" s="293"/>
    </row>
    <row r="1226" spans="1:8" hidden="1" x14ac:dyDescent="0.25">
      <c r="A1226" s="229" t="s">
        <v>1680</v>
      </c>
      <c r="B1226" s="230" t="s">
        <v>4</v>
      </c>
      <c r="C1226" s="237"/>
      <c r="D1226" s="231"/>
      <c r="E1226" s="232"/>
      <c r="F1226" s="294"/>
      <c r="G1226" s="294"/>
      <c r="H1226" s="294"/>
    </row>
    <row r="1227" spans="1:8" hidden="1" x14ac:dyDescent="0.25">
      <c r="A1227" s="229" t="s">
        <v>1681</v>
      </c>
      <c r="B1227" s="233" t="s">
        <v>1622</v>
      </c>
      <c r="C1227" s="237"/>
      <c r="D1227" s="231"/>
      <c r="E1227" s="232"/>
      <c r="F1227" s="294"/>
      <c r="G1227" s="294"/>
      <c r="H1227" s="294"/>
    </row>
    <row r="1228" spans="1:8" hidden="1" x14ac:dyDescent="0.25">
      <c r="A1228" s="229" t="s">
        <v>1682</v>
      </c>
      <c r="B1228" s="233" t="s">
        <v>1624</v>
      </c>
      <c r="C1228" s="237"/>
      <c r="D1228" s="231"/>
      <c r="E1228" s="232"/>
      <c r="F1228" s="294"/>
      <c r="G1228" s="294"/>
      <c r="H1228" s="294"/>
    </row>
    <row r="1229" spans="1:8" hidden="1" x14ac:dyDescent="0.25">
      <c r="A1229" s="229" t="s">
        <v>1683</v>
      </c>
      <c r="B1229" s="233" t="s">
        <v>1626</v>
      </c>
      <c r="C1229" s="237"/>
      <c r="D1229" s="231"/>
      <c r="E1229" s="232"/>
      <c r="F1229" s="294"/>
      <c r="G1229" s="294"/>
      <c r="H1229" s="294"/>
    </row>
    <row r="1230" spans="1:8" hidden="1" x14ac:dyDescent="0.25">
      <c r="A1230" s="229" t="s">
        <v>1684</v>
      </c>
      <c r="B1230" s="233" t="s">
        <v>1628</v>
      </c>
      <c r="C1230" s="237"/>
      <c r="D1230" s="231"/>
      <c r="E1230" s="232"/>
      <c r="F1230" s="294"/>
      <c r="G1230" s="294"/>
      <c r="H1230" s="294"/>
    </row>
    <row r="1231" spans="1:8" hidden="1" x14ac:dyDescent="0.25">
      <c r="A1231" s="229" t="s">
        <v>1685</v>
      </c>
      <c r="B1231" s="233" t="s">
        <v>1630</v>
      </c>
      <c r="C1231" s="237"/>
      <c r="D1231" s="231"/>
      <c r="E1231" s="232"/>
      <c r="F1231" s="294"/>
      <c r="G1231" s="294"/>
      <c r="H1231" s="294"/>
    </row>
    <row r="1232" spans="1:8" hidden="1" x14ac:dyDescent="0.25">
      <c r="A1232" s="229" t="s">
        <v>1686</v>
      </c>
      <c r="B1232" s="272" t="s">
        <v>3</v>
      </c>
      <c r="C1232" s="237"/>
      <c r="D1232" s="231"/>
      <c r="E1232" s="232"/>
      <c r="F1232" s="294"/>
      <c r="G1232" s="294"/>
      <c r="H1232" s="294"/>
    </row>
    <row r="1233" spans="1:8" hidden="1" x14ac:dyDescent="0.25">
      <c r="A1233" s="229" t="s">
        <v>1687</v>
      </c>
      <c r="B1233" s="233" t="s">
        <v>1622</v>
      </c>
      <c r="C1233" s="237"/>
      <c r="D1233" s="231"/>
      <c r="E1233" s="232"/>
      <c r="F1233" s="294"/>
      <c r="G1233" s="294"/>
      <c r="H1233" s="294"/>
    </row>
    <row r="1234" spans="1:8" hidden="1" x14ac:dyDescent="0.25">
      <c r="A1234" s="229" t="s">
        <v>1688</v>
      </c>
      <c r="B1234" s="233" t="s">
        <v>1624</v>
      </c>
      <c r="C1234" s="237"/>
      <c r="D1234" s="231"/>
      <c r="E1234" s="232"/>
      <c r="F1234" s="294"/>
      <c r="G1234" s="294"/>
      <c r="H1234" s="294"/>
    </row>
    <row r="1235" spans="1:8" hidden="1" x14ac:dyDescent="0.25">
      <c r="A1235" s="229" t="s">
        <v>1689</v>
      </c>
      <c r="B1235" s="233" t="s">
        <v>1626</v>
      </c>
      <c r="C1235" s="237"/>
      <c r="D1235" s="231"/>
      <c r="E1235" s="232"/>
      <c r="F1235" s="294"/>
      <c r="G1235" s="294"/>
      <c r="H1235" s="294"/>
    </row>
    <row r="1236" spans="1:8" hidden="1" x14ac:dyDescent="0.25">
      <c r="A1236" s="229" t="s">
        <v>1690</v>
      </c>
      <c r="B1236" s="233" t="s">
        <v>1628</v>
      </c>
      <c r="C1236" s="237"/>
      <c r="D1236" s="231"/>
      <c r="E1236" s="232"/>
      <c r="F1236" s="294"/>
      <c r="G1236" s="294"/>
      <c r="H1236" s="294"/>
    </row>
    <row r="1237" spans="1:8" hidden="1" x14ac:dyDescent="0.25">
      <c r="A1237" s="229" t="s">
        <v>1691</v>
      </c>
      <c r="B1237" s="233" t="s">
        <v>1630</v>
      </c>
      <c r="C1237" s="237"/>
      <c r="D1237" s="231"/>
      <c r="E1237" s="232"/>
      <c r="F1237" s="294"/>
      <c r="G1237" s="294"/>
      <c r="H1237" s="294"/>
    </row>
    <row r="1238" spans="1:8" hidden="1" x14ac:dyDescent="0.25">
      <c r="A1238" s="229" t="s">
        <v>1692</v>
      </c>
      <c r="B1238" s="230" t="s">
        <v>5</v>
      </c>
      <c r="C1238" s="237"/>
      <c r="D1238" s="231"/>
      <c r="E1238" s="232"/>
      <c r="F1238" s="294"/>
      <c r="G1238" s="294"/>
      <c r="H1238" s="294"/>
    </row>
    <row r="1239" spans="1:8" hidden="1" x14ac:dyDescent="0.25">
      <c r="A1239" s="229" t="s">
        <v>1693</v>
      </c>
      <c r="B1239" s="233" t="s">
        <v>1622</v>
      </c>
      <c r="C1239" s="237"/>
      <c r="D1239" s="231"/>
      <c r="E1239" s="232"/>
      <c r="F1239" s="294"/>
      <c r="G1239" s="294"/>
      <c r="H1239" s="294"/>
    </row>
    <row r="1240" spans="1:8" hidden="1" x14ac:dyDescent="0.25">
      <c r="A1240" s="229" t="s">
        <v>1694</v>
      </c>
      <c r="B1240" s="233" t="s">
        <v>1624</v>
      </c>
      <c r="C1240" s="237"/>
      <c r="D1240" s="231"/>
      <c r="E1240" s="232"/>
      <c r="F1240" s="294"/>
      <c r="G1240" s="294"/>
      <c r="H1240" s="294"/>
    </row>
    <row r="1241" spans="1:8" hidden="1" x14ac:dyDescent="0.25">
      <c r="A1241" s="229" t="s">
        <v>1695</v>
      </c>
      <c r="B1241" s="233" t="s">
        <v>1626</v>
      </c>
      <c r="C1241" s="237"/>
      <c r="D1241" s="231"/>
      <c r="E1241" s="232"/>
      <c r="F1241" s="294"/>
      <c r="G1241" s="294"/>
      <c r="H1241" s="294"/>
    </row>
    <row r="1242" spans="1:8" hidden="1" x14ac:dyDescent="0.25">
      <c r="A1242" s="229" t="s">
        <v>1696</v>
      </c>
      <c r="B1242" s="233" t="s">
        <v>1628</v>
      </c>
      <c r="C1242" s="237"/>
      <c r="D1242" s="231"/>
      <c r="E1242" s="232"/>
      <c r="F1242" s="294"/>
      <c r="G1242" s="294"/>
      <c r="H1242" s="294"/>
    </row>
    <row r="1243" spans="1:8" hidden="1" x14ac:dyDescent="0.25">
      <c r="A1243" s="229" t="s">
        <v>1697</v>
      </c>
      <c r="B1243" s="233" t="s">
        <v>1630</v>
      </c>
      <c r="C1243" s="237"/>
      <c r="D1243" s="231"/>
      <c r="E1243" s="232"/>
      <c r="F1243" s="294"/>
      <c r="G1243" s="294"/>
      <c r="H1243" s="294"/>
    </row>
    <row r="1244" spans="1:8" hidden="1" x14ac:dyDescent="0.25">
      <c r="A1244" s="229" t="s">
        <v>1698</v>
      </c>
      <c r="B1244" s="230" t="s">
        <v>1225</v>
      </c>
      <c r="C1244" s="237"/>
      <c r="D1244" s="231"/>
      <c r="E1244" s="232"/>
      <c r="F1244" s="294"/>
      <c r="G1244" s="294"/>
      <c r="H1244" s="294"/>
    </row>
    <row r="1245" spans="1:8" hidden="1" x14ac:dyDescent="0.25">
      <c r="A1245" s="229" t="s">
        <v>1699</v>
      </c>
      <c r="B1245" s="233" t="s">
        <v>1622</v>
      </c>
      <c r="C1245" s="237"/>
      <c r="D1245" s="231"/>
      <c r="E1245" s="232"/>
      <c r="F1245" s="294"/>
      <c r="G1245" s="294"/>
      <c r="H1245" s="294"/>
    </row>
    <row r="1246" spans="1:8" hidden="1" x14ac:dyDescent="0.25">
      <c r="A1246" s="229" t="s">
        <v>1700</v>
      </c>
      <c r="B1246" s="233" t="s">
        <v>1624</v>
      </c>
      <c r="C1246" s="237"/>
      <c r="D1246" s="231"/>
      <c r="E1246" s="232"/>
      <c r="F1246" s="294"/>
      <c r="G1246" s="294"/>
      <c r="H1246" s="294"/>
    </row>
    <row r="1247" spans="1:8" hidden="1" x14ac:dyDescent="0.25">
      <c r="A1247" s="229" t="s">
        <v>1701</v>
      </c>
      <c r="B1247" s="233" t="s">
        <v>1626</v>
      </c>
      <c r="C1247" s="237"/>
      <c r="D1247" s="231"/>
      <c r="E1247" s="232"/>
      <c r="F1247" s="294"/>
      <c r="G1247" s="294"/>
      <c r="H1247" s="294"/>
    </row>
    <row r="1248" spans="1:8" hidden="1" x14ac:dyDescent="0.25">
      <c r="A1248" s="229" t="s">
        <v>1702</v>
      </c>
      <c r="B1248" s="233" t="s">
        <v>1628</v>
      </c>
      <c r="C1248" s="237"/>
      <c r="D1248" s="231"/>
      <c r="E1248" s="232"/>
      <c r="F1248" s="294"/>
      <c r="G1248" s="294"/>
      <c r="H1248" s="294"/>
    </row>
    <row r="1249" spans="1:8" hidden="1" x14ac:dyDescent="0.25">
      <c r="A1249" s="229" t="s">
        <v>1703</v>
      </c>
      <c r="B1249" s="233" t="s">
        <v>1630</v>
      </c>
      <c r="C1249" s="237"/>
      <c r="D1249" s="231"/>
      <c r="E1249" s="232"/>
      <c r="F1249" s="294"/>
      <c r="G1249" s="294"/>
      <c r="H1249" s="294"/>
    </row>
    <row r="1250" spans="1:8" hidden="1" x14ac:dyDescent="0.25">
      <c r="A1250" s="229" t="s">
        <v>1704</v>
      </c>
      <c r="B1250" s="230" t="s">
        <v>1232</v>
      </c>
      <c r="C1250" s="237"/>
      <c r="D1250" s="231"/>
      <c r="E1250" s="232"/>
      <c r="F1250" s="294"/>
      <c r="G1250" s="294"/>
      <c r="H1250" s="294"/>
    </row>
    <row r="1251" spans="1:8" hidden="1" x14ac:dyDescent="0.25">
      <c r="A1251" s="229" t="s">
        <v>1705</v>
      </c>
      <c r="B1251" s="233" t="s">
        <v>1622</v>
      </c>
      <c r="C1251" s="237"/>
      <c r="D1251" s="231"/>
      <c r="E1251" s="232"/>
      <c r="F1251" s="294"/>
      <c r="G1251" s="294"/>
      <c r="H1251" s="294"/>
    </row>
    <row r="1252" spans="1:8" hidden="1" x14ac:dyDescent="0.25">
      <c r="A1252" s="229" t="s">
        <v>1706</v>
      </c>
      <c r="B1252" s="233" t="s">
        <v>1624</v>
      </c>
      <c r="C1252" s="237"/>
      <c r="D1252" s="231"/>
      <c r="E1252" s="232"/>
      <c r="F1252" s="294"/>
      <c r="G1252" s="294"/>
      <c r="H1252" s="294"/>
    </row>
    <row r="1253" spans="1:8" hidden="1" x14ac:dyDescent="0.25">
      <c r="A1253" s="229" t="s">
        <v>1707</v>
      </c>
      <c r="B1253" s="233" t="s">
        <v>1626</v>
      </c>
      <c r="C1253" s="237"/>
      <c r="D1253" s="231"/>
      <c r="E1253" s="232"/>
      <c r="F1253" s="294"/>
      <c r="G1253" s="294"/>
      <c r="H1253" s="294"/>
    </row>
    <row r="1254" spans="1:8" hidden="1" x14ac:dyDescent="0.25">
      <c r="A1254" s="229" t="s">
        <v>1708</v>
      </c>
      <c r="B1254" s="233" t="s">
        <v>1628</v>
      </c>
      <c r="C1254" s="237"/>
      <c r="D1254" s="231"/>
      <c r="E1254" s="232"/>
      <c r="F1254" s="294"/>
      <c r="G1254" s="294"/>
      <c r="H1254" s="294"/>
    </row>
    <row r="1255" spans="1:8" hidden="1" x14ac:dyDescent="0.25">
      <c r="A1255" s="229" t="s">
        <v>1709</v>
      </c>
      <c r="B1255" s="233" t="s">
        <v>1630</v>
      </c>
      <c r="C1255" s="237"/>
      <c r="D1255" s="231"/>
      <c r="E1255" s="232"/>
      <c r="F1255" s="294"/>
      <c r="G1255" s="294"/>
      <c r="H1255" s="294"/>
    </row>
    <row r="1256" spans="1:8" hidden="1" x14ac:dyDescent="0.25">
      <c r="A1256" s="229" t="s">
        <v>1710</v>
      </c>
      <c r="B1256" s="230" t="s">
        <v>1239</v>
      </c>
      <c r="C1256" s="237"/>
      <c r="D1256" s="231"/>
      <c r="E1256" s="232"/>
      <c r="F1256" s="294"/>
      <c r="G1256" s="294"/>
      <c r="H1256" s="294"/>
    </row>
    <row r="1257" spans="1:8" hidden="1" x14ac:dyDescent="0.25">
      <c r="A1257" s="229" t="s">
        <v>1711</v>
      </c>
      <c r="B1257" s="233" t="s">
        <v>1622</v>
      </c>
      <c r="C1257" s="237"/>
      <c r="D1257" s="231"/>
      <c r="E1257" s="232"/>
      <c r="F1257" s="294"/>
      <c r="G1257" s="294"/>
      <c r="H1257" s="294"/>
    </row>
    <row r="1258" spans="1:8" hidden="1" x14ac:dyDescent="0.25">
      <c r="A1258" s="229" t="s">
        <v>1712</v>
      </c>
      <c r="B1258" s="233" t="s">
        <v>1624</v>
      </c>
      <c r="C1258" s="237"/>
      <c r="D1258" s="231"/>
      <c r="E1258" s="232"/>
      <c r="F1258" s="294"/>
      <c r="G1258" s="294"/>
      <c r="H1258" s="294"/>
    </row>
    <row r="1259" spans="1:8" hidden="1" x14ac:dyDescent="0.25">
      <c r="A1259" s="229" t="s">
        <v>1713</v>
      </c>
      <c r="B1259" s="233" t="s">
        <v>1626</v>
      </c>
      <c r="C1259" s="237"/>
      <c r="D1259" s="231"/>
      <c r="E1259" s="232"/>
      <c r="F1259" s="294"/>
      <c r="G1259" s="294"/>
      <c r="H1259" s="294"/>
    </row>
    <row r="1260" spans="1:8" hidden="1" x14ac:dyDescent="0.25">
      <c r="A1260" s="229" t="s">
        <v>1714</v>
      </c>
      <c r="B1260" s="233" t="s">
        <v>1628</v>
      </c>
      <c r="C1260" s="237"/>
      <c r="D1260" s="231"/>
      <c r="E1260" s="232"/>
      <c r="F1260" s="294"/>
      <c r="G1260" s="294"/>
      <c r="H1260" s="294"/>
    </row>
    <row r="1261" spans="1:8" hidden="1" x14ac:dyDescent="0.25">
      <c r="A1261" s="229" t="s">
        <v>1715</v>
      </c>
      <c r="B1261" s="233" t="s">
        <v>1630</v>
      </c>
      <c r="C1261" s="237"/>
      <c r="D1261" s="231"/>
      <c r="E1261" s="232"/>
      <c r="F1261" s="294"/>
      <c r="G1261" s="294"/>
      <c r="H1261" s="294"/>
    </row>
    <row r="1262" spans="1:8" hidden="1" x14ac:dyDescent="0.25">
      <c r="A1262" s="229" t="s">
        <v>1716</v>
      </c>
      <c r="B1262" s="230" t="s">
        <v>1246</v>
      </c>
      <c r="C1262" s="237"/>
      <c r="D1262" s="231"/>
      <c r="E1262" s="232"/>
      <c r="F1262" s="294"/>
      <c r="G1262" s="294"/>
      <c r="H1262" s="294"/>
    </row>
    <row r="1263" spans="1:8" hidden="1" x14ac:dyDescent="0.25">
      <c r="A1263" s="229" t="s">
        <v>1717</v>
      </c>
      <c r="B1263" s="233" t="s">
        <v>1622</v>
      </c>
      <c r="C1263" s="237"/>
      <c r="D1263" s="231"/>
      <c r="E1263" s="232"/>
      <c r="F1263" s="294"/>
      <c r="G1263" s="294"/>
      <c r="H1263" s="294"/>
    </row>
    <row r="1264" spans="1:8" hidden="1" x14ac:dyDescent="0.25">
      <c r="A1264" s="229" t="s">
        <v>1718</v>
      </c>
      <c r="B1264" s="233" t="s">
        <v>1624</v>
      </c>
      <c r="C1264" s="237"/>
      <c r="D1264" s="231"/>
      <c r="E1264" s="232"/>
      <c r="F1264" s="294"/>
      <c r="G1264" s="294"/>
      <c r="H1264" s="294"/>
    </row>
    <row r="1265" spans="1:8" hidden="1" x14ac:dyDescent="0.25">
      <c r="A1265" s="229" t="s">
        <v>1719</v>
      </c>
      <c r="B1265" s="233" t="s">
        <v>1626</v>
      </c>
      <c r="C1265" s="237"/>
      <c r="D1265" s="231"/>
      <c r="E1265" s="232"/>
      <c r="F1265" s="294"/>
      <c r="G1265" s="294"/>
      <c r="H1265" s="294"/>
    </row>
    <row r="1266" spans="1:8" hidden="1" x14ac:dyDescent="0.25">
      <c r="A1266" s="229" t="s">
        <v>1720</v>
      </c>
      <c r="B1266" s="233" t="s">
        <v>1628</v>
      </c>
      <c r="C1266" s="237"/>
      <c r="D1266" s="231"/>
      <c r="E1266" s="232"/>
      <c r="F1266" s="294"/>
      <c r="G1266" s="294"/>
      <c r="H1266" s="294"/>
    </row>
    <row r="1267" spans="1:8" hidden="1" x14ac:dyDescent="0.25">
      <c r="A1267" s="229" t="s">
        <v>1721</v>
      </c>
      <c r="B1267" s="233" t="s">
        <v>1630</v>
      </c>
      <c r="C1267" s="237"/>
      <c r="D1267" s="231"/>
      <c r="E1267" s="232"/>
      <c r="F1267" s="294"/>
      <c r="G1267" s="294"/>
      <c r="H1267" s="294"/>
    </row>
    <row r="1268" spans="1:8" hidden="1" x14ac:dyDescent="0.25">
      <c r="A1268" s="229" t="s">
        <v>1722</v>
      </c>
      <c r="B1268" s="230" t="s">
        <v>7</v>
      </c>
      <c r="C1268" s="237"/>
      <c r="D1268" s="231"/>
      <c r="E1268" s="232"/>
      <c r="F1268" s="294"/>
      <c r="G1268" s="294"/>
      <c r="H1268" s="294"/>
    </row>
    <row r="1269" spans="1:8" hidden="1" x14ac:dyDescent="0.25">
      <c r="A1269" s="229" t="s">
        <v>1723</v>
      </c>
      <c r="B1269" s="233" t="s">
        <v>1622</v>
      </c>
      <c r="C1269" s="237"/>
      <c r="D1269" s="231"/>
      <c r="E1269" s="232"/>
      <c r="F1269" s="294"/>
      <c r="G1269" s="294"/>
      <c r="H1269" s="294"/>
    </row>
    <row r="1270" spans="1:8" hidden="1" x14ac:dyDescent="0.25">
      <c r="A1270" s="229" t="s">
        <v>1724</v>
      </c>
      <c r="B1270" s="233" t="s">
        <v>1624</v>
      </c>
      <c r="C1270" s="237"/>
      <c r="D1270" s="231"/>
      <c r="E1270" s="232"/>
      <c r="F1270" s="294"/>
      <c r="G1270" s="294"/>
      <c r="H1270" s="294"/>
    </row>
    <row r="1271" spans="1:8" hidden="1" x14ac:dyDescent="0.25">
      <c r="A1271" s="229" t="s">
        <v>1725</v>
      </c>
      <c r="B1271" s="233" t="s">
        <v>1626</v>
      </c>
      <c r="C1271" s="237"/>
      <c r="D1271" s="231"/>
      <c r="E1271" s="232"/>
      <c r="F1271" s="294"/>
      <c r="G1271" s="294"/>
      <c r="H1271" s="294"/>
    </row>
    <row r="1272" spans="1:8" hidden="1" x14ac:dyDescent="0.25">
      <c r="A1272" s="229" t="s">
        <v>1726</v>
      </c>
      <c r="B1272" s="233" t="s">
        <v>1628</v>
      </c>
      <c r="C1272" s="237"/>
      <c r="D1272" s="231"/>
      <c r="E1272" s="232"/>
      <c r="F1272" s="294"/>
      <c r="G1272" s="294"/>
      <c r="H1272" s="294"/>
    </row>
    <row r="1273" spans="1:8" hidden="1" x14ac:dyDescent="0.25">
      <c r="A1273" s="229" t="s">
        <v>1727</v>
      </c>
      <c r="B1273" s="233" t="s">
        <v>1630</v>
      </c>
      <c r="C1273" s="237"/>
      <c r="D1273" s="231"/>
      <c r="E1273" s="232"/>
      <c r="F1273" s="294"/>
      <c r="G1273" s="294"/>
      <c r="H1273" s="294"/>
    </row>
    <row r="1274" spans="1:8" hidden="1" x14ac:dyDescent="0.25">
      <c r="A1274" s="229" t="s">
        <v>1728</v>
      </c>
      <c r="B1274" s="230" t="s">
        <v>557</v>
      </c>
      <c r="C1274" s="237"/>
      <c r="D1274" s="231"/>
      <c r="E1274" s="232"/>
      <c r="F1274" s="294"/>
      <c r="G1274" s="294"/>
      <c r="H1274" s="294"/>
    </row>
    <row r="1275" spans="1:8" hidden="1" x14ac:dyDescent="0.25">
      <c r="A1275" s="229" t="s">
        <v>1729</v>
      </c>
      <c r="B1275" s="233" t="s">
        <v>1622</v>
      </c>
      <c r="C1275" s="237"/>
      <c r="D1275" s="231"/>
      <c r="E1275" s="232"/>
      <c r="F1275" s="294"/>
      <c r="G1275" s="294"/>
      <c r="H1275" s="294"/>
    </row>
    <row r="1276" spans="1:8" hidden="1" x14ac:dyDescent="0.25">
      <c r="A1276" s="229" t="s">
        <v>1730</v>
      </c>
      <c r="B1276" s="233" t="s">
        <v>1624</v>
      </c>
      <c r="C1276" s="237"/>
      <c r="D1276" s="231"/>
      <c r="E1276" s="232"/>
      <c r="F1276" s="294"/>
      <c r="G1276" s="294"/>
      <c r="H1276" s="294"/>
    </row>
    <row r="1277" spans="1:8" hidden="1" x14ac:dyDescent="0.25">
      <c r="A1277" s="229" t="s">
        <v>1731</v>
      </c>
      <c r="B1277" s="233" t="s">
        <v>1626</v>
      </c>
      <c r="C1277" s="237"/>
      <c r="D1277" s="231"/>
      <c r="E1277" s="232"/>
      <c r="F1277" s="294"/>
      <c r="G1277" s="294"/>
      <c r="H1277" s="294"/>
    </row>
    <row r="1278" spans="1:8" hidden="1" x14ac:dyDescent="0.25">
      <c r="A1278" s="229" t="s">
        <v>1732</v>
      </c>
      <c r="B1278" s="233" t="s">
        <v>1628</v>
      </c>
      <c r="C1278" s="237"/>
      <c r="D1278" s="231"/>
      <c r="E1278" s="232"/>
      <c r="F1278" s="294"/>
      <c r="G1278" s="294"/>
      <c r="H1278" s="294"/>
    </row>
    <row r="1279" spans="1:8" hidden="1" x14ac:dyDescent="0.25">
      <c r="A1279" s="229" t="s">
        <v>1733</v>
      </c>
      <c r="B1279" s="233" t="s">
        <v>1630</v>
      </c>
      <c r="C1279" s="237"/>
      <c r="D1279" s="231"/>
      <c r="E1279" s="232"/>
      <c r="F1279" s="294"/>
      <c r="G1279" s="294"/>
      <c r="H1279" s="294"/>
    </row>
    <row r="1280" spans="1:8" x14ac:dyDescent="0.25">
      <c r="A1280" s="217" t="s">
        <v>1734</v>
      </c>
      <c r="B1280" s="218" t="s">
        <v>1321</v>
      </c>
      <c r="C1280" s="219"/>
      <c r="D1280" s="220"/>
      <c r="E1280" s="221"/>
      <c r="F1280" s="292">
        <f>F1281+F1336</f>
        <v>0</v>
      </c>
      <c r="G1280" s="292">
        <f t="shared" ref="G1280" si="96">G1281+G1336</f>
        <v>0</v>
      </c>
      <c r="H1280" s="292">
        <f t="shared" ref="H1280" si="97">H1281+H1336</f>
        <v>0</v>
      </c>
    </row>
    <row r="1281" spans="1:8" x14ac:dyDescent="0.25">
      <c r="A1281" s="225" t="s">
        <v>1735</v>
      </c>
      <c r="B1281" s="226" t="s">
        <v>1200</v>
      </c>
      <c r="C1281" s="243"/>
      <c r="D1281" s="227"/>
      <c r="E1281" s="228"/>
      <c r="F1281" s="228"/>
      <c r="G1281" s="228"/>
      <c r="H1281" s="228"/>
    </row>
    <row r="1282" spans="1:8" hidden="1" x14ac:dyDescent="0.25">
      <c r="A1282" s="229" t="s">
        <v>1736</v>
      </c>
      <c r="B1282" s="230" t="s">
        <v>4</v>
      </c>
      <c r="C1282" s="237"/>
      <c r="D1282" s="231"/>
      <c r="E1282" s="232"/>
      <c r="F1282" s="232"/>
      <c r="G1282" s="232"/>
      <c r="H1282" s="232"/>
    </row>
    <row r="1283" spans="1:8" hidden="1" x14ac:dyDescent="0.25">
      <c r="A1283" s="229" t="s">
        <v>1737</v>
      </c>
      <c r="B1283" s="233" t="s">
        <v>1622</v>
      </c>
      <c r="C1283" s="237"/>
      <c r="D1283" s="231"/>
      <c r="E1283" s="232"/>
      <c r="F1283" s="232"/>
      <c r="G1283" s="232"/>
      <c r="H1283" s="232"/>
    </row>
    <row r="1284" spans="1:8" hidden="1" x14ac:dyDescent="0.25">
      <c r="A1284" s="229" t="s">
        <v>1738</v>
      </c>
      <c r="B1284" s="233" t="s">
        <v>1624</v>
      </c>
      <c r="C1284" s="237"/>
      <c r="D1284" s="231"/>
      <c r="E1284" s="232"/>
      <c r="F1284" s="232"/>
      <c r="G1284" s="232"/>
      <c r="H1284" s="232"/>
    </row>
    <row r="1285" spans="1:8" hidden="1" x14ac:dyDescent="0.25">
      <c r="A1285" s="229" t="s">
        <v>1739</v>
      </c>
      <c r="B1285" s="233" t="s">
        <v>1626</v>
      </c>
      <c r="C1285" s="237"/>
      <c r="D1285" s="231"/>
      <c r="E1285" s="232"/>
      <c r="F1285" s="232"/>
      <c r="G1285" s="232"/>
      <c r="H1285" s="232"/>
    </row>
    <row r="1286" spans="1:8" hidden="1" x14ac:dyDescent="0.25">
      <c r="A1286" s="229" t="s">
        <v>1740</v>
      </c>
      <c r="B1286" s="233" t="s">
        <v>1628</v>
      </c>
      <c r="C1286" s="237"/>
      <c r="D1286" s="231"/>
      <c r="E1286" s="232"/>
      <c r="F1286" s="232"/>
      <c r="G1286" s="232"/>
      <c r="H1286" s="232"/>
    </row>
    <row r="1287" spans="1:8" hidden="1" x14ac:dyDescent="0.25">
      <c r="A1287" s="229" t="s">
        <v>1741</v>
      </c>
      <c r="B1287" s="233" t="s">
        <v>1630</v>
      </c>
      <c r="C1287" s="237"/>
      <c r="D1287" s="231"/>
      <c r="E1287" s="232"/>
      <c r="F1287" s="232"/>
      <c r="G1287" s="232"/>
      <c r="H1287" s="232"/>
    </row>
    <row r="1288" spans="1:8" hidden="1" x14ac:dyDescent="0.25">
      <c r="A1288" s="229" t="s">
        <v>1742</v>
      </c>
      <c r="B1288" s="272" t="s">
        <v>3</v>
      </c>
      <c r="C1288" s="237"/>
      <c r="D1288" s="231"/>
      <c r="E1288" s="232"/>
      <c r="F1288" s="232"/>
      <c r="G1288" s="232"/>
      <c r="H1288" s="232"/>
    </row>
    <row r="1289" spans="1:8" hidden="1" x14ac:dyDescent="0.25">
      <c r="A1289" s="229" t="s">
        <v>1743</v>
      </c>
      <c r="B1289" s="233" t="s">
        <v>1622</v>
      </c>
      <c r="C1289" s="237"/>
      <c r="D1289" s="231"/>
      <c r="E1289" s="232"/>
      <c r="F1289" s="232"/>
      <c r="G1289" s="232"/>
      <c r="H1289" s="232"/>
    </row>
    <row r="1290" spans="1:8" hidden="1" x14ac:dyDescent="0.25">
      <c r="A1290" s="229" t="s">
        <v>1744</v>
      </c>
      <c r="B1290" s="233" t="s">
        <v>1624</v>
      </c>
      <c r="C1290" s="237"/>
      <c r="D1290" s="231"/>
      <c r="E1290" s="232"/>
      <c r="F1290" s="232"/>
      <c r="G1290" s="232"/>
      <c r="H1290" s="232"/>
    </row>
    <row r="1291" spans="1:8" hidden="1" x14ac:dyDescent="0.25">
      <c r="A1291" s="229" t="s">
        <v>1745</v>
      </c>
      <c r="B1291" s="233" t="s">
        <v>1626</v>
      </c>
      <c r="C1291" s="237"/>
      <c r="D1291" s="231"/>
      <c r="E1291" s="232"/>
      <c r="F1291" s="232"/>
      <c r="G1291" s="232"/>
      <c r="H1291" s="232"/>
    </row>
    <row r="1292" spans="1:8" hidden="1" x14ac:dyDescent="0.25">
      <c r="A1292" s="229" t="s">
        <v>1746</v>
      </c>
      <c r="B1292" s="233" t="s">
        <v>1628</v>
      </c>
      <c r="C1292" s="237"/>
      <c r="D1292" s="231"/>
      <c r="E1292" s="232"/>
      <c r="F1292" s="232"/>
      <c r="G1292" s="232"/>
      <c r="H1292" s="232"/>
    </row>
    <row r="1293" spans="1:8" hidden="1" x14ac:dyDescent="0.25">
      <c r="A1293" s="229" t="s">
        <v>1747</v>
      </c>
      <c r="B1293" s="233" t="s">
        <v>1630</v>
      </c>
      <c r="C1293" s="237"/>
      <c r="D1293" s="231"/>
      <c r="E1293" s="232"/>
      <c r="F1293" s="232"/>
      <c r="G1293" s="232"/>
      <c r="H1293" s="232"/>
    </row>
    <row r="1294" spans="1:8" hidden="1" x14ac:dyDescent="0.25">
      <c r="A1294" s="229" t="s">
        <v>1748</v>
      </c>
      <c r="B1294" s="230" t="s">
        <v>5</v>
      </c>
      <c r="C1294" s="237"/>
      <c r="D1294" s="231"/>
      <c r="E1294" s="232"/>
      <c r="F1294" s="232"/>
      <c r="G1294" s="232"/>
      <c r="H1294" s="232"/>
    </row>
    <row r="1295" spans="1:8" hidden="1" x14ac:dyDescent="0.25">
      <c r="A1295" s="229" t="s">
        <v>1749</v>
      </c>
      <c r="B1295" s="233" t="s">
        <v>1622</v>
      </c>
      <c r="C1295" s="237"/>
      <c r="D1295" s="231"/>
      <c r="E1295" s="232"/>
      <c r="F1295" s="232"/>
      <c r="G1295" s="232"/>
      <c r="H1295" s="232"/>
    </row>
    <row r="1296" spans="1:8" hidden="1" x14ac:dyDescent="0.25">
      <c r="A1296" s="229" t="s">
        <v>1750</v>
      </c>
      <c r="B1296" s="233" t="s">
        <v>1624</v>
      </c>
      <c r="C1296" s="237"/>
      <c r="D1296" s="231"/>
      <c r="E1296" s="232"/>
      <c r="F1296" s="232"/>
      <c r="G1296" s="232"/>
      <c r="H1296" s="232"/>
    </row>
    <row r="1297" spans="1:8" hidden="1" x14ac:dyDescent="0.25">
      <c r="A1297" s="229" t="s">
        <v>1751</v>
      </c>
      <c r="B1297" s="233" t="s">
        <v>1626</v>
      </c>
      <c r="C1297" s="237"/>
      <c r="D1297" s="231"/>
      <c r="E1297" s="232"/>
      <c r="F1297" s="232"/>
      <c r="G1297" s="232"/>
      <c r="H1297" s="232"/>
    </row>
    <row r="1298" spans="1:8" hidden="1" x14ac:dyDescent="0.25">
      <c r="A1298" s="229" t="s">
        <v>1752</v>
      </c>
      <c r="B1298" s="233" t="s">
        <v>1628</v>
      </c>
      <c r="C1298" s="237"/>
      <c r="D1298" s="231"/>
      <c r="E1298" s="232"/>
      <c r="F1298" s="232"/>
      <c r="G1298" s="232"/>
      <c r="H1298" s="232"/>
    </row>
    <row r="1299" spans="1:8" hidden="1" x14ac:dyDescent="0.25">
      <c r="A1299" s="229" t="s">
        <v>1753</v>
      </c>
      <c r="B1299" s="233" t="s">
        <v>1630</v>
      </c>
      <c r="C1299" s="237"/>
      <c r="D1299" s="231"/>
      <c r="E1299" s="232"/>
      <c r="F1299" s="232"/>
      <c r="G1299" s="232"/>
      <c r="H1299" s="232"/>
    </row>
    <row r="1300" spans="1:8" hidden="1" x14ac:dyDescent="0.25">
      <c r="A1300" s="229" t="s">
        <v>1754</v>
      </c>
      <c r="B1300" s="230" t="s">
        <v>1225</v>
      </c>
      <c r="C1300" s="237"/>
      <c r="D1300" s="231"/>
      <c r="E1300" s="232"/>
      <c r="F1300" s="232"/>
      <c r="G1300" s="232"/>
      <c r="H1300" s="232"/>
    </row>
    <row r="1301" spans="1:8" hidden="1" x14ac:dyDescent="0.25">
      <c r="A1301" s="229" t="s">
        <v>1755</v>
      </c>
      <c r="B1301" s="233" t="s">
        <v>1622</v>
      </c>
      <c r="C1301" s="237"/>
      <c r="D1301" s="231"/>
      <c r="E1301" s="232"/>
      <c r="F1301" s="232"/>
      <c r="G1301" s="232"/>
      <c r="H1301" s="232"/>
    </row>
    <row r="1302" spans="1:8" hidden="1" x14ac:dyDescent="0.25">
      <c r="A1302" s="229" t="s">
        <v>1756</v>
      </c>
      <c r="B1302" s="233" t="s">
        <v>1624</v>
      </c>
      <c r="C1302" s="237"/>
      <c r="D1302" s="231"/>
      <c r="E1302" s="232"/>
      <c r="F1302" s="232"/>
      <c r="G1302" s="232"/>
      <c r="H1302" s="232"/>
    </row>
    <row r="1303" spans="1:8" hidden="1" x14ac:dyDescent="0.25">
      <c r="A1303" s="229" t="s">
        <v>1757</v>
      </c>
      <c r="B1303" s="233" t="s">
        <v>1626</v>
      </c>
      <c r="C1303" s="237"/>
      <c r="D1303" s="231"/>
      <c r="E1303" s="232"/>
      <c r="F1303" s="232"/>
      <c r="G1303" s="232"/>
      <c r="H1303" s="232"/>
    </row>
    <row r="1304" spans="1:8" hidden="1" x14ac:dyDescent="0.25">
      <c r="A1304" s="229" t="s">
        <v>1758</v>
      </c>
      <c r="B1304" s="233" t="s">
        <v>1628</v>
      </c>
      <c r="C1304" s="237"/>
      <c r="D1304" s="231"/>
      <c r="E1304" s="232"/>
      <c r="F1304" s="232"/>
      <c r="G1304" s="232"/>
      <c r="H1304" s="232"/>
    </row>
    <row r="1305" spans="1:8" hidden="1" x14ac:dyDescent="0.25">
      <c r="A1305" s="229" t="s">
        <v>1759</v>
      </c>
      <c r="B1305" s="233" t="s">
        <v>1630</v>
      </c>
      <c r="C1305" s="237"/>
      <c r="D1305" s="231"/>
      <c r="E1305" s="232"/>
      <c r="F1305" s="232"/>
      <c r="G1305" s="232"/>
      <c r="H1305" s="232"/>
    </row>
    <row r="1306" spans="1:8" hidden="1" x14ac:dyDescent="0.25">
      <c r="A1306" s="229" t="s">
        <v>1760</v>
      </c>
      <c r="B1306" s="230" t="s">
        <v>1232</v>
      </c>
      <c r="C1306" s="237"/>
      <c r="D1306" s="231"/>
      <c r="E1306" s="232"/>
      <c r="F1306" s="232"/>
      <c r="G1306" s="232"/>
      <c r="H1306" s="232"/>
    </row>
    <row r="1307" spans="1:8" hidden="1" x14ac:dyDescent="0.25">
      <c r="A1307" s="229" t="s">
        <v>1761</v>
      </c>
      <c r="B1307" s="233" t="s">
        <v>1622</v>
      </c>
      <c r="C1307" s="237"/>
      <c r="D1307" s="231"/>
      <c r="E1307" s="232"/>
      <c r="F1307" s="232"/>
      <c r="G1307" s="232"/>
      <c r="H1307" s="232"/>
    </row>
    <row r="1308" spans="1:8" hidden="1" x14ac:dyDescent="0.25">
      <c r="A1308" s="229" t="s">
        <v>1762</v>
      </c>
      <c r="B1308" s="233" t="s">
        <v>1624</v>
      </c>
      <c r="C1308" s="237"/>
      <c r="D1308" s="231"/>
      <c r="E1308" s="232"/>
      <c r="F1308" s="232"/>
      <c r="G1308" s="232"/>
      <c r="H1308" s="232"/>
    </row>
    <row r="1309" spans="1:8" hidden="1" x14ac:dyDescent="0.25">
      <c r="A1309" s="229" t="s">
        <v>1763</v>
      </c>
      <c r="B1309" s="233" t="s">
        <v>1626</v>
      </c>
      <c r="C1309" s="237"/>
      <c r="D1309" s="231"/>
      <c r="E1309" s="232"/>
      <c r="F1309" s="232"/>
      <c r="G1309" s="232"/>
      <c r="H1309" s="232"/>
    </row>
    <row r="1310" spans="1:8" hidden="1" x14ac:dyDescent="0.25">
      <c r="A1310" s="229" t="s">
        <v>1764</v>
      </c>
      <c r="B1310" s="233" t="s">
        <v>1628</v>
      </c>
      <c r="C1310" s="237"/>
      <c r="D1310" s="231"/>
      <c r="E1310" s="232"/>
      <c r="F1310" s="232"/>
      <c r="G1310" s="232"/>
      <c r="H1310" s="232"/>
    </row>
    <row r="1311" spans="1:8" hidden="1" x14ac:dyDescent="0.25">
      <c r="A1311" s="229" t="s">
        <v>1765</v>
      </c>
      <c r="B1311" s="233" t="s">
        <v>1630</v>
      </c>
      <c r="C1311" s="237"/>
      <c r="D1311" s="231"/>
      <c r="E1311" s="232"/>
      <c r="F1311" s="232"/>
      <c r="G1311" s="232"/>
      <c r="H1311" s="232"/>
    </row>
    <row r="1312" spans="1:8" hidden="1" x14ac:dyDescent="0.25">
      <c r="A1312" s="229" t="s">
        <v>1766</v>
      </c>
      <c r="B1312" s="230" t="s">
        <v>1239</v>
      </c>
      <c r="C1312" s="237"/>
      <c r="D1312" s="231"/>
      <c r="E1312" s="232"/>
      <c r="F1312" s="232"/>
      <c r="G1312" s="232"/>
      <c r="H1312" s="232"/>
    </row>
    <row r="1313" spans="1:8" hidden="1" x14ac:dyDescent="0.25">
      <c r="A1313" s="229" t="s">
        <v>1767</v>
      </c>
      <c r="B1313" s="233" t="s">
        <v>1622</v>
      </c>
      <c r="C1313" s="237"/>
      <c r="D1313" s="231"/>
      <c r="E1313" s="232"/>
      <c r="F1313" s="232"/>
      <c r="G1313" s="232"/>
      <c r="H1313" s="232"/>
    </row>
    <row r="1314" spans="1:8" hidden="1" x14ac:dyDescent="0.25">
      <c r="A1314" s="229" t="s">
        <v>1768</v>
      </c>
      <c r="B1314" s="233" t="s">
        <v>1624</v>
      </c>
      <c r="C1314" s="237"/>
      <c r="D1314" s="231"/>
      <c r="E1314" s="232"/>
      <c r="F1314" s="232"/>
      <c r="G1314" s="232"/>
      <c r="H1314" s="232"/>
    </row>
    <row r="1315" spans="1:8" hidden="1" x14ac:dyDescent="0.25">
      <c r="A1315" s="229" t="s">
        <v>1769</v>
      </c>
      <c r="B1315" s="233" t="s">
        <v>1626</v>
      </c>
      <c r="C1315" s="237"/>
      <c r="D1315" s="231"/>
      <c r="E1315" s="232"/>
      <c r="F1315" s="232"/>
      <c r="G1315" s="232"/>
      <c r="H1315" s="232"/>
    </row>
    <row r="1316" spans="1:8" hidden="1" x14ac:dyDescent="0.25">
      <c r="A1316" s="229" t="s">
        <v>1770</v>
      </c>
      <c r="B1316" s="233" t="s">
        <v>1628</v>
      </c>
      <c r="C1316" s="237"/>
      <c r="D1316" s="231"/>
      <c r="E1316" s="232"/>
      <c r="F1316" s="232"/>
      <c r="G1316" s="232"/>
      <c r="H1316" s="232"/>
    </row>
    <row r="1317" spans="1:8" hidden="1" x14ac:dyDescent="0.25">
      <c r="A1317" s="229" t="s">
        <v>1771</v>
      </c>
      <c r="B1317" s="233" t="s">
        <v>1630</v>
      </c>
      <c r="C1317" s="237"/>
      <c r="D1317" s="231"/>
      <c r="E1317" s="232"/>
      <c r="F1317" s="232"/>
      <c r="G1317" s="232"/>
      <c r="H1317" s="232"/>
    </row>
    <row r="1318" spans="1:8" hidden="1" x14ac:dyDescent="0.25">
      <c r="A1318" s="229" t="s">
        <v>1772</v>
      </c>
      <c r="B1318" s="230" t="s">
        <v>1246</v>
      </c>
      <c r="C1318" s="237"/>
      <c r="D1318" s="231"/>
      <c r="E1318" s="232"/>
      <c r="F1318" s="232"/>
      <c r="G1318" s="232"/>
      <c r="H1318" s="232"/>
    </row>
    <row r="1319" spans="1:8" hidden="1" x14ac:dyDescent="0.25">
      <c r="A1319" s="229" t="s">
        <v>1773</v>
      </c>
      <c r="B1319" s="233" t="s">
        <v>1622</v>
      </c>
      <c r="C1319" s="237"/>
      <c r="D1319" s="231"/>
      <c r="E1319" s="232"/>
      <c r="F1319" s="232"/>
      <c r="G1319" s="232"/>
      <c r="H1319" s="232"/>
    </row>
    <row r="1320" spans="1:8" hidden="1" x14ac:dyDescent="0.25">
      <c r="A1320" s="229" t="s">
        <v>1774</v>
      </c>
      <c r="B1320" s="233" t="s">
        <v>1624</v>
      </c>
      <c r="C1320" s="237"/>
      <c r="D1320" s="231"/>
      <c r="E1320" s="232"/>
      <c r="F1320" s="232"/>
      <c r="G1320" s="232"/>
      <c r="H1320" s="232"/>
    </row>
    <row r="1321" spans="1:8" hidden="1" x14ac:dyDescent="0.25">
      <c r="A1321" s="229" t="s">
        <v>1775</v>
      </c>
      <c r="B1321" s="233" t="s">
        <v>1626</v>
      </c>
      <c r="C1321" s="237"/>
      <c r="D1321" s="231"/>
      <c r="E1321" s="232"/>
      <c r="F1321" s="232"/>
      <c r="G1321" s="232"/>
      <c r="H1321" s="232"/>
    </row>
    <row r="1322" spans="1:8" hidden="1" x14ac:dyDescent="0.25">
      <c r="A1322" s="229" t="s">
        <v>1776</v>
      </c>
      <c r="B1322" s="233" t="s">
        <v>1628</v>
      </c>
      <c r="C1322" s="237"/>
      <c r="D1322" s="231"/>
      <c r="E1322" s="232"/>
      <c r="F1322" s="232"/>
      <c r="G1322" s="232"/>
      <c r="H1322" s="232"/>
    </row>
    <row r="1323" spans="1:8" hidden="1" x14ac:dyDescent="0.25">
      <c r="A1323" s="229" t="s">
        <v>1777</v>
      </c>
      <c r="B1323" s="233" t="s">
        <v>1630</v>
      </c>
      <c r="C1323" s="237"/>
      <c r="D1323" s="231"/>
      <c r="E1323" s="232"/>
      <c r="F1323" s="232"/>
      <c r="G1323" s="232"/>
      <c r="H1323" s="232"/>
    </row>
    <row r="1324" spans="1:8" hidden="1" x14ac:dyDescent="0.25">
      <c r="A1324" s="229" t="s">
        <v>1778</v>
      </c>
      <c r="B1324" s="230" t="s">
        <v>7</v>
      </c>
      <c r="C1324" s="237"/>
      <c r="D1324" s="231"/>
      <c r="E1324" s="232"/>
      <c r="F1324" s="232"/>
      <c r="G1324" s="232"/>
      <c r="H1324" s="232"/>
    </row>
    <row r="1325" spans="1:8" hidden="1" x14ac:dyDescent="0.25">
      <c r="A1325" s="229" t="s">
        <v>1779</v>
      </c>
      <c r="B1325" s="233" t="s">
        <v>1622</v>
      </c>
      <c r="C1325" s="237"/>
      <c r="D1325" s="231"/>
      <c r="E1325" s="232"/>
      <c r="F1325" s="232"/>
      <c r="G1325" s="232"/>
      <c r="H1325" s="232"/>
    </row>
    <row r="1326" spans="1:8" hidden="1" x14ac:dyDescent="0.25">
      <c r="A1326" s="229" t="s">
        <v>1780</v>
      </c>
      <c r="B1326" s="233" t="s">
        <v>1624</v>
      </c>
      <c r="C1326" s="237"/>
      <c r="D1326" s="231"/>
      <c r="E1326" s="232"/>
      <c r="F1326" s="232"/>
      <c r="G1326" s="232"/>
      <c r="H1326" s="232"/>
    </row>
    <row r="1327" spans="1:8" hidden="1" x14ac:dyDescent="0.25">
      <c r="A1327" s="229" t="s">
        <v>1781</v>
      </c>
      <c r="B1327" s="233" t="s">
        <v>1626</v>
      </c>
      <c r="C1327" s="237"/>
      <c r="D1327" s="231"/>
      <c r="E1327" s="232"/>
      <c r="F1327" s="232"/>
      <c r="G1327" s="232"/>
      <c r="H1327" s="232"/>
    </row>
    <row r="1328" spans="1:8" hidden="1" x14ac:dyDescent="0.25">
      <c r="A1328" s="229" t="s">
        <v>1782</v>
      </c>
      <c r="B1328" s="233" t="s">
        <v>1628</v>
      </c>
      <c r="C1328" s="237"/>
      <c r="D1328" s="231"/>
      <c r="E1328" s="232"/>
      <c r="F1328" s="232"/>
      <c r="G1328" s="232"/>
      <c r="H1328" s="232"/>
    </row>
    <row r="1329" spans="1:8" hidden="1" x14ac:dyDescent="0.25">
      <c r="A1329" s="229" t="s">
        <v>1783</v>
      </c>
      <c r="B1329" s="233" t="s">
        <v>1630</v>
      </c>
      <c r="C1329" s="237"/>
      <c r="D1329" s="231"/>
      <c r="E1329" s="232"/>
      <c r="F1329" s="232"/>
      <c r="G1329" s="232"/>
      <c r="H1329" s="232"/>
    </row>
    <row r="1330" spans="1:8" hidden="1" x14ac:dyDescent="0.25">
      <c r="A1330" s="229" t="s">
        <v>1784</v>
      </c>
      <c r="B1330" s="230" t="s">
        <v>557</v>
      </c>
      <c r="C1330" s="237"/>
      <c r="D1330" s="231"/>
      <c r="E1330" s="232"/>
      <c r="F1330" s="232"/>
      <c r="G1330" s="232"/>
      <c r="H1330" s="232"/>
    </row>
    <row r="1331" spans="1:8" hidden="1" x14ac:dyDescent="0.25">
      <c r="A1331" s="229" t="s">
        <v>1785</v>
      </c>
      <c r="B1331" s="233" t="s">
        <v>1622</v>
      </c>
      <c r="C1331" s="237"/>
      <c r="D1331" s="231"/>
      <c r="E1331" s="232"/>
      <c r="F1331" s="232"/>
      <c r="G1331" s="232"/>
      <c r="H1331" s="232"/>
    </row>
    <row r="1332" spans="1:8" hidden="1" x14ac:dyDescent="0.25">
      <c r="A1332" s="229" t="s">
        <v>1786</v>
      </c>
      <c r="B1332" s="233" t="s">
        <v>1624</v>
      </c>
      <c r="C1332" s="237"/>
      <c r="D1332" s="231"/>
      <c r="E1332" s="232"/>
      <c r="F1332" s="232"/>
      <c r="G1332" s="232"/>
      <c r="H1332" s="232"/>
    </row>
    <row r="1333" spans="1:8" hidden="1" x14ac:dyDescent="0.25">
      <c r="A1333" s="229" t="s">
        <v>1787</v>
      </c>
      <c r="B1333" s="233" t="s">
        <v>1626</v>
      </c>
      <c r="C1333" s="237"/>
      <c r="D1333" s="231"/>
      <c r="E1333" s="232"/>
      <c r="F1333" s="232"/>
      <c r="G1333" s="232"/>
      <c r="H1333" s="232"/>
    </row>
    <row r="1334" spans="1:8" hidden="1" x14ac:dyDescent="0.25">
      <c r="A1334" s="229" t="s">
        <v>1788</v>
      </c>
      <c r="B1334" s="233" t="s">
        <v>1628</v>
      </c>
      <c r="C1334" s="237"/>
      <c r="D1334" s="231"/>
      <c r="E1334" s="232"/>
      <c r="F1334" s="232"/>
      <c r="G1334" s="232"/>
      <c r="H1334" s="232"/>
    </row>
    <row r="1335" spans="1:8" hidden="1" x14ac:dyDescent="0.25">
      <c r="A1335" s="229" t="s">
        <v>1789</v>
      </c>
      <c r="B1335" s="233" t="s">
        <v>1630</v>
      </c>
      <c r="C1335" s="237"/>
      <c r="D1335" s="231"/>
      <c r="E1335" s="232"/>
      <c r="F1335" s="232"/>
      <c r="G1335" s="232"/>
      <c r="H1335" s="232"/>
    </row>
    <row r="1336" spans="1:8" x14ac:dyDescent="0.25">
      <c r="A1336" s="225" t="s">
        <v>1790</v>
      </c>
      <c r="B1336" s="226" t="s">
        <v>1265</v>
      </c>
      <c r="C1336" s="243"/>
      <c r="D1336" s="227"/>
      <c r="E1336" s="228"/>
      <c r="F1336" s="228"/>
      <c r="G1336" s="228"/>
      <c r="H1336" s="228"/>
    </row>
    <row r="1337" spans="1:8" hidden="1" x14ac:dyDescent="0.25">
      <c r="A1337" s="229" t="s">
        <v>1791</v>
      </c>
      <c r="B1337" s="230" t="s">
        <v>4</v>
      </c>
      <c r="C1337" s="237"/>
      <c r="D1337" s="231"/>
      <c r="E1337" s="232"/>
      <c r="F1337" s="232"/>
      <c r="G1337" s="232"/>
      <c r="H1337" s="232"/>
    </row>
    <row r="1338" spans="1:8" hidden="1" x14ac:dyDescent="0.25">
      <c r="A1338" s="229" t="s">
        <v>1792</v>
      </c>
      <c r="B1338" s="233" t="s">
        <v>1622</v>
      </c>
      <c r="C1338" s="237"/>
      <c r="D1338" s="231"/>
      <c r="E1338" s="232"/>
      <c r="F1338" s="232"/>
      <c r="G1338" s="232"/>
      <c r="H1338" s="232"/>
    </row>
    <row r="1339" spans="1:8" hidden="1" x14ac:dyDescent="0.25">
      <c r="A1339" s="229" t="s">
        <v>1793</v>
      </c>
      <c r="B1339" s="233" t="s">
        <v>1624</v>
      </c>
      <c r="C1339" s="237"/>
      <c r="D1339" s="231"/>
      <c r="E1339" s="232"/>
      <c r="F1339" s="232"/>
      <c r="G1339" s="232"/>
      <c r="H1339" s="232"/>
    </row>
    <row r="1340" spans="1:8" hidden="1" x14ac:dyDescent="0.25">
      <c r="A1340" s="229" t="s">
        <v>1794</v>
      </c>
      <c r="B1340" s="233" t="s">
        <v>1626</v>
      </c>
      <c r="C1340" s="237"/>
      <c r="D1340" s="231"/>
      <c r="E1340" s="232"/>
      <c r="F1340" s="232"/>
      <c r="G1340" s="232"/>
      <c r="H1340" s="232"/>
    </row>
    <row r="1341" spans="1:8" hidden="1" x14ac:dyDescent="0.25">
      <c r="A1341" s="229" t="s">
        <v>1795</v>
      </c>
      <c r="B1341" s="233" t="s">
        <v>1628</v>
      </c>
      <c r="C1341" s="237"/>
      <c r="D1341" s="231"/>
      <c r="E1341" s="232"/>
      <c r="F1341" s="232"/>
      <c r="G1341" s="232"/>
      <c r="H1341" s="232"/>
    </row>
    <row r="1342" spans="1:8" hidden="1" x14ac:dyDescent="0.25">
      <c r="A1342" s="229" t="s">
        <v>1796</v>
      </c>
      <c r="B1342" s="233" t="s">
        <v>1630</v>
      </c>
      <c r="C1342" s="237"/>
      <c r="D1342" s="231"/>
      <c r="E1342" s="232"/>
      <c r="F1342" s="232"/>
      <c r="G1342" s="232"/>
      <c r="H1342" s="232"/>
    </row>
    <row r="1343" spans="1:8" hidden="1" x14ac:dyDescent="0.25">
      <c r="A1343" s="229" t="s">
        <v>1797</v>
      </c>
      <c r="B1343" s="272" t="s">
        <v>3</v>
      </c>
      <c r="C1343" s="237"/>
      <c r="D1343" s="231"/>
      <c r="E1343" s="232"/>
      <c r="F1343" s="232"/>
      <c r="G1343" s="232"/>
      <c r="H1343" s="232"/>
    </row>
    <row r="1344" spans="1:8" hidden="1" x14ac:dyDescent="0.25">
      <c r="A1344" s="229" t="s">
        <v>1798</v>
      </c>
      <c r="B1344" s="233" t="s">
        <v>1622</v>
      </c>
      <c r="C1344" s="237"/>
      <c r="D1344" s="231"/>
      <c r="E1344" s="232"/>
      <c r="F1344" s="232"/>
      <c r="G1344" s="232"/>
      <c r="H1344" s="232"/>
    </row>
    <row r="1345" spans="1:8" hidden="1" x14ac:dyDescent="0.25">
      <c r="A1345" s="229" t="s">
        <v>1799</v>
      </c>
      <c r="B1345" s="233" t="s">
        <v>1624</v>
      </c>
      <c r="C1345" s="237"/>
      <c r="D1345" s="231"/>
      <c r="E1345" s="232"/>
      <c r="F1345" s="232"/>
      <c r="G1345" s="232"/>
      <c r="H1345" s="232"/>
    </row>
    <row r="1346" spans="1:8" hidden="1" x14ac:dyDescent="0.25">
      <c r="A1346" s="229" t="s">
        <v>1800</v>
      </c>
      <c r="B1346" s="233" t="s">
        <v>1626</v>
      </c>
      <c r="C1346" s="237"/>
      <c r="D1346" s="231"/>
      <c r="E1346" s="232"/>
      <c r="F1346" s="232"/>
      <c r="G1346" s="232"/>
      <c r="H1346" s="232"/>
    </row>
    <row r="1347" spans="1:8" hidden="1" x14ac:dyDescent="0.25">
      <c r="A1347" s="229" t="s">
        <v>1801</v>
      </c>
      <c r="B1347" s="233" t="s">
        <v>1628</v>
      </c>
      <c r="C1347" s="237"/>
      <c r="D1347" s="231"/>
      <c r="E1347" s="232"/>
      <c r="F1347" s="232"/>
      <c r="G1347" s="232"/>
      <c r="H1347" s="232"/>
    </row>
    <row r="1348" spans="1:8" hidden="1" x14ac:dyDescent="0.25">
      <c r="A1348" s="229" t="s">
        <v>1802</v>
      </c>
      <c r="B1348" s="233" t="s">
        <v>1630</v>
      </c>
      <c r="C1348" s="237"/>
      <c r="D1348" s="231"/>
      <c r="E1348" s="232"/>
      <c r="F1348" s="232"/>
      <c r="G1348" s="232"/>
      <c r="H1348" s="232"/>
    </row>
    <row r="1349" spans="1:8" hidden="1" x14ac:dyDescent="0.25">
      <c r="A1349" s="229" t="s">
        <v>1803</v>
      </c>
      <c r="B1349" s="230" t="s">
        <v>5</v>
      </c>
      <c r="C1349" s="237"/>
      <c r="D1349" s="231"/>
      <c r="E1349" s="232"/>
      <c r="F1349" s="232"/>
      <c r="G1349" s="232"/>
      <c r="H1349" s="232"/>
    </row>
    <row r="1350" spans="1:8" hidden="1" x14ac:dyDescent="0.25">
      <c r="A1350" s="229" t="s">
        <v>1804</v>
      </c>
      <c r="B1350" s="233" t="s">
        <v>1622</v>
      </c>
      <c r="C1350" s="237"/>
      <c r="D1350" s="231"/>
      <c r="E1350" s="232"/>
      <c r="F1350" s="232"/>
      <c r="G1350" s="232"/>
      <c r="H1350" s="232"/>
    </row>
    <row r="1351" spans="1:8" hidden="1" x14ac:dyDescent="0.25">
      <c r="A1351" s="229" t="s">
        <v>1805</v>
      </c>
      <c r="B1351" s="233" t="s">
        <v>1624</v>
      </c>
      <c r="C1351" s="237"/>
      <c r="D1351" s="231"/>
      <c r="E1351" s="232"/>
      <c r="F1351" s="232"/>
      <c r="G1351" s="232"/>
      <c r="H1351" s="232"/>
    </row>
    <row r="1352" spans="1:8" hidden="1" x14ac:dyDescent="0.25">
      <c r="A1352" s="229" t="s">
        <v>1806</v>
      </c>
      <c r="B1352" s="233" t="s">
        <v>1626</v>
      </c>
      <c r="C1352" s="237"/>
      <c r="D1352" s="231"/>
      <c r="E1352" s="232"/>
      <c r="F1352" s="232"/>
      <c r="G1352" s="232"/>
      <c r="H1352" s="232"/>
    </row>
    <row r="1353" spans="1:8" hidden="1" x14ac:dyDescent="0.25">
      <c r="A1353" s="229" t="s">
        <v>1807</v>
      </c>
      <c r="B1353" s="233" t="s">
        <v>1628</v>
      </c>
      <c r="C1353" s="237"/>
      <c r="D1353" s="231"/>
      <c r="E1353" s="232"/>
      <c r="F1353" s="232"/>
      <c r="G1353" s="232"/>
      <c r="H1353" s="232"/>
    </row>
    <row r="1354" spans="1:8" ht="18" hidden="1" customHeight="1" x14ac:dyDescent="0.25">
      <c r="A1354" s="229" t="s">
        <v>1808</v>
      </c>
      <c r="B1354" s="233" t="s">
        <v>1630</v>
      </c>
      <c r="C1354" s="237"/>
      <c r="D1354" s="231"/>
      <c r="E1354" s="232"/>
      <c r="F1354" s="232"/>
      <c r="G1354" s="232"/>
      <c r="H1354" s="232"/>
    </row>
    <row r="1355" spans="1:8" hidden="1" x14ac:dyDescent="0.25">
      <c r="A1355" s="229" t="s">
        <v>1809</v>
      </c>
      <c r="B1355" s="230" t="s">
        <v>1225</v>
      </c>
      <c r="C1355" s="237"/>
      <c r="D1355" s="231"/>
      <c r="E1355" s="232"/>
      <c r="F1355" s="232"/>
      <c r="G1355" s="232"/>
      <c r="H1355" s="232"/>
    </row>
    <row r="1356" spans="1:8" hidden="1" x14ac:dyDescent="0.25">
      <c r="A1356" s="229" t="s">
        <v>1810</v>
      </c>
      <c r="B1356" s="233" t="s">
        <v>1622</v>
      </c>
      <c r="C1356" s="237"/>
      <c r="D1356" s="231"/>
      <c r="E1356" s="232"/>
      <c r="F1356" s="232"/>
      <c r="G1356" s="232"/>
      <c r="H1356" s="232"/>
    </row>
    <row r="1357" spans="1:8" hidden="1" x14ac:dyDescent="0.25">
      <c r="A1357" s="229" t="s">
        <v>1811</v>
      </c>
      <c r="B1357" s="233" t="s">
        <v>1624</v>
      </c>
      <c r="C1357" s="237"/>
      <c r="D1357" s="231"/>
      <c r="E1357" s="232"/>
      <c r="F1357" s="232"/>
      <c r="G1357" s="232"/>
      <c r="H1357" s="232"/>
    </row>
    <row r="1358" spans="1:8" hidden="1" x14ac:dyDescent="0.25">
      <c r="A1358" s="229" t="s">
        <v>1812</v>
      </c>
      <c r="B1358" s="233" t="s">
        <v>1626</v>
      </c>
      <c r="C1358" s="237"/>
      <c r="D1358" s="231"/>
      <c r="E1358" s="232"/>
      <c r="F1358" s="232"/>
      <c r="G1358" s="232"/>
      <c r="H1358" s="232"/>
    </row>
    <row r="1359" spans="1:8" hidden="1" x14ac:dyDescent="0.25">
      <c r="A1359" s="229" t="s">
        <v>1813</v>
      </c>
      <c r="B1359" s="233" t="s">
        <v>1628</v>
      </c>
      <c r="C1359" s="237"/>
      <c r="D1359" s="231"/>
      <c r="E1359" s="232"/>
      <c r="F1359" s="232"/>
      <c r="G1359" s="232"/>
      <c r="H1359" s="232"/>
    </row>
    <row r="1360" spans="1:8" hidden="1" x14ac:dyDescent="0.25">
      <c r="A1360" s="229" t="s">
        <v>1814</v>
      </c>
      <c r="B1360" s="233" t="s">
        <v>1630</v>
      </c>
      <c r="C1360" s="237"/>
      <c r="D1360" s="231"/>
      <c r="E1360" s="232"/>
      <c r="F1360" s="232"/>
      <c r="G1360" s="232"/>
      <c r="H1360" s="232"/>
    </row>
    <row r="1361" spans="1:8" hidden="1" x14ac:dyDescent="0.25">
      <c r="A1361" s="229" t="s">
        <v>1815</v>
      </c>
      <c r="B1361" s="230" t="s">
        <v>1232</v>
      </c>
      <c r="C1361" s="237"/>
      <c r="D1361" s="231"/>
      <c r="E1361" s="232"/>
      <c r="F1361" s="232"/>
      <c r="G1361" s="232"/>
      <c r="H1361" s="232"/>
    </row>
    <row r="1362" spans="1:8" hidden="1" x14ac:dyDescent="0.25">
      <c r="A1362" s="229" t="s">
        <v>1816</v>
      </c>
      <c r="B1362" s="233" t="s">
        <v>1622</v>
      </c>
      <c r="C1362" s="237"/>
      <c r="D1362" s="231"/>
      <c r="E1362" s="232"/>
      <c r="F1362" s="232"/>
      <c r="G1362" s="232"/>
      <c r="H1362" s="232"/>
    </row>
    <row r="1363" spans="1:8" hidden="1" x14ac:dyDescent="0.25">
      <c r="A1363" s="229" t="s">
        <v>1817</v>
      </c>
      <c r="B1363" s="233" t="s">
        <v>1624</v>
      </c>
      <c r="C1363" s="237"/>
      <c r="D1363" s="231"/>
      <c r="E1363" s="232"/>
      <c r="F1363" s="232"/>
      <c r="G1363" s="232"/>
      <c r="H1363" s="232"/>
    </row>
    <row r="1364" spans="1:8" hidden="1" x14ac:dyDescent="0.25">
      <c r="A1364" s="229" t="s">
        <v>1818</v>
      </c>
      <c r="B1364" s="233" t="s">
        <v>1626</v>
      </c>
      <c r="C1364" s="237"/>
      <c r="D1364" s="231"/>
      <c r="E1364" s="232"/>
      <c r="F1364" s="232"/>
      <c r="G1364" s="232"/>
      <c r="H1364" s="232"/>
    </row>
    <row r="1365" spans="1:8" hidden="1" x14ac:dyDescent="0.25">
      <c r="A1365" s="229" t="s">
        <v>1819</v>
      </c>
      <c r="B1365" s="233" t="s">
        <v>1628</v>
      </c>
      <c r="C1365" s="237"/>
      <c r="D1365" s="231"/>
      <c r="E1365" s="232"/>
      <c r="F1365" s="232"/>
      <c r="G1365" s="232"/>
      <c r="H1365" s="232"/>
    </row>
    <row r="1366" spans="1:8" hidden="1" x14ac:dyDescent="0.25">
      <c r="A1366" s="229" t="s">
        <v>1820</v>
      </c>
      <c r="B1366" s="233" t="s">
        <v>1630</v>
      </c>
      <c r="C1366" s="237"/>
      <c r="D1366" s="231"/>
      <c r="E1366" s="232"/>
      <c r="F1366" s="232"/>
      <c r="G1366" s="232"/>
      <c r="H1366" s="232"/>
    </row>
    <row r="1367" spans="1:8" hidden="1" x14ac:dyDescent="0.25">
      <c r="A1367" s="229" t="s">
        <v>1821</v>
      </c>
      <c r="B1367" s="230" t="s">
        <v>1239</v>
      </c>
      <c r="C1367" s="237"/>
      <c r="D1367" s="231"/>
      <c r="E1367" s="232"/>
      <c r="F1367" s="232"/>
      <c r="G1367" s="232"/>
      <c r="H1367" s="232"/>
    </row>
    <row r="1368" spans="1:8" hidden="1" x14ac:dyDescent="0.25">
      <c r="A1368" s="229" t="s">
        <v>1822</v>
      </c>
      <c r="B1368" s="233" t="s">
        <v>1622</v>
      </c>
      <c r="C1368" s="237"/>
      <c r="D1368" s="231"/>
      <c r="E1368" s="232"/>
      <c r="F1368" s="232"/>
      <c r="G1368" s="232"/>
      <c r="H1368" s="232"/>
    </row>
    <row r="1369" spans="1:8" hidden="1" x14ac:dyDescent="0.25">
      <c r="A1369" s="229" t="s">
        <v>1823</v>
      </c>
      <c r="B1369" s="233" t="s">
        <v>1624</v>
      </c>
      <c r="C1369" s="237"/>
      <c r="D1369" s="231"/>
      <c r="E1369" s="232"/>
      <c r="F1369" s="232"/>
      <c r="G1369" s="232"/>
      <c r="H1369" s="232"/>
    </row>
    <row r="1370" spans="1:8" hidden="1" x14ac:dyDescent="0.25">
      <c r="A1370" s="229" t="s">
        <v>1824</v>
      </c>
      <c r="B1370" s="233" t="s">
        <v>1626</v>
      </c>
      <c r="C1370" s="237"/>
      <c r="D1370" s="231"/>
      <c r="E1370" s="232"/>
      <c r="F1370" s="232"/>
      <c r="G1370" s="232"/>
      <c r="H1370" s="232"/>
    </row>
    <row r="1371" spans="1:8" hidden="1" x14ac:dyDescent="0.25">
      <c r="A1371" s="229" t="s">
        <v>1825</v>
      </c>
      <c r="B1371" s="233" t="s">
        <v>1628</v>
      </c>
      <c r="C1371" s="237"/>
      <c r="D1371" s="231"/>
      <c r="E1371" s="232"/>
      <c r="F1371" s="232"/>
      <c r="G1371" s="232"/>
      <c r="H1371" s="232"/>
    </row>
    <row r="1372" spans="1:8" hidden="1" x14ac:dyDescent="0.25">
      <c r="A1372" s="229" t="s">
        <v>1826</v>
      </c>
      <c r="B1372" s="233" t="s">
        <v>1630</v>
      </c>
      <c r="C1372" s="237"/>
      <c r="D1372" s="231"/>
      <c r="E1372" s="232"/>
      <c r="F1372" s="232"/>
      <c r="G1372" s="232"/>
      <c r="H1372" s="232"/>
    </row>
    <row r="1373" spans="1:8" hidden="1" x14ac:dyDescent="0.25">
      <c r="A1373" s="229" t="s">
        <v>1827</v>
      </c>
      <c r="B1373" s="230" t="s">
        <v>1246</v>
      </c>
      <c r="C1373" s="237"/>
      <c r="D1373" s="231"/>
      <c r="E1373" s="232"/>
      <c r="F1373" s="232"/>
      <c r="G1373" s="232"/>
      <c r="H1373" s="232"/>
    </row>
    <row r="1374" spans="1:8" hidden="1" x14ac:dyDescent="0.25">
      <c r="A1374" s="229" t="s">
        <v>1828</v>
      </c>
      <c r="B1374" s="233" t="s">
        <v>1622</v>
      </c>
      <c r="C1374" s="237"/>
      <c r="D1374" s="231"/>
      <c r="E1374" s="232"/>
      <c r="F1374" s="232"/>
      <c r="G1374" s="232"/>
      <c r="H1374" s="232"/>
    </row>
    <row r="1375" spans="1:8" hidden="1" x14ac:dyDescent="0.25">
      <c r="A1375" s="229" t="s">
        <v>1829</v>
      </c>
      <c r="B1375" s="233" t="s">
        <v>1624</v>
      </c>
      <c r="C1375" s="237"/>
      <c r="D1375" s="231"/>
      <c r="E1375" s="232"/>
      <c r="F1375" s="232"/>
      <c r="G1375" s="232"/>
      <c r="H1375" s="232"/>
    </row>
    <row r="1376" spans="1:8" hidden="1" x14ac:dyDescent="0.25">
      <c r="A1376" s="229" t="s">
        <v>1830</v>
      </c>
      <c r="B1376" s="233" t="s">
        <v>1626</v>
      </c>
      <c r="C1376" s="237"/>
      <c r="D1376" s="231"/>
      <c r="E1376" s="232"/>
      <c r="F1376" s="232"/>
      <c r="G1376" s="232"/>
      <c r="H1376" s="232"/>
    </row>
    <row r="1377" spans="1:8" hidden="1" x14ac:dyDescent="0.25">
      <c r="A1377" s="229" t="s">
        <v>1831</v>
      </c>
      <c r="B1377" s="233" t="s">
        <v>1628</v>
      </c>
      <c r="C1377" s="237"/>
      <c r="D1377" s="231"/>
      <c r="E1377" s="232"/>
      <c r="F1377" s="232"/>
      <c r="G1377" s="232"/>
      <c r="H1377" s="232"/>
    </row>
    <row r="1378" spans="1:8" hidden="1" x14ac:dyDescent="0.25">
      <c r="A1378" s="229" t="s">
        <v>1832</v>
      </c>
      <c r="B1378" s="233" t="s">
        <v>1630</v>
      </c>
      <c r="C1378" s="237"/>
      <c r="D1378" s="231"/>
      <c r="E1378" s="232"/>
      <c r="F1378" s="232"/>
      <c r="G1378" s="232"/>
      <c r="H1378" s="232"/>
    </row>
    <row r="1379" spans="1:8" hidden="1" x14ac:dyDescent="0.25">
      <c r="A1379" s="229" t="s">
        <v>1833</v>
      </c>
      <c r="B1379" s="230" t="s">
        <v>7</v>
      </c>
      <c r="C1379" s="237"/>
      <c r="D1379" s="231"/>
      <c r="E1379" s="232"/>
      <c r="F1379" s="232"/>
      <c r="G1379" s="232"/>
      <c r="H1379" s="232"/>
    </row>
    <row r="1380" spans="1:8" hidden="1" x14ac:dyDescent="0.25">
      <c r="A1380" s="229" t="s">
        <v>1834</v>
      </c>
      <c r="B1380" s="233" t="s">
        <v>1622</v>
      </c>
      <c r="C1380" s="237"/>
      <c r="D1380" s="231"/>
      <c r="E1380" s="232"/>
      <c r="F1380" s="232"/>
      <c r="G1380" s="232"/>
      <c r="H1380" s="232"/>
    </row>
    <row r="1381" spans="1:8" hidden="1" x14ac:dyDescent="0.25">
      <c r="A1381" s="229" t="s">
        <v>1835</v>
      </c>
      <c r="B1381" s="233" t="s">
        <v>1624</v>
      </c>
      <c r="C1381" s="237"/>
      <c r="D1381" s="231"/>
      <c r="E1381" s="232"/>
      <c r="F1381" s="232"/>
      <c r="G1381" s="232"/>
      <c r="H1381" s="232"/>
    </row>
    <row r="1382" spans="1:8" hidden="1" x14ac:dyDescent="0.25">
      <c r="A1382" s="229" t="s">
        <v>1836</v>
      </c>
      <c r="B1382" s="233" t="s">
        <v>1626</v>
      </c>
      <c r="C1382" s="237"/>
      <c r="D1382" s="231"/>
      <c r="E1382" s="232"/>
      <c r="F1382" s="232"/>
      <c r="G1382" s="232"/>
      <c r="H1382" s="232"/>
    </row>
    <row r="1383" spans="1:8" hidden="1" x14ac:dyDescent="0.25">
      <c r="A1383" s="229" t="s">
        <v>1837</v>
      </c>
      <c r="B1383" s="233" t="s">
        <v>1628</v>
      </c>
      <c r="C1383" s="237"/>
      <c r="D1383" s="231"/>
      <c r="E1383" s="232"/>
      <c r="F1383" s="232"/>
      <c r="G1383" s="232"/>
      <c r="H1383" s="232"/>
    </row>
    <row r="1384" spans="1:8" hidden="1" x14ac:dyDescent="0.25">
      <c r="A1384" s="229" t="s">
        <v>1838</v>
      </c>
      <c r="B1384" s="233" t="s">
        <v>1630</v>
      </c>
      <c r="C1384" s="237"/>
      <c r="D1384" s="231"/>
      <c r="E1384" s="232"/>
      <c r="F1384" s="232"/>
      <c r="G1384" s="232"/>
      <c r="H1384" s="232"/>
    </row>
    <row r="1385" spans="1:8" hidden="1" x14ac:dyDescent="0.25">
      <c r="A1385" s="229" t="s">
        <v>1839</v>
      </c>
      <c r="B1385" s="230" t="s">
        <v>557</v>
      </c>
      <c r="C1385" s="237"/>
      <c r="D1385" s="231"/>
      <c r="E1385" s="232"/>
      <c r="F1385" s="232"/>
      <c r="G1385" s="232"/>
      <c r="H1385" s="232"/>
    </row>
    <row r="1386" spans="1:8" hidden="1" x14ac:dyDescent="0.25">
      <c r="A1386" s="229" t="s">
        <v>1840</v>
      </c>
      <c r="B1386" s="233" t="s">
        <v>1622</v>
      </c>
      <c r="C1386" s="237"/>
      <c r="D1386" s="231"/>
      <c r="E1386" s="232"/>
      <c r="F1386" s="232"/>
      <c r="G1386" s="232"/>
      <c r="H1386" s="232"/>
    </row>
    <row r="1387" spans="1:8" hidden="1" x14ac:dyDescent="0.25">
      <c r="A1387" s="229" t="s">
        <v>1841</v>
      </c>
      <c r="B1387" s="233" t="s">
        <v>1624</v>
      </c>
      <c r="C1387" s="237"/>
      <c r="D1387" s="231"/>
      <c r="E1387" s="232"/>
      <c r="F1387" s="232"/>
      <c r="G1387" s="232"/>
      <c r="H1387" s="232"/>
    </row>
    <row r="1388" spans="1:8" hidden="1" x14ac:dyDescent="0.25">
      <c r="A1388" s="229" t="s">
        <v>1842</v>
      </c>
      <c r="B1388" s="233" t="s">
        <v>1626</v>
      </c>
      <c r="C1388" s="237"/>
      <c r="D1388" s="231"/>
      <c r="E1388" s="232"/>
      <c r="F1388" s="232"/>
      <c r="G1388" s="232"/>
      <c r="H1388" s="232"/>
    </row>
    <row r="1389" spans="1:8" hidden="1" x14ac:dyDescent="0.25">
      <c r="A1389" s="229" t="s">
        <v>1843</v>
      </c>
      <c r="B1389" s="233" t="s">
        <v>1628</v>
      </c>
      <c r="C1389" s="237"/>
      <c r="D1389" s="231"/>
      <c r="E1389" s="232"/>
      <c r="F1389" s="232"/>
      <c r="G1389" s="232"/>
      <c r="H1389" s="232"/>
    </row>
    <row r="1390" spans="1:8" hidden="1" x14ac:dyDescent="0.25">
      <c r="A1390" s="229" t="s">
        <v>1844</v>
      </c>
      <c r="B1390" s="233" t="s">
        <v>1630</v>
      </c>
      <c r="C1390" s="237"/>
      <c r="D1390" s="231"/>
      <c r="E1390" s="232"/>
      <c r="F1390" s="232"/>
      <c r="G1390" s="232"/>
      <c r="H1390" s="232"/>
    </row>
    <row r="1391" spans="1:8" x14ac:dyDescent="0.25">
      <c r="A1391" s="213" t="s">
        <v>1845</v>
      </c>
      <c r="B1391" s="214" t="s">
        <v>1846</v>
      </c>
      <c r="C1391" s="214"/>
      <c r="D1391" s="215"/>
      <c r="E1391" s="215"/>
      <c r="F1391" s="290">
        <f>F1392+F1503</f>
        <v>0</v>
      </c>
      <c r="G1391" s="290">
        <f t="shared" ref="G1391" si="98">G1392+G1503</f>
        <v>0</v>
      </c>
      <c r="H1391" s="290">
        <f t="shared" ref="H1391" si="99">H1392+H1503</f>
        <v>0</v>
      </c>
    </row>
    <row r="1392" spans="1:8" x14ac:dyDescent="0.25">
      <c r="A1392" s="217" t="s">
        <v>1847</v>
      </c>
      <c r="B1392" s="218" t="s">
        <v>1198</v>
      </c>
      <c r="C1392" s="219"/>
      <c r="D1392" s="220"/>
      <c r="E1392" s="221"/>
      <c r="F1392" s="292">
        <f>F1393+F1448</f>
        <v>0</v>
      </c>
      <c r="G1392" s="292">
        <f t="shared" ref="G1392" si="100">G1393+G1448</f>
        <v>0</v>
      </c>
      <c r="H1392" s="292">
        <f t="shared" ref="H1392" si="101">H1393+H1448</f>
        <v>0</v>
      </c>
    </row>
    <row r="1393" spans="1:8" x14ac:dyDescent="0.25">
      <c r="A1393" s="225" t="s">
        <v>1848</v>
      </c>
      <c r="B1393" s="226" t="s">
        <v>1200</v>
      </c>
      <c r="C1393" s="243"/>
      <c r="D1393" s="227"/>
      <c r="E1393" s="228"/>
      <c r="F1393" s="293"/>
      <c r="G1393" s="293"/>
      <c r="H1393" s="293"/>
    </row>
    <row r="1394" spans="1:8" hidden="1" x14ac:dyDescent="0.25">
      <c r="A1394" s="229" t="s">
        <v>1849</v>
      </c>
      <c r="B1394" s="230" t="s">
        <v>4</v>
      </c>
      <c r="C1394" s="237"/>
      <c r="D1394" s="231"/>
      <c r="E1394" s="232"/>
      <c r="F1394" s="294"/>
      <c r="G1394" s="294"/>
      <c r="H1394" s="294"/>
    </row>
    <row r="1395" spans="1:8" hidden="1" x14ac:dyDescent="0.25">
      <c r="A1395" s="229" t="s">
        <v>1850</v>
      </c>
      <c r="B1395" s="233" t="s">
        <v>1851</v>
      </c>
      <c r="C1395" s="237"/>
      <c r="D1395" s="231"/>
      <c r="E1395" s="232"/>
      <c r="F1395" s="294"/>
      <c r="G1395" s="294"/>
      <c r="H1395" s="294"/>
    </row>
    <row r="1396" spans="1:8" hidden="1" x14ac:dyDescent="0.25">
      <c r="A1396" s="229" t="s">
        <v>1852</v>
      </c>
      <c r="B1396" s="233" t="s">
        <v>1853</v>
      </c>
      <c r="C1396" s="237"/>
      <c r="D1396" s="231"/>
      <c r="E1396" s="232"/>
      <c r="F1396" s="294"/>
      <c r="G1396" s="294"/>
      <c r="H1396" s="294"/>
    </row>
    <row r="1397" spans="1:8" hidden="1" x14ac:dyDescent="0.25">
      <c r="A1397" s="229" t="s">
        <v>1854</v>
      </c>
      <c r="B1397" s="233" t="s">
        <v>1855</v>
      </c>
      <c r="C1397" s="237"/>
      <c r="D1397" s="231"/>
      <c r="E1397" s="232"/>
      <c r="F1397" s="294"/>
      <c r="G1397" s="294"/>
      <c r="H1397" s="294"/>
    </row>
    <row r="1398" spans="1:8" hidden="1" x14ac:dyDescent="0.25">
      <c r="A1398" s="229" t="s">
        <v>1856</v>
      </c>
      <c r="B1398" s="233" t="s">
        <v>1857</v>
      </c>
      <c r="C1398" s="237"/>
      <c r="D1398" s="231"/>
      <c r="E1398" s="232"/>
      <c r="F1398" s="294"/>
      <c r="G1398" s="294"/>
      <c r="H1398" s="294"/>
    </row>
    <row r="1399" spans="1:8" hidden="1" x14ac:dyDescent="0.25">
      <c r="A1399" s="229" t="s">
        <v>1858</v>
      </c>
      <c r="B1399" s="233" t="s">
        <v>1859</v>
      </c>
      <c r="C1399" s="237"/>
      <c r="D1399" s="231"/>
      <c r="E1399" s="232"/>
      <c r="F1399" s="294"/>
      <c r="G1399" s="294"/>
      <c r="H1399" s="294"/>
    </row>
    <row r="1400" spans="1:8" hidden="1" x14ac:dyDescent="0.25">
      <c r="A1400" s="229" t="s">
        <v>1860</v>
      </c>
      <c r="B1400" s="272" t="s">
        <v>3</v>
      </c>
      <c r="C1400" s="237"/>
      <c r="D1400" s="231"/>
      <c r="E1400" s="232"/>
      <c r="F1400" s="294"/>
      <c r="G1400" s="294"/>
      <c r="H1400" s="294"/>
    </row>
    <row r="1401" spans="1:8" hidden="1" x14ac:dyDescent="0.25">
      <c r="A1401" s="229" t="s">
        <v>1861</v>
      </c>
      <c r="B1401" s="233" t="s">
        <v>1851</v>
      </c>
      <c r="C1401" s="237"/>
      <c r="D1401" s="231"/>
      <c r="E1401" s="232"/>
      <c r="F1401" s="294"/>
      <c r="G1401" s="294"/>
      <c r="H1401" s="294"/>
    </row>
    <row r="1402" spans="1:8" hidden="1" x14ac:dyDescent="0.25">
      <c r="A1402" s="229" t="s">
        <v>1862</v>
      </c>
      <c r="B1402" s="233" t="s">
        <v>1853</v>
      </c>
      <c r="C1402" s="237"/>
      <c r="D1402" s="231"/>
      <c r="E1402" s="232"/>
      <c r="F1402" s="294"/>
      <c r="G1402" s="294"/>
      <c r="H1402" s="294"/>
    </row>
    <row r="1403" spans="1:8" hidden="1" x14ac:dyDescent="0.25">
      <c r="A1403" s="229" t="s">
        <v>1863</v>
      </c>
      <c r="B1403" s="233" t="s">
        <v>1855</v>
      </c>
      <c r="C1403" s="237"/>
      <c r="D1403" s="231"/>
      <c r="E1403" s="232"/>
      <c r="F1403" s="294"/>
      <c r="G1403" s="294"/>
      <c r="H1403" s="294"/>
    </row>
    <row r="1404" spans="1:8" hidden="1" x14ac:dyDescent="0.25">
      <c r="A1404" s="229" t="s">
        <v>1864</v>
      </c>
      <c r="B1404" s="233" t="s">
        <v>1857</v>
      </c>
      <c r="C1404" s="237"/>
      <c r="D1404" s="231"/>
      <c r="E1404" s="232"/>
      <c r="F1404" s="294"/>
      <c r="G1404" s="294"/>
      <c r="H1404" s="294"/>
    </row>
    <row r="1405" spans="1:8" hidden="1" x14ac:dyDescent="0.25">
      <c r="A1405" s="229" t="s">
        <v>1865</v>
      </c>
      <c r="B1405" s="233" t="s">
        <v>1859</v>
      </c>
      <c r="C1405" s="237"/>
      <c r="D1405" s="231"/>
      <c r="E1405" s="232"/>
      <c r="F1405" s="294"/>
      <c r="G1405" s="294"/>
      <c r="H1405" s="294"/>
    </row>
    <row r="1406" spans="1:8" hidden="1" x14ac:dyDescent="0.25">
      <c r="A1406" s="229" t="s">
        <v>1866</v>
      </c>
      <c r="B1406" s="230" t="s">
        <v>5</v>
      </c>
      <c r="C1406" s="237"/>
      <c r="D1406" s="231"/>
      <c r="E1406" s="232"/>
      <c r="F1406" s="294"/>
      <c r="G1406" s="294"/>
      <c r="H1406" s="294"/>
    </row>
    <row r="1407" spans="1:8" hidden="1" x14ac:dyDescent="0.25">
      <c r="A1407" s="229" t="s">
        <v>1867</v>
      </c>
      <c r="B1407" s="233" t="s">
        <v>1851</v>
      </c>
      <c r="C1407" s="237"/>
      <c r="D1407" s="231"/>
      <c r="E1407" s="232"/>
      <c r="F1407" s="294"/>
      <c r="G1407" s="294"/>
      <c r="H1407" s="294"/>
    </row>
    <row r="1408" spans="1:8" hidden="1" x14ac:dyDescent="0.25">
      <c r="A1408" s="229" t="s">
        <v>1868</v>
      </c>
      <c r="B1408" s="233" t="s">
        <v>1853</v>
      </c>
      <c r="C1408" s="237"/>
      <c r="D1408" s="231"/>
      <c r="E1408" s="232"/>
      <c r="F1408" s="294"/>
      <c r="G1408" s="294"/>
      <c r="H1408" s="294"/>
    </row>
    <row r="1409" spans="1:8" hidden="1" x14ac:dyDescent="0.25">
      <c r="A1409" s="229" t="s">
        <v>1869</v>
      </c>
      <c r="B1409" s="233" t="s">
        <v>1855</v>
      </c>
      <c r="C1409" s="237"/>
      <c r="D1409" s="231"/>
      <c r="E1409" s="232"/>
      <c r="F1409" s="294"/>
      <c r="G1409" s="294"/>
      <c r="H1409" s="294"/>
    </row>
    <row r="1410" spans="1:8" hidden="1" x14ac:dyDescent="0.25">
      <c r="A1410" s="229" t="s">
        <v>1870</v>
      </c>
      <c r="B1410" s="233" t="s">
        <v>1857</v>
      </c>
      <c r="C1410" s="237"/>
      <c r="D1410" s="231"/>
      <c r="E1410" s="232"/>
      <c r="F1410" s="294"/>
      <c r="G1410" s="294"/>
      <c r="H1410" s="294"/>
    </row>
    <row r="1411" spans="1:8" hidden="1" x14ac:dyDescent="0.25">
      <c r="A1411" s="229" t="s">
        <v>1871</v>
      </c>
      <c r="B1411" s="233" t="s">
        <v>1859</v>
      </c>
      <c r="C1411" s="237"/>
      <c r="D1411" s="231"/>
      <c r="E1411" s="232"/>
      <c r="F1411" s="294"/>
      <c r="G1411" s="294"/>
      <c r="H1411" s="294"/>
    </row>
    <row r="1412" spans="1:8" hidden="1" x14ac:dyDescent="0.25">
      <c r="A1412" s="229" t="s">
        <v>1872</v>
      </c>
      <c r="B1412" s="230" t="s">
        <v>1225</v>
      </c>
      <c r="C1412" s="237"/>
      <c r="D1412" s="231"/>
      <c r="E1412" s="232"/>
      <c r="F1412" s="294"/>
      <c r="G1412" s="294"/>
      <c r="H1412" s="294"/>
    </row>
    <row r="1413" spans="1:8" hidden="1" x14ac:dyDescent="0.25">
      <c r="A1413" s="229" t="s">
        <v>1873</v>
      </c>
      <c r="B1413" s="233" t="s">
        <v>1851</v>
      </c>
      <c r="C1413" s="237"/>
      <c r="D1413" s="231"/>
      <c r="E1413" s="232"/>
      <c r="F1413" s="294"/>
      <c r="G1413" s="294"/>
      <c r="H1413" s="294"/>
    </row>
    <row r="1414" spans="1:8" hidden="1" x14ac:dyDescent="0.25">
      <c r="A1414" s="229" t="s">
        <v>1874</v>
      </c>
      <c r="B1414" s="233" t="s">
        <v>1853</v>
      </c>
      <c r="C1414" s="237"/>
      <c r="D1414" s="231"/>
      <c r="E1414" s="232"/>
      <c r="F1414" s="294"/>
      <c r="G1414" s="294"/>
      <c r="H1414" s="294"/>
    </row>
    <row r="1415" spans="1:8" hidden="1" x14ac:dyDescent="0.25">
      <c r="A1415" s="229" t="s">
        <v>1875</v>
      </c>
      <c r="B1415" s="233" t="s">
        <v>1855</v>
      </c>
      <c r="C1415" s="237"/>
      <c r="D1415" s="231"/>
      <c r="E1415" s="232"/>
      <c r="F1415" s="294"/>
      <c r="G1415" s="294"/>
      <c r="H1415" s="294"/>
    </row>
    <row r="1416" spans="1:8" hidden="1" x14ac:dyDescent="0.25">
      <c r="A1416" s="229" t="s">
        <v>1876</v>
      </c>
      <c r="B1416" s="233" t="s">
        <v>1857</v>
      </c>
      <c r="C1416" s="237"/>
      <c r="D1416" s="231"/>
      <c r="E1416" s="232"/>
      <c r="F1416" s="294"/>
      <c r="G1416" s="294"/>
      <c r="H1416" s="294"/>
    </row>
    <row r="1417" spans="1:8" hidden="1" x14ac:dyDescent="0.25">
      <c r="A1417" s="229" t="s">
        <v>1877</v>
      </c>
      <c r="B1417" s="233" t="s">
        <v>1859</v>
      </c>
      <c r="C1417" s="237"/>
      <c r="D1417" s="231"/>
      <c r="E1417" s="232"/>
      <c r="F1417" s="294"/>
      <c r="G1417" s="294"/>
      <c r="H1417" s="294"/>
    </row>
    <row r="1418" spans="1:8" hidden="1" x14ac:dyDescent="0.25">
      <c r="A1418" s="229" t="s">
        <v>1878</v>
      </c>
      <c r="B1418" s="230" t="s">
        <v>1232</v>
      </c>
      <c r="C1418" s="237"/>
      <c r="D1418" s="231"/>
      <c r="E1418" s="232"/>
      <c r="F1418" s="294"/>
      <c r="G1418" s="294"/>
      <c r="H1418" s="294"/>
    </row>
    <row r="1419" spans="1:8" hidden="1" x14ac:dyDescent="0.25">
      <c r="A1419" s="229" t="s">
        <v>1879</v>
      </c>
      <c r="B1419" s="233" t="s">
        <v>1851</v>
      </c>
      <c r="C1419" s="237"/>
      <c r="D1419" s="231"/>
      <c r="E1419" s="232"/>
      <c r="F1419" s="294"/>
      <c r="G1419" s="294"/>
      <c r="H1419" s="294"/>
    </row>
    <row r="1420" spans="1:8" hidden="1" x14ac:dyDescent="0.25">
      <c r="A1420" s="229" t="s">
        <v>1880</v>
      </c>
      <c r="B1420" s="233" t="s">
        <v>1853</v>
      </c>
      <c r="C1420" s="237"/>
      <c r="D1420" s="231"/>
      <c r="E1420" s="232"/>
      <c r="F1420" s="294"/>
      <c r="G1420" s="294"/>
      <c r="H1420" s="294"/>
    </row>
    <row r="1421" spans="1:8" hidden="1" x14ac:dyDescent="0.25">
      <c r="A1421" s="229" t="s">
        <v>1881</v>
      </c>
      <c r="B1421" s="233" t="s">
        <v>1855</v>
      </c>
      <c r="C1421" s="237"/>
      <c r="D1421" s="231"/>
      <c r="E1421" s="232"/>
      <c r="F1421" s="294"/>
      <c r="G1421" s="294"/>
      <c r="H1421" s="294"/>
    </row>
    <row r="1422" spans="1:8" hidden="1" x14ac:dyDescent="0.25">
      <c r="A1422" s="229" t="s">
        <v>1882</v>
      </c>
      <c r="B1422" s="233" t="s">
        <v>1857</v>
      </c>
      <c r="C1422" s="237"/>
      <c r="D1422" s="231"/>
      <c r="E1422" s="232"/>
      <c r="F1422" s="294"/>
      <c r="G1422" s="294"/>
      <c r="H1422" s="294"/>
    </row>
    <row r="1423" spans="1:8" hidden="1" x14ac:dyDescent="0.25">
      <c r="A1423" s="229" t="s">
        <v>1883</v>
      </c>
      <c r="B1423" s="233" t="s">
        <v>1859</v>
      </c>
      <c r="C1423" s="237"/>
      <c r="D1423" s="231"/>
      <c r="E1423" s="232"/>
      <c r="F1423" s="294"/>
      <c r="G1423" s="294"/>
      <c r="H1423" s="294"/>
    </row>
    <row r="1424" spans="1:8" hidden="1" x14ac:dyDescent="0.25">
      <c r="A1424" s="229" t="s">
        <v>1884</v>
      </c>
      <c r="B1424" s="230" t="s">
        <v>1239</v>
      </c>
      <c r="C1424" s="237"/>
      <c r="D1424" s="231"/>
      <c r="E1424" s="232"/>
      <c r="F1424" s="294"/>
      <c r="G1424" s="294"/>
      <c r="H1424" s="294"/>
    </row>
    <row r="1425" spans="1:8" hidden="1" x14ac:dyDescent="0.25">
      <c r="A1425" s="229" t="s">
        <v>1885</v>
      </c>
      <c r="B1425" s="233" t="s">
        <v>1851</v>
      </c>
      <c r="C1425" s="237"/>
      <c r="D1425" s="231"/>
      <c r="E1425" s="232"/>
      <c r="F1425" s="294"/>
      <c r="G1425" s="294"/>
      <c r="H1425" s="294"/>
    </row>
    <row r="1426" spans="1:8" hidden="1" x14ac:dyDescent="0.25">
      <c r="A1426" s="229" t="s">
        <v>1886</v>
      </c>
      <c r="B1426" s="233" t="s">
        <v>1853</v>
      </c>
      <c r="C1426" s="237"/>
      <c r="D1426" s="231"/>
      <c r="E1426" s="232"/>
      <c r="F1426" s="294"/>
      <c r="G1426" s="294"/>
      <c r="H1426" s="294"/>
    </row>
    <row r="1427" spans="1:8" hidden="1" x14ac:dyDescent="0.25">
      <c r="A1427" s="229" t="s">
        <v>1887</v>
      </c>
      <c r="B1427" s="233" t="s">
        <v>1855</v>
      </c>
      <c r="C1427" s="237"/>
      <c r="D1427" s="231"/>
      <c r="E1427" s="232"/>
      <c r="F1427" s="294"/>
      <c r="G1427" s="294"/>
      <c r="H1427" s="294"/>
    </row>
    <row r="1428" spans="1:8" hidden="1" x14ac:dyDescent="0.25">
      <c r="A1428" s="229" t="s">
        <v>1888</v>
      </c>
      <c r="B1428" s="233" t="s">
        <v>1857</v>
      </c>
      <c r="C1428" s="237"/>
      <c r="D1428" s="231"/>
      <c r="E1428" s="232"/>
      <c r="F1428" s="294"/>
      <c r="G1428" s="294"/>
      <c r="H1428" s="294"/>
    </row>
    <row r="1429" spans="1:8" hidden="1" x14ac:dyDescent="0.25">
      <c r="A1429" s="229" t="s">
        <v>1889</v>
      </c>
      <c r="B1429" s="233" t="s">
        <v>1859</v>
      </c>
      <c r="C1429" s="237"/>
      <c r="D1429" s="231"/>
      <c r="E1429" s="232"/>
      <c r="F1429" s="294"/>
      <c r="G1429" s="294"/>
      <c r="H1429" s="294"/>
    </row>
    <row r="1430" spans="1:8" hidden="1" x14ac:dyDescent="0.25">
      <c r="A1430" s="229" t="s">
        <v>1890</v>
      </c>
      <c r="B1430" s="230" t="s">
        <v>1246</v>
      </c>
      <c r="C1430" s="237"/>
      <c r="D1430" s="231"/>
      <c r="E1430" s="232"/>
      <c r="F1430" s="294"/>
      <c r="G1430" s="294"/>
      <c r="H1430" s="294"/>
    </row>
    <row r="1431" spans="1:8" hidden="1" x14ac:dyDescent="0.25">
      <c r="A1431" s="229" t="s">
        <v>1891</v>
      </c>
      <c r="B1431" s="233" t="s">
        <v>1851</v>
      </c>
      <c r="C1431" s="237"/>
      <c r="D1431" s="231"/>
      <c r="E1431" s="232"/>
      <c r="F1431" s="294"/>
      <c r="G1431" s="294"/>
      <c r="H1431" s="294"/>
    </row>
    <row r="1432" spans="1:8" hidden="1" x14ac:dyDescent="0.25">
      <c r="A1432" s="229" t="s">
        <v>1892</v>
      </c>
      <c r="B1432" s="233" t="s">
        <v>1853</v>
      </c>
      <c r="C1432" s="237"/>
      <c r="D1432" s="231"/>
      <c r="E1432" s="232"/>
      <c r="F1432" s="294"/>
      <c r="G1432" s="294"/>
      <c r="H1432" s="294"/>
    </row>
    <row r="1433" spans="1:8" hidden="1" x14ac:dyDescent="0.25">
      <c r="A1433" s="229" t="s">
        <v>1893</v>
      </c>
      <c r="B1433" s="233" t="s">
        <v>1855</v>
      </c>
      <c r="C1433" s="237"/>
      <c r="D1433" s="231"/>
      <c r="E1433" s="232"/>
      <c r="F1433" s="294"/>
      <c r="G1433" s="294"/>
      <c r="H1433" s="294"/>
    </row>
    <row r="1434" spans="1:8" hidden="1" x14ac:dyDescent="0.25">
      <c r="A1434" s="229" t="s">
        <v>1894</v>
      </c>
      <c r="B1434" s="233" t="s">
        <v>1857</v>
      </c>
      <c r="C1434" s="237"/>
      <c r="D1434" s="231"/>
      <c r="E1434" s="232"/>
      <c r="F1434" s="294"/>
      <c r="G1434" s="294"/>
      <c r="H1434" s="294"/>
    </row>
    <row r="1435" spans="1:8" hidden="1" x14ac:dyDescent="0.25">
      <c r="A1435" s="229" t="s">
        <v>1895</v>
      </c>
      <c r="B1435" s="233" t="s">
        <v>1859</v>
      </c>
      <c r="C1435" s="237"/>
      <c r="D1435" s="231"/>
      <c r="E1435" s="232"/>
      <c r="F1435" s="294"/>
      <c r="G1435" s="294"/>
      <c r="H1435" s="294"/>
    </row>
    <row r="1436" spans="1:8" hidden="1" x14ac:dyDescent="0.25">
      <c r="A1436" s="229" t="s">
        <v>1896</v>
      </c>
      <c r="B1436" s="230" t="s">
        <v>7</v>
      </c>
      <c r="C1436" s="237"/>
      <c r="D1436" s="231"/>
      <c r="E1436" s="232"/>
      <c r="F1436" s="294"/>
      <c r="G1436" s="294"/>
      <c r="H1436" s="294"/>
    </row>
    <row r="1437" spans="1:8" hidden="1" x14ac:dyDescent="0.25">
      <c r="A1437" s="229" t="s">
        <v>1897</v>
      </c>
      <c r="B1437" s="233" t="s">
        <v>1851</v>
      </c>
      <c r="C1437" s="237"/>
      <c r="D1437" s="231"/>
      <c r="E1437" s="232"/>
      <c r="F1437" s="294"/>
      <c r="G1437" s="294"/>
      <c r="H1437" s="294"/>
    </row>
    <row r="1438" spans="1:8" hidden="1" x14ac:dyDescent="0.25">
      <c r="A1438" s="229" t="s">
        <v>1898</v>
      </c>
      <c r="B1438" s="233" t="s">
        <v>1853</v>
      </c>
      <c r="C1438" s="237"/>
      <c r="D1438" s="231"/>
      <c r="E1438" s="232"/>
      <c r="F1438" s="294"/>
      <c r="G1438" s="294"/>
      <c r="H1438" s="294"/>
    </row>
    <row r="1439" spans="1:8" hidden="1" x14ac:dyDescent="0.25">
      <c r="A1439" s="229" t="s">
        <v>1899</v>
      </c>
      <c r="B1439" s="233" t="s">
        <v>1855</v>
      </c>
      <c r="C1439" s="237"/>
      <c r="D1439" s="231"/>
      <c r="E1439" s="232"/>
      <c r="F1439" s="294"/>
      <c r="G1439" s="294"/>
      <c r="H1439" s="294"/>
    </row>
    <row r="1440" spans="1:8" hidden="1" x14ac:dyDescent="0.25">
      <c r="A1440" s="229" t="s">
        <v>1900</v>
      </c>
      <c r="B1440" s="233" t="s">
        <v>1857</v>
      </c>
      <c r="C1440" s="237"/>
      <c r="D1440" s="231"/>
      <c r="E1440" s="232"/>
      <c r="F1440" s="294"/>
      <c r="G1440" s="294"/>
      <c r="H1440" s="294"/>
    </row>
    <row r="1441" spans="1:8" hidden="1" x14ac:dyDescent="0.25">
      <c r="A1441" s="229" t="s">
        <v>1901</v>
      </c>
      <c r="B1441" s="233" t="s">
        <v>1859</v>
      </c>
      <c r="C1441" s="237"/>
      <c r="D1441" s="231"/>
      <c r="E1441" s="232"/>
      <c r="F1441" s="294"/>
      <c r="G1441" s="294"/>
      <c r="H1441" s="294"/>
    </row>
    <row r="1442" spans="1:8" hidden="1" x14ac:dyDescent="0.25">
      <c r="A1442" s="229" t="s">
        <v>1902</v>
      </c>
      <c r="B1442" s="230" t="s">
        <v>557</v>
      </c>
      <c r="C1442" s="237"/>
      <c r="D1442" s="231"/>
      <c r="E1442" s="232"/>
      <c r="F1442" s="294"/>
      <c r="G1442" s="294"/>
      <c r="H1442" s="294"/>
    </row>
    <row r="1443" spans="1:8" hidden="1" x14ac:dyDescent="0.25">
      <c r="A1443" s="229" t="s">
        <v>1903</v>
      </c>
      <c r="B1443" s="233" t="s">
        <v>1851</v>
      </c>
      <c r="C1443" s="237"/>
      <c r="D1443" s="231"/>
      <c r="E1443" s="232"/>
      <c r="F1443" s="294"/>
      <c r="G1443" s="294"/>
      <c r="H1443" s="294"/>
    </row>
    <row r="1444" spans="1:8" hidden="1" x14ac:dyDescent="0.25">
      <c r="A1444" s="229" t="s">
        <v>1904</v>
      </c>
      <c r="B1444" s="233" t="s">
        <v>1853</v>
      </c>
      <c r="C1444" s="237"/>
      <c r="D1444" s="231"/>
      <c r="E1444" s="232"/>
      <c r="F1444" s="294"/>
      <c r="G1444" s="294"/>
      <c r="H1444" s="294"/>
    </row>
    <row r="1445" spans="1:8" hidden="1" x14ac:dyDescent="0.25">
      <c r="A1445" s="229" t="s">
        <v>1905</v>
      </c>
      <c r="B1445" s="233" t="s">
        <v>1855</v>
      </c>
      <c r="C1445" s="237"/>
      <c r="D1445" s="231"/>
      <c r="E1445" s="232"/>
      <c r="F1445" s="294"/>
      <c r="G1445" s="294"/>
      <c r="H1445" s="294"/>
    </row>
    <row r="1446" spans="1:8" hidden="1" x14ac:dyDescent="0.25">
      <c r="A1446" s="229" t="s">
        <v>1906</v>
      </c>
      <c r="B1446" s="233" t="s">
        <v>1857</v>
      </c>
      <c r="C1446" s="237"/>
      <c r="D1446" s="231"/>
      <c r="E1446" s="232"/>
      <c r="F1446" s="294"/>
      <c r="G1446" s="294"/>
      <c r="H1446" s="294"/>
    </row>
    <row r="1447" spans="1:8" hidden="1" x14ac:dyDescent="0.25">
      <c r="A1447" s="229" t="s">
        <v>1907</v>
      </c>
      <c r="B1447" s="233" t="s">
        <v>1859</v>
      </c>
      <c r="C1447" s="237"/>
      <c r="D1447" s="231"/>
      <c r="E1447" s="232"/>
      <c r="F1447" s="294"/>
      <c r="G1447" s="294"/>
      <c r="H1447" s="294"/>
    </row>
    <row r="1448" spans="1:8" x14ac:dyDescent="0.25">
      <c r="A1448" s="225" t="s">
        <v>1908</v>
      </c>
      <c r="B1448" s="226" t="s">
        <v>1265</v>
      </c>
      <c r="C1448" s="243"/>
      <c r="D1448" s="227"/>
      <c r="E1448" s="228"/>
      <c r="F1448" s="293"/>
      <c r="G1448" s="293"/>
      <c r="H1448" s="293"/>
    </row>
    <row r="1449" spans="1:8" hidden="1" x14ac:dyDescent="0.25">
      <c r="A1449" s="229" t="s">
        <v>1909</v>
      </c>
      <c r="B1449" s="230" t="s">
        <v>4</v>
      </c>
      <c r="C1449" s="237"/>
      <c r="D1449" s="231"/>
      <c r="E1449" s="232"/>
      <c r="F1449" s="294"/>
      <c r="G1449" s="294"/>
      <c r="H1449" s="294"/>
    </row>
    <row r="1450" spans="1:8" hidden="1" x14ac:dyDescent="0.25">
      <c r="A1450" s="229" t="s">
        <v>1910</v>
      </c>
      <c r="B1450" s="233" t="s">
        <v>1851</v>
      </c>
      <c r="C1450" s="237"/>
      <c r="D1450" s="231"/>
      <c r="E1450" s="232"/>
      <c r="F1450" s="294"/>
      <c r="G1450" s="294"/>
      <c r="H1450" s="294"/>
    </row>
    <row r="1451" spans="1:8" hidden="1" x14ac:dyDescent="0.25">
      <c r="A1451" s="229" t="s">
        <v>1911</v>
      </c>
      <c r="B1451" s="233" t="s">
        <v>1853</v>
      </c>
      <c r="C1451" s="237"/>
      <c r="D1451" s="231"/>
      <c r="E1451" s="232"/>
      <c r="F1451" s="294"/>
      <c r="G1451" s="294"/>
      <c r="H1451" s="294"/>
    </row>
    <row r="1452" spans="1:8" hidden="1" x14ac:dyDescent="0.25">
      <c r="A1452" s="229" t="s">
        <v>1912</v>
      </c>
      <c r="B1452" s="233" t="s">
        <v>1855</v>
      </c>
      <c r="C1452" s="237"/>
      <c r="D1452" s="231"/>
      <c r="E1452" s="232"/>
      <c r="F1452" s="294"/>
      <c r="G1452" s="294"/>
      <c r="H1452" s="294"/>
    </row>
    <row r="1453" spans="1:8" hidden="1" x14ac:dyDescent="0.25">
      <c r="A1453" s="229" t="s">
        <v>1913</v>
      </c>
      <c r="B1453" s="233" t="s">
        <v>1857</v>
      </c>
      <c r="C1453" s="237"/>
      <c r="D1453" s="231"/>
      <c r="E1453" s="232"/>
      <c r="F1453" s="294"/>
      <c r="G1453" s="294"/>
      <c r="H1453" s="294"/>
    </row>
    <row r="1454" spans="1:8" hidden="1" x14ac:dyDescent="0.25">
      <c r="A1454" s="229" t="s">
        <v>1914</v>
      </c>
      <c r="B1454" s="233" t="s">
        <v>1859</v>
      </c>
      <c r="C1454" s="237"/>
      <c r="D1454" s="231"/>
      <c r="E1454" s="232"/>
      <c r="F1454" s="294"/>
      <c r="G1454" s="294"/>
      <c r="H1454" s="294"/>
    </row>
    <row r="1455" spans="1:8" hidden="1" x14ac:dyDescent="0.25">
      <c r="A1455" s="229" t="s">
        <v>1915</v>
      </c>
      <c r="B1455" s="272" t="s">
        <v>3</v>
      </c>
      <c r="C1455" s="237"/>
      <c r="D1455" s="231"/>
      <c r="E1455" s="232"/>
      <c r="F1455" s="294"/>
      <c r="G1455" s="294"/>
      <c r="H1455" s="294"/>
    </row>
    <row r="1456" spans="1:8" hidden="1" x14ac:dyDescent="0.25">
      <c r="A1456" s="229" t="s">
        <v>1916</v>
      </c>
      <c r="B1456" s="233" t="s">
        <v>1851</v>
      </c>
      <c r="C1456" s="237"/>
      <c r="D1456" s="231"/>
      <c r="E1456" s="232"/>
      <c r="F1456" s="294"/>
      <c r="G1456" s="294"/>
      <c r="H1456" s="294"/>
    </row>
    <row r="1457" spans="1:8" hidden="1" x14ac:dyDescent="0.25">
      <c r="A1457" s="229" t="s">
        <v>1917</v>
      </c>
      <c r="B1457" s="233" t="s">
        <v>1853</v>
      </c>
      <c r="C1457" s="237"/>
      <c r="D1457" s="231"/>
      <c r="E1457" s="232"/>
      <c r="F1457" s="294"/>
      <c r="G1457" s="294"/>
      <c r="H1457" s="294"/>
    </row>
    <row r="1458" spans="1:8" hidden="1" x14ac:dyDescent="0.25">
      <c r="A1458" s="229" t="s">
        <v>1918</v>
      </c>
      <c r="B1458" s="233" t="s">
        <v>1855</v>
      </c>
      <c r="C1458" s="237"/>
      <c r="D1458" s="231"/>
      <c r="E1458" s="232"/>
      <c r="F1458" s="294"/>
      <c r="G1458" s="294"/>
      <c r="H1458" s="294"/>
    </row>
    <row r="1459" spans="1:8" hidden="1" x14ac:dyDescent="0.25">
      <c r="A1459" s="229" t="s">
        <v>1919</v>
      </c>
      <c r="B1459" s="233" t="s">
        <v>1857</v>
      </c>
      <c r="C1459" s="237"/>
      <c r="D1459" s="231"/>
      <c r="E1459" s="232"/>
      <c r="F1459" s="294"/>
      <c r="G1459" s="294"/>
      <c r="H1459" s="294"/>
    </row>
    <row r="1460" spans="1:8" hidden="1" x14ac:dyDescent="0.25">
      <c r="A1460" s="229" t="s">
        <v>1920</v>
      </c>
      <c r="B1460" s="233" t="s">
        <v>1859</v>
      </c>
      <c r="C1460" s="237"/>
      <c r="D1460" s="231"/>
      <c r="E1460" s="232"/>
      <c r="F1460" s="294"/>
      <c r="G1460" s="294"/>
      <c r="H1460" s="294"/>
    </row>
    <row r="1461" spans="1:8" hidden="1" x14ac:dyDescent="0.25">
      <c r="A1461" s="229" t="s">
        <v>1921</v>
      </c>
      <c r="B1461" s="230" t="s">
        <v>5</v>
      </c>
      <c r="C1461" s="237"/>
      <c r="D1461" s="231"/>
      <c r="E1461" s="232"/>
      <c r="F1461" s="294"/>
      <c r="G1461" s="294"/>
      <c r="H1461" s="294"/>
    </row>
    <row r="1462" spans="1:8" hidden="1" x14ac:dyDescent="0.25">
      <c r="A1462" s="229" t="s">
        <v>1922</v>
      </c>
      <c r="B1462" s="233" t="s">
        <v>1851</v>
      </c>
      <c r="C1462" s="237"/>
      <c r="D1462" s="231"/>
      <c r="E1462" s="232"/>
      <c r="F1462" s="294"/>
      <c r="G1462" s="294"/>
      <c r="H1462" s="294"/>
    </row>
    <row r="1463" spans="1:8" hidden="1" x14ac:dyDescent="0.25">
      <c r="A1463" s="229" t="s">
        <v>1923</v>
      </c>
      <c r="B1463" s="233" t="s">
        <v>1853</v>
      </c>
      <c r="C1463" s="237"/>
      <c r="D1463" s="231"/>
      <c r="E1463" s="232"/>
      <c r="F1463" s="294"/>
      <c r="G1463" s="294"/>
      <c r="H1463" s="294"/>
    </row>
    <row r="1464" spans="1:8" hidden="1" x14ac:dyDescent="0.25">
      <c r="A1464" s="229" t="s">
        <v>1924</v>
      </c>
      <c r="B1464" s="233" t="s">
        <v>1855</v>
      </c>
      <c r="C1464" s="237"/>
      <c r="D1464" s="231"/>
      <c r="E1464" s="232"/>
      <c r="F1464" s="294"/>
      <c r="G1464" s="294"/>
      <c r="H1464" s="294"/>
    </row>
    <row r="1465" spans="1:8" hidden="1" x14ac:dyDescent="0.25">
      <c r="A1465" s="229" t="s">
        <v>1925</v>
      </c>
      <c r="B1465" s="233" t="s">
        <v>1857</v>
      </c>
      <c r="C1465" s="237"/>
      <c r="D1465" s="231"/>
      <c r="E1465" s="232"/>
      <c r="F1465" s="294"/>
      <c r="G1465" s="294"/>
      <c r="H1465" s="294"/>
    </row>
    <row r="1466" spans="1:8" hidden="1" x14ac:dyDescent="0.25">
      <c r="A1466" s="229" t="s">
        <v>1926</v>
      </c>
      <c r="B1466" s="233" t="s">
        <v>1859</v>
      </c>
      <c r="C1466" s="237"/>
      <c r="D1466" s="231"/>
      <c r="E1466" s="232"/>
      <c r="F1466" s="294"/>
      <c r="G1466" s="294"/>
      <c r="H1466" s="294"/>
    </row>
    <row r="1467" spans="1:8" hidden="1" x14ac:dyDescent="0.25">
      <c r="A1467" s="229" t="s">
        <v>1927</v>
      </c>
      <c r="B1467" s="230" t="s">
        <v>1225</v>
      </c>
      <c r="C1467" s="247"/>
      <c r="D1467" s="231"/>
      <c r="E1467" s="232"/>
      <c r="F1467" s="294"/>
      <c r="G1467" s="294"/>
      <c r="H1467" s="294"/>
    </row>
    <row r="1468" spans="1:8" hidden="1" x14ac:dyDescent="0.25">
      <c r="A1468" s="229" t="s">
        <v>1928</v>
      </c>
      <c r="B1468" s="233" t="s">
        <v>1851</v>
      </c>
      <c r="C1468" s="247"/>
      <c r="D1468" s="231"/>
      <c r="E1468" s="232"/>
      <c r="F1468" s="294"/>
      <c r="G1468" s="294"/>
      <c r="H1468" s="294"/>
    </row>
    <row r="1469" spans="1:8" hidden="1" x14ac:dyDescent="0.25">
      <c r="A1469" s="229" t="s">
        <v>1929</v>
      </c>
      <c r="B1469" s="233" t="s">
        <v>1853</v>
      </c>
      <c r="C1469" s="247"/>
      <c r="D1469" s="231"/>
      <c r="E1469" s="232"/>
      <c r="F1469" s="294"/>
      <c r="G1469" s="294"/>
      <c r="H1469" s="294"/>
    </row>
    <row r="1470" spans="1:8" hidden="1" x14ac:dyDescent="0.25">
      <c r="A1470" s="229" t="s">
        <v>1930</v>
      </c>
      <c r="B1470" s="233" t="s">
        <v>1855</v>
      </c>
      <c r="C1470" s="247"/>
      <c r="D1470" s="231"/>
      <c r="E1470" s="232"/>
      <c r="F1470" s="294"/>
      <c r="G1470" s="294"/>
      <c r="H1470" s="294"/>
    </row>
    <row r="1471" spans="1:8" hidden="1" x14ac:dyDescent="0.25">
      <c r="A1471" s="229" t="s">
        <v>1931</v>
      </c>
      <c r="B1471" s="233" t="s">
        <v>1857</v>
      </c>
      <c r="C1471" s="247"/>
      <c r="D1471" s="231"/>
      <c r="E1471" s="232"/>
      <c r="F1471" s="294"/>
      <c r="G1471" s="294"/>
      <c r="H1471" s="294"/>
    </row>
    <row r="1472" spans="1:8" hidden="1" x14ac:dyDescent="0.25">
      <c r="A1472" s="229" t="s">
        <v>1932</v>
      </c>
      <c r="B1472" s="233" t="s">
        <v>1859</v>
      </c>
      <c r="C1472" s="247"/>
      <c r="D1472" s="231"/>
      <c r="E1472" s="232"/>
      <c r="F1472" s="294"/>
      <c r="G1472" s="294"/>
      <c r="H1472" s="294"/>
    </row>
    <row r="1473" spans="1:8" ht="21" hidden="1" customHeight="1" x14ac:dyDescent="0.25">
      <c r="A1473" s="229" t="s">
        <v>1933</v>
      </c>
      <c r="B1473" s="230" t="s">
        <v>1232</v>
      </c>
      <c r="C1473" s="247"/>
      <c r="D1473" s="231"/>
      <c r="E1473" s="232"/>
      <c r="F1473" s="294"/>
      <c r="G1473" s="294"/>
      <c r="H1473" s="294"/>
    </row>
    <row r="1474" spans="1:8" hidden="1" x14ac:dyDescent="0.25">
      <c r="A1474" s="229" t="s">
        <v>1934</v>
      </c>
      <c r="B1474" s="233" t="s">
        <v>1851</v>
      </c>
      <c r="C1474" s="247"/>
      <c r="D1474" s="231"/>
      <c r="E1474" s="232"/>
      <c r="F1474" s="294"/>
      <c r="G1474" s="294"/>
      <c r="H1474" s="294"/>
    </row>
    <row r="1475" spans="1:8" hidden="1" x14ac:dyDescent="0.25">
      <c r="A1475" s="229" t="s">
        <v>1935</v>
      </c>
      <c r="B1475" s="233" t="s">
        <v>1853</v>
      </c>
      <c r="C1475" s="247"/>
      <c r="D1475" s="231"/>
      <c r="E1475" s="232"/>
      <c r="F1475" s="294"/>
      <c r="G1475" s="294"/>
      <c r="H1475" s="294"/>
    </row>
    <row r="1476" spans="1:8" hidden="1" x14ac:dyDescent="0.25">
      <c r="A1476" s="229" t="s">
        <v>1936</v>
      </c>
      <c r="B1476" s="233" t="s">
        <v>1855</v>
      </c>
      <c r="C1476" s="247"/>
      <c r="D1476" s="231"/>
      <c r="E1476" s="232"/>
      <c r="F1476" s="294"/>
      <c r="G1476" s="294"/>
      <c r="H1476" s="294"/>
    </row>
    <row r="1477" spans="1:8" hidden="1" x14ac:dyDescent="0.25">
      <c r="A1477" s="229" t="s">
        <v>1937</v>
      </c>
      <c r="B1477" s="233" t="s">
        <v>1857</v>
      </c>
      <c r="C1477" s="247"/>
      <c r="D1477" s="231"/>
      <c r="E1477" s="232"/>
      <c r="F1477" s="294"/>
      <c r="G1477" s="294"/>
      <c r="H1477" s="294"/>
    </row>
    <row r="1478" spans="1:8" hidden="1" x14ac:dyDescent="0.25">
      <c r="A1478" s="229" t="s">
        <v>1938</v>
      </c>
      <c r="B1478" s="233" t="s">
        <v>1859</v>
      </c>
      <c r="C1478" s="247"/>
      <c r="D1478" s="231"/>
      <c r="E1478" s="232"/>
      <c r="F1478" s="294"/>
      <c r="G1478" s="294"/>
      <c r="H1478" s="294"/>
    </row>
    <row r="1479" spans="1:8" hidden="1" x14ac:dyDescent="0.25">
      <c r="A1479" s="229" t="s">
        <v>1939</v>
      </c>
      <c r="B1479" s="230" t="s">
        <v>1239</v>
      </c>
      <c r="C1479" s="247"/>
      <c r="D1479" s="231"/>
      <c r="E1479" s="232"/>
      <c r="F1479" s="294"/>
      <c r="G1479" s="294"/>
      <c r="H1479" s="294"/>
    </row>
    <row r="1480" spans="1:8" hidden="1" x14ac:dyDescent="0.25">
      <c r="A1480" s="229" t="s">
        <v>1940</v>
      </c>
      <c r="B1480" s="233" t="s">
        <v>1851</v>
      </c>
      <c r="C1480" s="247"/>
      <c r="D1480" s="231"/>
      <c r="E1480" s="232"/>
      <c r="F1480" s="294"/>
      <c r="G1480" s="294"/>
      <c r="H1480" s="294"/>
    </row>
    <row r="1481" spans="1:8" hidden="1" x14ac:dyDescent="0.25">
      <c r="A1481" s="229" t="s">
        <v>1941</v>
      </c>
      <c r="B1481" s="233" t="s">
        <v>1853</v>
      </c>
      <c r="C1481" s="247"/>
      <c r="D1481" s="231"/>
      <c r="E1481" s="232"/>
      <c r="F1481" s="294"/>
      <c r="G1481" s="294"/>
      <c r="H1481" s="294"/>
    </row>
    <row r="1482" spans="1:8" hidden="1" x14ac:dyDescent="0.25">
      <c r="A1482" s="229" t="s">
        <v>1942</v>
      </c>
      <c r="B1482" s="233" t="s">
        <v>1855</v>
      </c>
      <c r="C1482" s="247"/>
      <c r="D1482" s="231"/>
      <c r="E1482" s="232"/>
      <c r="F1482" s="294"/>
      <c r="G1482" s="294"/>
      <c r="H1482" s="294"/>
    </row>
    <row r="1483" spans="1:8" hidden="1" x14ac:dyDescent="0.25">
      <c r="A1483" s="229" t="s">
        <v>1943</v>
      </c>
      <c r="B1483" s="233" t="s">
        <v>1857</v>
      </c>
      <c r="C1483" s="247"/>
      <c r="D1483" s="231"/>
      <c r="E1483" s="232"/>
      <c r="F1483" s="294"/>
      <c r="G1483" s="294"/>
      <c r="H1483" s="294"/>
    </row>
    <row r="1484" spans="1:8" hidden="1" x14ac:dyDescent="0.25">
      <c r="A1484" s="229" t="s">
        <v>1944</v>
      </c>
      <c r="B1484" s="233" t="s">
        <v>1859</v>
      </c>
      <c r="C1484" s="247"/>
      <c r="D1484" s="231"/>
      <c r="E1484" s="232"/>
      <c r="F1484" s="294"/>
      <c r="G1484" s="294"/>
      <c r="H1484" s="294"/>
    </row>
    <row r="1485" spans="1:8" hidden="1" x14ac:dyDescent="0.25">
      <c r="A1485" s="229" t="s">
        <v>1945</v>
      </c>
      <c r="B1485" s="230" t="s">
        <v>1246</v>
      </c>
      <c r="C1485" s="247"/>
      <c r="D1485" s="231"/>
      <c r="E1485" s="232"/>
      <c r="F1485" s="294"/>
      <c r="G1485" s="294"/>
      <c r="H1485" s="294"/>
    </row>
    <row r="1486" spans="1:8" hidden="1" x14ac:dyDescent="0.25">
      <c r="A1486" s="229" t="s">
        <v>1946</v>
      </c>
      <c r="B1486" s="233" t="s">
        <v>1851</v>
      </c>
      <c r="C1486" s="247"/>
      <c r="D1486" s="231"/>
      <c r="E1486" s="232"/>
      <c r="F1486" s="294"/>
      <c r="G1486" s="294"/>
      <c r="H1486" s="294"/>
    </row>
    <row r="1487" spans="1:8" hidden="1" x14ac:dyDescent="0.25">
      <c r="A1487" s="229" t="s">
        <v>1947</v>
      </c>
      <c r="B1487" s="233" t="s">
        <v>1853</v>
      </c>
      <c r="C1487" s="247"/>
      <c r="D1487" s="231"/>
      <c r="E1487" s="232"/>
      <c r="F1487" s="294"/>
      <c r="G1487" s="294"/>
      <c r="H1487" s="294"/>
    </row>
    <row r="1488" spans="1:8" hidden="1" x14ac:dyDescent="0.25">
      <c r="A1488" s="229" t="s">
        <v>1948</v>
      </c>
      <c r="B1488" s="233" t="s">
        <v>1855</v>
      </c>
      <c r="C1488" s="247"/>
      <c r="D1488" s="231"/>
      <c r="E1488" s="232"/>
      <c r="F1488" s="294"/>
      <c r="G1488" s="294"/>
      <c r="H1488" s="294"/>
    </row>
    <row r="1489" spans="1:8" hidden="1" x14ac:dyDescent="0.25">
      <c r="A1489" s="229" t="s">
        <v>1949</v>
      </c>
      <c r="B1489" s="233" t="s">
        <v>1857</v>
      </c>
      <c r="C1489" s="247"/>
      <c r="D1489" s="231"/>
      <c r="E1489" s="232"/>
      <c r="F1489" s="294"/>
      <c r="G1489" s="294"/>
      <c r="H1489" s="294"/>
    </row>
    <row r="1490" spans="1:8" hidden="1" x14ac:dyDescent="0.25">
      <c r="A1490" s="229" t="s">
        <v>1950</v>
      </c>
      <c r="B1490" s="233" t="s">
        <v>1859</v>
      </c>
      <c r="C1490" s="247"/>
      <c r="D1490" s="231"/>
      <c r="E1490" s="232"/>
      <c r="F1490" s="294"/>
      <c r="G1490" s="294"/>
      <c r="H1490" s="294"/>
    </row>
    <row r="1491" spans="1:8" hidden="1" x14ac:dyDescent="0.25">
      <c r="A1491" s="229" t="s">
        <v>1951</v>
      </c>
      <c r="B1491" s="230" t="s">
        <v>7</v>
      </c>
      <c r="C1491" s="237"/>
      <c r="D1491" s="231"/>
      <c r="E1491" s="232"/>
      <c r="F1491" s="294"/>
      <c r="G1491" s="294"/>
      <c r="H1491" s="294"/>
    </row>
    <row r="1492" spans="1:8" hidden="1" x14ac:dyDescent="0.25">
      <c r="A1492" s="229" t="s">
        <v>1952</v>
      </c>
      <c r="B1492" s="233" t="s">
        <v>1851</v>
      </c>
      <c r="C1492" s="237"/>
      <c r="D1492" s="231"/>
      <c r="E1492" s="232"/>
      <c r="F1492" s="294"/>
      <c r="G1492" s="294"/>
      <c r="H1492" s="294"/>
    </row>
    <row r="1493" spans="1:8" hidden="1" x14ac:dyDescent="0.25">
      <c r="A1493" s="229" t="s">
        <v>1953</v>
      </c>
      <c r="B1493" s="233" t="s">
        <v>1853</v>
      </c>
      <c r="C1493" s="237"/>
      <c r="D1493" s="231"/>
      <c r="E1493" s="232"/>
      <c r="F1493" s="294"/>
      <c r="G1493" s="294"/>
      <c r="H1493" s="294"/>
    </row>
    <row r="1494" spans="1:8" hidden="1" x14ac:dyDescent="0.25">
      <c r="A1494" s="229" t="s">
        <v>1954</v>
      </c>
      <c r="B1494" s="233" t="s">
        <v>1855</v>
      </c>
      <c r="C1494" s="237"/>
      <c r="D1494" s="231"/>
      <c r="E1494" s="232"/>
      <c r="F1494" s="294"/>
      <c r="G1494" s="294"/>
      <c r="H1494" s="294"/>
    </row>
    <row r="1495" spans="1:8" hidden="1" x14ac:dyDescent="0.25">
      <c r="A1495" s="229" t="s">
        <v>1955</v>
      </c>
      <c r="B1495" s="233" t="s">
        <v>1857</v>
      </c>
      <c r="C1495" s="237"/>
      <c r="D1495" s="231"/>
      <c r="E1495" s="232"/>
      <c r="F1495" s="294"/>
      <c r="G1495" s="294"/>
      <c r="H1495" s="294"/>
    </row>
    <row r="1496" spans="1:8" hidden="1" x14ac:dyDescent="0.25">
      <c r="A1496" s="229" t="s">
        <v>1956</v>
      </c>
      <c r="B1496" s="233" t="s">
        <v>1859</v>
      </c>
      <c r="C1496" s="237"/>
      <c r="D1496" s="231"/>
      <c r="E1496" s="232"/>
      <c r="F1496" s="294"/>
      <c r="G1496" s="294"/>
      <c r="H1496" s="294"/>
    </row>
    <row r="1497" spans="1:8" hidden="1" x14ac:dyDescent="0.25">
      <c r="A1497" s="229" t="s">
        <v>1957</v>
      </c>
      <c r="B1497" s="230" t="s">
        <v>557</v>
      </c>
      <c r="C1497" s="247"/>
      <c r="D1497" s="231"/>
      <c r="E1497" s="232"/>
      <c r="F1497" s="294"/>
      <c r="G1497" s="294"/>
      <c r="H1497" s="294"/>
    </row>
    <row r="1498" spans="1:8" hidden="1" x14ac:dyDescent="0.25">
      <c r="A1498" s="229" t="s">
        <v>1958</v>
      </c>
      <c r="B1498" s="233" t="s">
        <v>1851</v>
      </c>
      <c r="C1498" s="247"/>
      <c r="D1498" s="231"/>
      <c r="E1498" s="232"/>
      <c r="F1498" s="294"/>
      <c r="G1498" s="294"/>
      <c r="H1498" s="294"/>
    </row>
    <row r="1499" spans="1:8" hidden="1" x14ac:dyDescent="0.25">
      <c r="A1499" s="229" t="s">
        <v>1959</v>
      </c>
      <c r="B1499" s="233" t="s">
        <v>1853</v>
      </c>
      <c r="C1499" s="247"/>
      <c r="D1499" s="231"/>
      <c r="E1499" s="232"/>
      <c r="F1499" s="294"/>
      <c r="G1499" s="294"/>
      <c r="H1499" s="294"/>
    </row>
    <row r="1500" spans="1:8" hidden="1" x14ac:dyDescent="0.25">
      <c r="A1500" s="229" t="s">
        <v>1960</v>
      </c>
      <c r="B1500" s="233" t="s">
        <v>1855</v>
      </c>
      <c r="C1500" s="247"/>
      <c r="D1500" s="231"/>
      <c r="E1500" s="232"/>
      <c r="F1500" s="294"/>
      <c r="G1500" s="294"/>
      <c r="H1500" s="294"/>
    </row>
    <row r="1501" spans="1:8" hidden="1" x14ac:dyDescent="0.25">
      <c r="A1501" s="229" t="s">
        <v>1961</v>
      </c>
      <c r="B1501" s="233" t="s">
        <v>1857</v>
      </c>
      <c r="C1501" s="247"/>
      <c r="D1501" s="231"/>
      <c r="E1501" s="232"/>
      <c r="F1501" s="294"/>
      <c r="G1501" s="294"/>
      <c r="H1501" s="294"/>
    </row>
    <row r="1502" spans="1:8" hidden="1" x14ac:dyDescent="0.25">
      <c r="A1502" s="229" t="s">
        <v>1962</v>
      </c>
      <c r="B1502" s="233" t="s">
        <v>1859</v>
      </c>
      <c r="C1502" s="247"/>
      <c r="D1502" s="231"/>
      <c r="E1502" s="232"/>
      <c r="F1502" s="294"/>
      <c r="G1502" s="294"/>
      <c r="H1502" s="294"/>
    </row>
    <row r="1503" spans="1:8" x14ac:dyDescent="0.25">
      <c r="A1503" s="217" t="s">
        <v>1963</v>
      </c>
      <c r="B1503" s="218" t="s">
        <v>1321</v>
      </c>
      <c r="C1503" s="219"/>
      <c r="D1503" s="220"/>
      <c r="E1503" s="220"/>
      <c r="F1503" s="292">
        <f>F1504+F1559</f>
        <v>0</v>
      </c>
      <c r="G1503" s="292">
        <f t="shared" ref="G1503" si="102">G1504+G1559</f>
        <v>0</v>
      </c>
      <c r="H1503" s="292">
        <f t="shared" ref="H1503" si="103">H1504+H1559</f>
        <v>0</v>
      </c>
    </row>
    <row r="1504" spans="1:8" x14ac:dyDescent="0.25">
      <c r="A1504" s="225" t="s">
        <v>1964</v>
      </c>
      <c r="B1504" s="226" t="s">
        <v>1200</v>
      </c>
      <c r="C1504" s="243"/>
      <c r="D1504" s="227"/>
      <c r="E1504" s="228"/>
      <c r="F1504" s="228"/>
      <c r="G1504" s="228"/>
      <c r="H1504" s="228"/>
    </row>
    <row r="1505" spans="1:8" hidden="1" x14ac:dyDescent="0.25">
      <c r="A1505" s="229" t="s">
        <v>1965</v>
      </c>
      <c r="B1505" s="230" t="s">
        <v>4</v>
      </c>
      <c r="C1505" s="237"/>
      <c r="D1505" s="231"/>
      <c r="E1505" s="232"/>
      <c r="F1505" s="232"/>
      <c r="G1505" s="232"/>
      <c r="H1505" s="232"/>
    </row>
    <row r="1506" spans="1:8" hidden="1" x14ac:dyDescent="0.25">
      <c r="A1506" s="229" t="s">
        <v>1966</v>
      </c>
      <c r="B1506" s="233" t="s">
        <v>1851</v>
      </c>
      <c r="C1506" s="237"/>
      <c r="D1506" s="231"/>
      <c r="E1506" s="232"/>
      <c r="F1506" s="232"/>
      <c r="G1506" s="232"/>
      <c r="H1506" s="232"/>
    </row>
    <row r="1507" spans="1:8" hidden="1" x14ac:dyDescent="0.25">
      <c r="A1507" s="229" t="s">
        <v>1967</v>
      </c>
      <c r="B1507" s="233" t="s">
        <v>1853</v>
      </c>
      <c r="C1507" s="237"/>
      <c r="D1507" s="231"/>
      <c r="E1507" s="232"/>
      <c r="F1507" s="232"/>
      <c r="G1507" s="232"/>
      <c r="H1507" s="232"/>
    </row>
    <row r="1508" spans="1:8" hidden="1" x14ac:dyDescent="0.25">
      <c r="A1508" s="229" t="s">
        <v>1968</v>
      </c>
      <c r="B1508" s="233" t="s">
        <v>1855</v>
      </c>
      <c r="C1508" s="237"/>
      <c r="D1508" s="231"/>
      <c r="E1508" s="232"/>
      <c r="F1508" s="232"/>
      <c r="G1508" s="232"/>
      <c r="H1508" s="232"/>
    </row>
    <row r="1509" spans="1:8" hidden="1" x14ac:dyDescent="0.25">
      <c r="A1509" s="229" t="s">
        <v>1969</v>
      </c>
      <c r="B1509" s="233" t="s">
        <v>1857</v>
      </c>
      <c r="C1509" s="237"/>
      <c r="D1509" s="231"/>
      <c r="E1509" s="232"/>
      <c r="F1509" s="232"/>
      <c r="G1509" s="232"/>
      <c r="H1509" s="232"/>
    </row>
    <row r="1510" spans="1:8" hidden="1" x14ac:dyDescent="0.25">
      <c r="A1510" s="229" t="s">
        <v>1970</v>
      </c>
      <c r="B1510" s="233" t="s">
        <v>1859</v>
      </c>
      <c r="C1510" s="237"/>
      <c r="D1510" s="231"/>
      <c r="E1510" s="232"/>
      <c r="F1510" s="232"/>
      <c r="G1510" s="232"/>
      <c r="H1510" s="232"/>
    </row>
    <row r="1511" spans="1:8" hidden="1" x14ac:dyDescent="0.25">
      <c r="A1511" s="229" t="s">
        <v>1971</v>
      </c>
      <c r="B1511" s="272" t="s">
        <v>3</v>
      </c>
      <c r="C1511" s="237"/>
      <c r="D1511" s="231"/>
      <c r="E1511" s="232"/>
      <c r="F1511" s="232"/>
      <c r="G1511" s="232"/>
      <c r="H1511" s="232"/>
    </row>
    <row r="1512" spans="1:8" hidden="1" x14ac:dyDescent="0.25">
      <c r="A1512" s="229" t="s">
        <v>1972</v>
      </c>
      <c r="B1512" s="233" t="s">
        <v>1851</v>
      </c>
      <c r="C1512" s="237"/>
      <c r="D1512" s="231"/>
      <c r="E1512" s="232"/>
      <c r="F1512" s="232"/>
      <c r="G1512" s="232"/>
      <c r="H1512" s="232"/>
    </row>
    <row r="1513" spans="1:8" hidden="1" x14ac:dyDescent="0.25">
      <c r="A1513" s="229" t="s">
        <v>1973</v>
      </c>
      <c r="B1513" s="233" t="s">
        <v>1853</v>
      </c>
      <c r="C1513" s="237"/>
      <c r="D1513" s="231"/>
      <c r="E1513" s="232"/>
      <c r="F1513" s="232"/>
      <c r="G1513" s="232"/>
      <c r="H1513" s="232"/>
    </row>
    <row r="1514" spans="1:8" hidden="1" x14ac:dyDescent="0.25">
      <c r="A1514" s="229" t="s">
        <v>1974</v>
      </c>
      <c r="B1514" s="233" t="s">
        <v>1855</v>
      </c>
      <c r="C1514" s="237"/>
      <c r="D1514" s="231"/>
      <c r="E1514" s="232"/>
      <c r="F1514" s="232"/>
      <c r="G1514" s="232"/>
      <c r="H1514" s="232"/>
    </row>
    <row r="1515" spans="1:8" hidden="1" x14ac:dyDescent="0.25">
      <c r="A1515" s="229" t="s">
        <v>1975</v>
      </c>
      <c r="B1515" s="233" t="s">
        <v>1857</v>
      </c>
      <c r="C1515" s="237"/>
      <c r="D1515" s="231"/>
      <c r="E1515" s="232"/>
      <c r="F1515" s="232"/>
      <c r="G1515" s="232"/>
      <c r="H1515" s="232"/>
    </row>
    <row r="1516" spans="1:8" hidden="1" x14ac:dyDescent="0.25">
      <c r="A1516" s="229" t="s">
        <v>1976</v>
      </c>
      <c r="B1516" s="233" t="s">
        <v>1859</v>
      </c>
      <c r="C1516" s="237"/>
      <c r="D1516" s="231"/>
      <c r="E1516" s="232"/>
      <c r="F1516" s="232"/>
      <c r="G1516" s="232"/>
      <c r="H1516" s="232"/>
    </row>
    <row r="1517" spans="1:8" hidden="1" x14ac:dyDescent="0.25">
      <c r="A1517" s="229" t="s">
        <v>1977</v>
      </c>
      <c r="B1517" s="230" t="s">
        <v>5</v>
      </c>
      <c r="C1517" s="237"/>
      <c r="D1517" s="231"/>
      <c r="E1517" s="232"/>
      <c r="F1517" s="232"/>
      <c r="G1517" s="232"/>
      <c r="H1517" s="232"/>
    </row>
    <row r="1518" spans="1:8" hidden="1" x14ac:dyDescent="0.25">
      <c r="A1518" s="229" t="s">
        <v>1978</v>
      </c>
      <c r="B1518" s="233" t="s">
        <v>1851</v>
      </c>
      <c r="C1518" s="237"/>
      <c r="D1518" s="231"/>
      <c r="E1518" s="232"/>
      <c r="F1518" s="232"/>
      <c r="G1518" s="232"/>
      <c r="H1518" s="232"/>
    </row>
    <row r="1519" spans="1:8" hidden="1" x14ac:dyDescent="0.25">
      <c r="A1519" s="229" t="s">
        <v>1979</v>
      </c>
      <c r="B1519" s="233" t="s">
        <v>1853</v>
      </c>
      <c r="C1519" s="237"/>
      <c r="D1519" s="231"/>
      <c r="E1519" s="232"/>
      <c r="F1519" s="232"/>
      <c r="G1519" s="232"/>
      <c r="H1519" s="232"/>
    </row>
    <row r="1520" spans="1:8" hidden="1" x14ac:dyDescent="0.25">
      <c r="A1520" s="229" t="s">
        <v>1980</v>
      </c>
      <c r="B1520" s="233" t="s">
        <v>1855</v>
      </c>
      <c r="C1520" s="237"/>
      <c r="D1520" s="231"/>
      <c r="E1520" s="232"/>
      <c r="F1520" s="232"/>
      <c r="G1520" s="232"/>
      <c r="H1520" s="232"/>
    </row>
    <row r="1521" spans="1:8" hidden="1" x14ac:dyDescent="0.25">
      <c r="A1521" s="229" t="s">
        <v>1981</v>
      </c>
      <c r="B1521" s="233" t="s">
        <v>1857</v>
      </c>
      <c r="C1521" s="237"/>
      <c r="D1521" s="231"/>
      <c r="E1521" s="232"/>
      <c r="F1521" s="232"/>
      <c r="G1521" s="232"/>
      <c r="H1521" s="232"/>
    </row>
    <row r="1522" spans="1:8" hidden="1" x14ac:dyDescent="0.25">
      <c r="A1522" s="229" t="s">
        <v>1982</v>
      </c>
      <c r="B1522" s="233" t="s">
        <v>1859</v>
      </c>
      <c r="C1522" s="237"/>
      <c r="D1522" s="231"/>
      <c r="E1522" s="232"/>
      <c r="F1522" s="232"/>
      <c r="G1522" s="232"/>
      <c r="H1522" s="232"/>
    </row>
    <row r="1523" spans="1:8" hidden="1" x14ac:dyDescent="0.25">
      <c r="A1523" s="229" t="s">
        <v>1983</v>
      </c>
      <c r="B1523" s="230" t="s">
        <v>1225</v>
      </c>
      <c r="C1523" s="237"/>
      <c r="D1523" s="231"/>
      <c r="E1523" s="232"/>
      <c r="F1523" s="232"/>
      <c r="G1523" s="232"/>
      <c r="H1523" s="232"/>
    </row>
    <row r="1524" spans="1:8" hidden="1" x14ac:dyDescent="0.25">
      <c r="A1524" s="229" t="s">
        <v>1984</v>
      </c>
      <c r="B1524" s="233" t="s">
        <v>1851</v>
      </c>
      <c r="C1524" s="237"/>
      <c r="D1524" s="231"/>
      <c r="E1524" s="232"/>
      <c r="F1524" s="232"/>
      <c r="G1524" s="232"/>
      <c r="H1524" s="232"/>
    </row>
    <row r="1525" spans="1:8" hidden="1" x14ac:dyDescent="0.25">
      <c r="A1525" s="229" t="s">
        <v>1985</v>
      </c>
      <c r="B1525" s="233" t="s">
        <v>1853</v>
      </c>
      <c r="C1525" s="237"/>
      <c r="D1525" s="231"/>
      <c r="E1525" s="232"/>
      <c r="F1525" s="232"/>
      <c r="G1525" s="232"/>
      <c r="H1525" s="232"/>
    </row>
    <row r="1526" spans="1:8" hidden="1" x14ac:dyDescent="0.25">
      <c r="A1526" s="229" t="s">
        <v>1986</v>
      </c>
      <c r="B1526" s="233" t="s">
        <v>1855</v>
      </c>
      <c r="C1526" s="237"/>
      <c r="D1526" s="231"/>
      <c r="E1526" s="232"/>
      <c r="F1526" s="232"/>
      <c r="G1526" s="232"/>
      <c r="H1526" s="232"/>
    </row>
    <row r="1527" spans="1:8" hidden="1" x14ac:dyDescent="0.25">
      <c r="A1527" s="229" t="s">
        <v>1987</v>
      </c>
      <c r="B1527" s="233" t="s">
        <v>1857</v>
      </c>
      <c r="C1527" s="237"/>
      <c r="D1527" s="231"/>
      <c r="E1527" s="232"/>
      <c r="F1527" s="232"/>
      <c r="G1527" s="232"/>
      <c r="H1527" s="232"/>
    </row>
    <row r="1528" spans="1:8" hidden="1" x14ac:dyDescent="0.25">
      <c r="A1528" s="229" t="s">
        <v>1988</v>
      </c>
      <c r="B1528" s="233" t="s">
        <v>1859</v>
      </c>
      <c r="C1528" s="237"/>
      <c r="D1528" s="231"/>
      <c r="E1528" s="232"/>
      <c r="F1528" s="232"/>
      <c r="G1528" s="232"/>
      <c r="H1528" s="232"/>
    </row>
    <row r="1529" spans="1:8" hidden="1" x14ac:dyDescent="0.25">
      <c r="A1529" s="229" t="s">
        <v>1989</v>
      </c>
      <c r="B1529" s="230" t="s">
        <v>1232</v>
      </c>
      <c r="C1529" s="237"/>
      <c r="D1529" s="231"/>
      <c r="E1529" s="232"/>
      <c r="F1529" s="232"/>
      <c r="G1529" s="232"/>
      <c r="H1529" s="232"/>
    </row>
    <row r="1530" spans="1:8" hidden="1" x14ac:dyDescent="0.25">
      <c r="A1530" s="229" t="s">
        <v>1990</v>
      </c>
      <c r="B1530" s="233" t="s">
        <v>1851</v>
      </c>
      <c r="C1530" s="237"/>
      <c r="D1530" s="231"/>
      <c r="E1530" s="232"/>
      <c r="F1530" s="232"/>
      <c r="G1530" s="232"/>
      <c r="H1530" s="232"/>
    </row>
    <row r="1531" spans="1:8" hidden="1" x14ac:dyDescent="0.25">
      <c r="A1531" s="229" t="s">
        <v>1991</v>
      </c>
      <c r="B1531" s="233" t="s">
        <v>1853</v>
      </c>
      <c r="C1531" s="237"/>
      <c r="D1531" s="231"/>
      <c r="E1531" s="232"/>
      <c r="F1531" s="232"/>
      <c r="G1531" s="232"/>
      <c r="H1531" s="232"/>
    </row>
    <row r="1532" spans="1:8" hidden="1" x14ac:dyDescent="0.25">
      <c r="A1532" s="229" t="s">
        <v>1992</v>
      </c>
      <c r="B1532" s="233" t="s">
        <v>1855</v>
      </c>
      <c r="C1532" s="237"/>
      <c r="D1532" s="231"/>
      <c r="E1532" s="232"/>
      <c r="F1532" s="232"/>
      <c r="G1532" s="232"/>
      <c r="H1532" s="232"/>
    </row>
    <row r="1533" spans="1:8" hidden="1" x14ac:dyDescent="0.25">
      <c r="A1533" s="229" t="s">
        <v>1993</v>
      </c>
      <c r="B1533" s="233" t="s">
        <v>1857</v>
      </c>
      <c r="C1533" s="237"/>
      <c r="D1533" s="231"/>
      <c r="E1533" s="232"/>
      <c r="F1533" s="232"/>
      <c r="G1533" s="232"/>
      <c r="H1533" s="232"/>
    </row>
    <row r="1534" spans="1:8" hidden="1" x14ac:dyDescent="0.25">
      <c r="A1534" s="229" t="s">
        <v>1994</v>
      </c>
      <c r="B1534" s="233" t="s">
        <v>1859</v>
      </c>
      <c r="C1534" s="237"/>
      <c r="D1534" s="231"/>
      <c r="E1534" s="232"/>
      <c r="F1534" s="232"/>
      <c r="G1534" s="232"/>
      <c r="H1534" s="232"/>
    </row>
    <row r="1535" spans="1:8" hidden="1" x14ac:dyDescent="0.25">
      <c r="A1535" s="229" t="s">
        <v>1995</v>
      </c>
      <c r="B1535" s="230" t="s">
        <v>1239</v>
      </c>
      <c r="C1535" s="237"/>
      <c r="D1535" s="231"/>
      <c r="E1535" s="232"/>
      <c r="F1535" s="232"/>
      <c r="G1535" s="232"/>
      <c r="H1535" s="232"/>
    </row>
    <row r="1536" spans="1:8" hidden="1" x14ac:dyDescent="0.25">
      <c r="A1536" s="229" t="s">
        <v>1996</v>
      </c>
      <c r="B1536" s="233" t="s">
        <v>1851</v>
      </c>
      <c r="C1536" s="237"/>
      <c r="D1536" s="231"/>
      <c r="E1536" s="232"/>
      <c r="F1536" s="232"/>
      <c r="G1536" s="232"/>
      <c r="H1536" s="232"/>
    </row>
    <row r="1537" spans="1:8" hidden="1" x14ac:dyDescent="0.25">
      <c r="A1537" s="229" t="s">
        <v>1997</v>
      </c>
      <c r="B1537" s="233" t="s">
        <v>1853</v>
      </c>
      <c r="C1537" s="237"/>
      <c r="D1537" s="231"/>
      <c r="E1537" s="232"/>
      <c r="F1537" s="232"/>
      <c r="G1537" s="232"/>
      <c r="H1537" s="232"/>
    </row>
    <row r="1538" spans="1:8" hidden="1" x14ac:dyDescent="0.25">
      <c r="A1538" s="229" t="s">
        <v>1998</v>
      </c>
      <c r="B1538" s="233" t="s">
        <v>1855</v>
      </c>
      <c r="C1538" s="237"/>
      <c r="D1538" s="231"/>
      <c r="E1538" s="232"/>
      <c r="F1538" s="232"/>
      <c r="G1538" s="232"/>
      <c r="H1538" s="232"/>
    </row>
    <row r="1539" spans="1:8" hidden="1" x14ac:dyDescent="0.25">
      <c r="A1539" s="229" t="s">
        <v>1999</v>
      </c>
      <c r="B1539" s="233" t="s">
        <v>1857</v>
      </c>
      <c r="C1539" s="237"/>
      <c r="D1539" s="231"/>
      <c r="E1539" s="232"/>
      <c r="F1539" s="232"/>
      <c r="G1539" s="232"/>
      <c r="H1539" s="232"/>
    </row>
    <row r="1540" spans="1:8" hidden="1" x14ac:dyDescent="0.25">
      <c r="A1540" s="229" t="s">
        <v>2000</v>
      </c>
      <c r="B1540" s="233" t="s">
        <v>1859</v>
      </c>
      <c r="C1540" s="237"/>
      <c r="D1540" s="231"/>
      <c r="E1540" s="232"/>
      <c r="F1540" s="232"/>
      <c r="G1540" s="232"/>
      <c r="H1540" s="232"/>
    </row>
    <row r="1541" spans="1:8" hidden="1" x14ac:dyDescent="0.25">
      <c r="A1541" s="229" t="s">
        <v>2001</v>
      </c>
      <c r="B1541" s="230" t="s">
        <v>1246</v>
      </c>
      <c r="C1541" s="237"/>
      <c r="D1541" s="231"/>
      <c r="E1541" s="232"/>
      <c r="F1541" s="232"/>
      <c r="G1541" s="232"/>
      <c r="H1541" s="232"/>
    </row>
    <row r="1542" spans="1:8" hidden="1" x14ac:dyDescent="0.25">
      <c r="A1542" s="229" t="s">
        <v>2002</v>
      </c>
      <c r="B1542" s="233" t="s">
        <v>1851</v>
      </c>
      <c r="C1542" s="237"/>
      <c r="D1542" s="231"/>
      <c r="E1542" s="232"/>
      <c r="F1542" s="232"/>
      <c r="G1542" s="232"/>
      <c r="H1542" s="232"/>
    </row>
    <row r="1543" spans="1:8" hidden="1" x14ac:dyDescent="0.25">
      <c r="A1543" s="229" t="s">
        <v>2003</v>
      </c>
      <c r="B1543" s="233" t="s">
        <v>1853</v>
      </c>
      <c r="C1543" s="237"/>
      <c r="D1543" s="231"/>
      <c r="E1543" s="232"/>
      <c r="F1543" s="232"/>
      <c r="G1543" s="232"/>
      <c r="H1543" s="232"/>
    </row>
    <row r="1544" spans="1:8" hidden="1" x14ac:dyDescent="0.25">
      <c r="A1544" s="229" t="s">
        <v>2004</v>
      </c>
      <c r="B1544" s="233" t="s">
        <v>1855</v>
      </c>
      <c r="C1544" s="237"/>
      <c r="D1544" s="231"/>
      <c r="E1544" s="232"/>
      <c r="F1544" s="232"/>
      <c r="G1544" s="232"/>
      <c r="H1544" s="232"/>
    </row>
    <row r="1545" spans="1:8" hidden="1" x14ac:dyDescent="0.25">
      <c r="A1545" s="229" t="s">
        <v>2005</v>
      </c>
      <c r="B1545" s="233" t="s">
        <v>1857</v>
      </c>
      <c r="C1545" s="237"/>
      <c r="D1545" s="231"/>
      <c r="E1545" s="232"/>
      <c r="F1545" s="232"/>
      <c r="G1545" s="232"/>
      <c r="H1545" s="232"/>
    </row>
    <row r="1546" spans="1:8" hidden="1" x14ac:dyDescent="0.25">
      <c r="A1546" s="229" t="s">
        <v>2006</v>
      </c>
      <c r="B1546" s="233" t="s">
        <v>1859</v>
      </c>
      <c r="C1546" s="237"/>
      <c r="D1546" s="231"/>
      <c r="E1546" s="232"/>
      <c r="F1546" s="232"/>
      <c r="G1546" s="232"/>
      <c r="H1546" s="232"/>
    </row>
    <row r="1547" spans="1:8" hidden="1" x14ac:dyDescent="0.25">
      <c r="A1547" s="229" t="s">
        <v>2007</v>
      </c>
      <c r="B1547" s="230" t="s">
        <v>7</v>
      </c>
      <c r="C1547" s="237"/>
      <c r="D1547" s="231"/>
      <c r="E1547" s="232"/>
      <c r="F1547" s="232"/>
      <c r="G1547" s="232"/>
      <c r="H1547" s="232"/>
    </row>
    <row r="1548" spans="1:8" hidden="1" x14ac:dyDescent="0.25">
      <c r="A1548" s="229" t="s">
        <v>2008</v>
      </c>
      <c r="B1548" s="233" t="s">
        <v>1851</v>
      </c>
      <c r="C1548" s="237"/>
      <c r="D1548" s="231"/>
      <c r="E1548" s="232"/>
      <c r="F1548" s="232"/>
      <c r="G1548" s="232"/>
      <c r="H1548" s="232"/>
    </row>
    <row r="1549" spans="1:8" hidden="1" x14ac:dyDescent="0.25">
      <c r="A1549" s="229" t="s">
        <v>2009</v>
      </c>
      <c r="B1549" s="233" t="s">
        <v>1853</v>
      </c>
      <c r="C1549" s="237"/>
      <c r="D1549" s="231"/>
      <c r="E1549" s="232"/>
      <c r="F1549" s="232"/>
      <c r="G1549" s="232"/>
      <c r="H1549" s="232"/>
    </row>
    <row r="1550" spans="1:8" hidden="1" x14ac:dyDescent="0.25">
      <c r="A1550" s="229" t="s">
        <v>2010</v>
      </c>
      <c r="B1550" s="233" t="s">
        <v>1855</v>
      </c>
      <c r="C1550" s="237"/>
      <c r="D1550" s="231"/>
      <c r="E1550" s="232"/>
      <c r="F1550" s="232"/>
      <c r="G1550" s="232"/>
      <c r="H1550" s="232"/>
    </row>
    <row r="1551" spans="1:8" hidden="1" x14ac:dyDescent="0.25">
      <c r="A1551" s="229" t="s">
        <v>2011</v>
      </c>
      <c r="B1551" s="233" t="s">
        <v>1857</v>
      </c>
      <c r="C1551" s="237"/>
      <c r="D1551" s="231"/>
      <c r="E1551" s="232"/>
      <c r="F1551" s="232"/>
      <c r="G1551" s="232"/>
      <c r="H1551" s="232"/>
    </row>
    <row r="1552" spans="1:8" hidden="1" x14ac:dyDescent="0.25">
      <c r="A1552" s="229" t="s">
        <v>2012</v>
      </c>
      <c r="B1552" s="233" t="s">
        <v>1859</v>
      </c>
      <c r="C1552" s="237"/>
      <c r="D1552" s="231"/>
      <c r="E1552" s="232"/>
      <c r="F1552" s="232"/>
      <c r="G1552" s="232"/>
      <c r="H1552" s="232"/>
    </row>
    <row r="1553" spans="1:8" hidden="1" x14ac:dyDescent="0.25">
      <c r="A1553" s="229" t="s">
        <v>2013</v>
      </c>
      <c r="B1553" s="230" t="s">
        <v>557</v>
      </c>
      <c r="C1553" s="237"/>
      <c r="D1553" s="231"/>
      <c r="E1553" s="232"/>
      <c r="F1553" s="232"/>
      <c r="G1553" s="232"/>
      <c r="H1553" s="232"/>
    </row>
    <row r="1554" spans="1:8" hidden="1" x14ac:dyDescent="0.25">
      <c r="A1554" s="229" t="s">
        <v>2014</v>
      </c>
      <c r="B1554" s="233" t="s">
        <v>1851</v>
      </c>
      <c r="C1554" s="237"/>
      <c r="D1554" s="231"/>
      <c r="E1554" s="232"/>
      <c r="F1554" s="232"/>
      <c r="G1554" s="232"/>
      <c r="H1554" s="232"/>
    </row>
    <row r="1555" spans="1:8" hidden="1" x14ac:dyDescent="0.25">
      <c r="A1555" s="229" t="s">
        <v>2015</v>
      </c>
      <c r="B1555" s="233" t="s">
        <v>1853</v>
      </c>
      <c r="C1555" s="237"/>
      <c r="D1555" s="231"/>
      <c r="E1555" s="232"/>
      <c r="F1555" s="232"/>
      <c r="G1555" s="232"/>
      <c r="H1555" s="232"/>
    </row>
    <row r="1556" spans="1:8" hidden="1" x14ac:dyDescent="0.25">
      <c r="A1556" s="229" t="s">
        <v>2016</v>
      </c>
      <c r="B1556" s="233" t="s">
        <v>1855</v>
      </c>
      <c r="C1556" s="237"/>
      <c r="D1556" s="231"/>
      <c r="E1556" s="232"/>
      <c r="F1556" s="232"/>
      <c r="G1556" s="232"/>
      <c r="H1556" s="232"/>
    </row>
    <row r="1557" spans="1:8" hidden="1" x14ac:dyDescent="0.25">
      <c r="A1557" s="229" t="s">
        <v>2017</v>
      </c>
      <c r="B1557" s="233" t="s">
        <v>1857</v>
      </c>
      <c r="C1557" s="237"/>
      <c r="D1557" s="231"/>
      <c r="E1557" s="232"/>
      <c r="F1557" s="232"/>
      <c r="G1557" s="232"/>
      <c r="H1557" s="232"/>
    </row>
    <row r="1558" spans="1:8" hidden="1" x14ac:dyDescent="0.25">
      <c r="A1558" s="229" t="s">
        <v>2018</v>
      </c>
      <c r="B1558" s="233" t="s">
        <v>1859</v>
      </c>
      <c r="C1558" s="237"/>
      <c r="D1558" s="231"/>
      <c r="E1558" s="232"/>
      <c r="F1558" s="232"/>
      <c r="G1558" s="232"/>
      <c r="H1558" s="232"/>
    </row>
    <row r="1559" spans="1:8" x14ac:dyDescent="0.25">
      <c r="A1559" s="225" t="s">
        <v>2019</v>
      </c>
      <c r="B1559" s="226" t="s">
        <v>1265</v>
      </c>
      <c r="C1559" s="243"/>
      <c r="D1559" s="227"/>
      <c r="E1559" s="228"/>
      <c r="F1559" s="228"/>
      <c r="G1559" s="228"/>
      <c r="H1559" s="228"/>
    </row>
    <row r="1560" spans="1:8" hidden="1" x14ac:dyDescent="0.25">
      <c r="A1560" s="229" t="s">
        <v>2020</v>
      </c>
      <c r="B1560" s="230" t="s">
        <v>4</v>
      </c>
      <c r="C1560" s="237"/>
      <c r="D1560" s="231"/>
      <c r="E1560" s="232"/>
      <c r="F1560" s="232"/>
      <c r="G1560" s="232"/>
      <c r="H1560" s="232"/>
    </row>
    <row r="1561" spans="1:8" hidden="1" x14ac:dyDescent="0.25">
      <c r="A1561" s="229" t="s">
        <v>2021</v>
      </c>
      <c r="B1561" s="233" t="s">
        <v>1851</v>
      </c>
      <c r="C1561" s="237"/>
      <c r="D1561" s="231"/>
      <c r="E1561" s="232"/>
      <c r="F1561" s="232"/>
      <c r="G1561" s="232"/>
      <c r="H1561" s="232"/>
    </row>
    <row r="1562" spans="1:8" hidden="1" x14ac:dyDescent="0.25">
      <c r="A1562" s="229" t="s">
        <v>2022</v>
      </c>
      <c r="B1562" s="233" t="s">
        <v>1853</v>
      </c>
      <c r="C1562" s="237"/>
      <c r="D1562" s="231"/>
      <c r="E1562" s="232"/>
      <c r="F1562" s="232"/>
      <c r="G1562" s="232"/>
      <c r="H1562" s="232"/>
    </row>
    <row r="1563" spans="1:8" hidden="1" x14ac:dyDescent="0.25">
      <c r="A1563" s="229" t="s">
        <v>2023</v>
      </c>
      <c r="B1563" s="233" t="s">
        <v>1855</v>
      </c>
      <c r="C1563" s="237"/>
      <c r="D1563" s="231"/>
      <c r="E1563" s="232"/>
      <c r="F1563" s="232"/>
      <c r="G1563" s="232"/>
      <c r="H1563" s="232"/>
    </row>
    <row r="1564" spans="1:8" hidden="1" x14ac:dyDescent="0.25">
      <c r="A1564" s="229" t="s">
        <v>2024</v>
      </c>
      <c r="B1564" s="233" t="s">
        <v>1857</v>
      </c>
      <c r="C1564" s="237"/>
      <c r="D1564" s="231"/>
      <c r="E1564" s="232"/>
      <c r="F1564" s="232"/>
      <c r="G1564" s="232"/>
      <c r="H1564" s="232"/>
    </row>
    <row r="1565" spans="1:8" hidden="1" x14ac:dyDescent="0.25">
      <c r="A1565" s="229" t="s">
        <v>2025</v>
      </c>
      <c r="B1565" s="233" t="s">
        <v>1859</v>
      </c>
      <c r="C1565" s="237"/>
      <c r="D1565" s="231"/>
      <c r="E1565" s="232"/>
      <c r="F1565" s="232"/>
      <c r="G1565" s="232"/>
      <c r="H1565" s="232"/>
    </row>
    <row r="1566" spans="1:8" hidden="1" x14ac:dyDescent="0.25">
      <c r="A1566" s="229" t="s">
        <v>2026</v>
      </c>
      <c r="B1566" s="272" t="s">
        <v>3</v>
      </c>
      <c r="C1566" s="237"/>
      <c r="D1566" s="231"/>
      <c r="E1566" s="232"/>
      <c r="F1566" s="232"/>
      <c r="G1566" s="232"/>
      <c r="H1566" s="232"/>
    </row>
    <row r="1567" spans="1:8" hidden="1" x14ac:dyDescent="0.25">
      <c r="A1567" s="229" t="s">
        <v>2027</v>
      </c>
      <c r="B1567" s="233" t="s">
        <v>1851</v>
      </c>
      <c r="C1567" s="237"/>
      <c r="D1567" s="231"/>
      <c r="E1567" s="232"/>
      <c r="F1567" s="232"/>
      <c r="G1567" s="232"/>
      <c r="H1567" s="232"/>
    </row>
    <row r="1568" spans="1:8" hidden="1" x14ac:dyDescent="0.25">
      <c r="A1568" s="229" t="s">
        <v>2028</v>
      </c>
      <c r="B1568" s="233" t="s">
        <v>1853</v>
      </c>
      <c r="C1568" s="237"/>
      <c r="D1568" s="231"/>
      <c r="E1568" s="232"/>
      <c r="F1568" s="232"/>
      <c r="G1568" s="232"/>
      <c r="H1568" s="232"/>
    </row>
    <row r="1569" spans="1:8" hidden="1" x14ac:dyDescent="0.25">
      <c r="A1569" s="229" t="s">
        <v>2029</v>
      </c>
      <c r="B1569" s="233" t="s">
        <v>1855</v>
      </c>
      <c r="C1569" s="237"/>
      <c r="D1569" s="231"/>
      <c r="E1569" s="232"/>
      <c r="F1569" s="232"/>
      <c r="G1569" s="232"/>
      <c r="H1569" s="232"/>
    </row>
    <row r="1570" spans="1:8" hidden="1" x14ac:dyDescent="0.25">
      <c r="A1570" s="229" t="s">
        <v>2030</v>
      </c>
      <c r="B1570" s="233" t="s">
        <v>1857</v>
      </c>
      <c r="C1570" s="237"/>
      <c r="D1570" s="231"/>
      <c r="E1570" s="232"/>
      <c r="F1570" s="232"/>
      <c r="G1570" s="232"/>
      <c r="H1570" s="232"/>
    </row>
    <row r="1571" spans="1:8" hidden="1" x14ac:dyDescent="0.25">
      <c r="A1571" s="229" t="s">
        <v>2031</v>
      </c>
      <c r="B1571" s="233" t="s">
        <v>1859</v>
      </c>
      <c r="C1571" s="237"/>
      <c r="D1571" s="231"/>
      <c r="E1571" s="232"/>
      <c r="F1571" s="232"/>
      <c r="G1571" s="232"/>
      <c r="H1571" s="232"/>
    </row>
    <row r="1572" spans="1:8" hidden="1" x14ac:dyDescent="0.25">
      <c r="A1572" s="229" t="s">
        <v>2032</v>
      </c>
      <c r="B1572" s="230" t="s">
        <v>5</v>
      </c>
      <c r="C1572" s="237"/>
      <c r="D1572" s="231"/>
      <c r="E1572" s="232"/>
      <c r="F1572" s="232"/>
      <c r="G1572" s="232"/>
      <c r="H1572" s="232"/>
    </row>
    <row r="1573" spans="1:8" hidden="1" x14ac:dyDescent="0.25">
      <c r="A1573" s="229" t="s">
        <v>2033</v>
      </c>
      <c r="B1573" s="233" t="s">
        <v>1851</v>
      </c>
      <c r="C1573" s="237"/>
      <c r="D1573" s="231"/>
      <c r="E1573" s="232"/>
      <c r="F1573" s="232"/>
      <c r="G1573" s="232"/>
      <c r="H1573" s="232"/>
    </row>
    <row r="1574" spans="1:8" hidden="1" x14ac:dyDescent="0.25">
      <c r="A1574" s="229" t="s">
        <v>2034</v>
      </c>
      <c r="B1574" s="233" t="s">
        <v>1853</v>
      </c>
      <c r="C1574" s="237"/>
      <c r="D1574" s="231"/>
      <c r="E1574" s="232"/>
      <c r="F1574" s="232"/>
      <c r="G1574" s="232"/>
      <c r="H1574" s="232"/>
    </row>
    <row r="1575" spans="1:8" hidden="1" x14ac:dyDescent="0.25">
      <c r="A1575" s="229" t="s">
        <v>2035</v>
      </c>
      <c r="B1575" s="233" t="s">
        <v>1855</v>
      </c>
      <c r="C1575" s="237"/>
      <c r="D1575" s="231"/>
      <c r="E1575" s="232"/>
      <c r="F1575" s="232"/>
      <c r="G1575" s="232"/>
      <c r="H1575" s="232"/>
    </row>
    <row r="1576" spans="1:8" hidden="1" x14ac:dyDescent="0.25">
      <c r="A1576" s="229" t="s">
        <v>2036</v>
      </c>
      <c r="B1576" s="233" t="s">
        <v>1857</v>
      </c>
      <c r="C1576" s="237"/>
      <c r="D1576" s="231"/>
      <c r="E1576" s="232"/>
      <c r="F1576" s="232"/>
      <c r="G1576" s="232"/>
      <c r="H1576" s="232"/>
    </row>
    <row r="1577" spans="1:8" hidden="1" x14ac:dyDescent="0.25">
      <c r="A1577" s="229" t="s">
        <v>2037</v>
      </c>
      <c r="B1577" s="233" t="s">
        <v>1859</v>
      </c>
      <c r="C1577" s="237"/>
      <c r="D1577" s="231"/>
      <c r="E1577" s="232"/>
      <c r="F1577" s="232"/>
      <c r="G1577" s="232"/>
      <c r="H1577" s="232"/>
    </row>
    <row r="1578" spans="1:8" hidden="1" x14ac:dyDescent="0.25">
      <c r="A1578" s="229" t="s">
        <v>2038</v>
      </c>
      <c r="B1578" s="230" t="s">
        <v>1225</v>
      </c>
      <c r="C1578" s="237"/>
      <c r="D1578" s="231"/>
      <c r="E1578" s="232"/>
      <c r="F1578" s="232"/>
      <c r="G1578" s="232"/>
      <c r="H1578" s="232"/>
    </row>
    <row r="1579" spans="1:8" hidden="1" x14ac:dyDescent="0.25">
      <c r="A1579" s="229" t="s">
        <v>2039</v>
      </c>
      <c r="B1579" s="233" t="s">
        <v>1851</v>
      </c>
      <c r="C1579" s="237"/>
      <c r="D1579" s="231"/>
      <c r="E1579" s="232"/>
      <c r="F1579" s="232"/>
      <c r="G1579" s="232"/>
      <c r="H1579" s="232"/>
    </row>
    <row r="1580" spans="1:8" hidden="1" x14ac:dyDescent="0.25">
      <c r="A1580" s="229" t="s">
        <v>2040</v>
      </c>
      <c r="B1580" s="233" t="s">
        <v>1853</v>
      </c>
      <c r="C1580" s="237"/>
      <c r="D1580" s="231"/>
      <c r="E1580" s="232"/>
      <c r="F1580" s="232"/>
      <c r="G1580" s="232"/>
      <c r="H1580" s="232"/>
    </row>
    <row r="1581" spans="1:8" hidden="1" x14ac:dyDescent="0.25">
      <c r="A1581" s="229" t="s">
        <v>2041</v>
      </c>
      <c r="B1581" s="233" t="s">
        <v>1855</v>
      </c>
      <c r="C1581" s="237"/>
      <c r="D1581" s="231"/>
      <c r="E1581" s="232"/>
      <c r="F1581" s="232"/>
      <c r="G1581" s="232"/>
      <c r="H1581" s="232"/>
    </row>
    <row r="1582" spans="1:8" hidden="1" x14ac:dyDescent="0.25">
      <c r="A1582" s="229" t="s">
        <v>2042</v>
      </c>
      <c r="B1582" s="233" t="s">
        <v>1857</v>
      </c>
      <c r="C1582" s="237"/>
      <c r="D1582" s="231"/>
      <c r="E1582" s="232"/>
      <c r="F1582" s="232"/>
      <c r="G1582" s="232"/>
      <c r="H1582" s="232"/>
    </row>
    <row r="1583" spans="1:8" hidden="1" x14ac:dyDescent="0.25">
      <c r="A1583" s="229" t="s">
        <v>2043</v>
      </c>
      <c r="B1583" s="233" t="s">
        <v>1859</v>
      </c>
      <c r="C1583" s="237"/>
      <c r="D1583" s="231"/>
      <c r="E1583" s="232"/>
      <c r="F1583" s="232"/>
      <c r="G1583" s="232"/>
      <c r="H1583" s="232"/>
    </row>
    <row r="1584" spans="1:8" hidden="1" x14ac:dyDescent="0.25">
      <c r="A1584" s="229" t="s">
        <v>2044</v>
      </c>
      <c r="B1584" s="230" t="s">
        <v>1232</v>
      </c>
      <c r="C1584" s="237"/>
      <c r="D1584" s="231"/>
      <c r="E1584" s="232"/>
      <c r="F1584" s="232"/>
      <c r="G1584" s="232"/>
      <c r="H1584" s="232"/>
    </row>
    <row r="1585" spans="1:8" hidden="1" x14ac:dyDescent="0.25">
      <c r="A1585" s="229" t="s">
        <v>2045</v>
      </c>
      <c r="B1585" s="233" t="s">
        <v>1851</v>
      </c>
      <c r="C1585" s="237"/>
      <c r="D1585" s="231"/>
      <c r="E1585" s="232"/>
      <c r="F1585" s="232"/>
      <c r="G1585" s="232"/>
      <c r="H1585" s="232"/>
    </row>
    <row r="1586" spans="1:8" hidden="1" x14ac:dyDescent="0.25">
      <c r="A1586" s="229" t="s">
        <v>2046</v>
      </c>
      <c r="B1586" s="233" t="s">
        <v>1853</v>
      </c>
      <c r="C1586" s="237"/>
      <c r="D1586" s="231"/>
      <c r="E1586" s="232"/>
      <c r="F1586" s="232"/>
      <c r="G1586" s="232"/>
      <c r="H1586" s="232"/>
    </row>
    <row r="1587" spans="1:8" hidden="1" x14ac:dyDescent="0.25">
      <c r="A1587" s="229" t="s">
        <v>2047</v>
      </c>
      <c r="B1587" s="233" t="s">
        <v>1855</v>
      </c>
      <c r="C1587" s="237"/>
      <c r="D1587" s="231"/>
      <c r="E1587" s="232"/>
      <c r="F1587" s="232"/>
      <c r="G1587" s="232"/>
      <c r="H1587" s="232"/>
    </row>
    <row r="1588" spans="1:8" hidden="1" x14ac:dyDescent="0.25">
      <c r="A1588" s="229" t="s">
        <v>2048</v>
      </c>
      <c r="B1588" s="233" t="s">
        <v>1857</v>
      </c>
      <c r="C1588" s="237"/>
      <c r="D1588" s="231"/>
      <c r="E1588" s="232"/>
      <c r="F1588" s="232"/>
      <c r="G1588" s="232"/>
      <c r="H1588" s="232"/>
    </row>
    <row r="1589" spans="1:8" hidden="1" x14ac:dyDescent="0.25">
      <c r="A1589" s="229" t="s">
        <v>2049</v>
      </c>
      <c r="B1589" s="233" t="s">
        <v>1859</v>
      </c>
      <c r="C1589" s="237"/>
      <c r="D1589" s="231"/>
      <c r="E1589" s="232"/>
      <c r="F1589" s="232"/>
      <c r="G1589" s="232"/>
      <c r="H1589" s="232"/>
    </row>
    <row r="1590" spans="1:8" hidden="1" x14ac:dyDescent="0.25">
      <c r="A1590" s="229" t="s">
        <v>2050</v>
      </c>
      <c r="B1590" s="230" t="s">
        <v>1239</v>
      </c>
      <c r="C1590" s="237"/>
      <c r="D1590" s="231"/>
      <c r="E1590" s="232"/>
      <c r="F1590" s="232"/>
      <c r="G1590" s="232"/>
      <c r="H1590" s="232"/>
    </row>
    <row r="1591" spans="1:8" hidden="1" x14ac:dyDescent="0.25">
      <c r="A1591" s="229" t="s">
        <v>2051</v>
      </c>
      <c r="B1591" s="233" t="s">
        <v>1851</v>
      </c>
      <c r="C1591" s="237"/>
      <c r="D1591" s="231"/>
      <c r="E1591" s="232"/>
      <c r="F1591" s="232"/>
      <c r="G1591" s="232"/>
      <c r="H1591" s="232"/>
    </row>
    <row r="1592" spans="1:8" hidden="1" x14ac:dyDescent="0.25">
      <c r="A1592" s="229" t="s">
        <v>2052</v>
      </c>
      <c r="B1592" s="233" t="s">
        <v>1853</v>
      </c>
      <c r="C1592" s="237"/>
      <c r="D1592" s="231"/>
      <c r="E1592" s="232"/>
      <c r="F1592" s="232"/>
      <c r="G1592" s="232"/>
      <c r="H1592" s="232"/>
    </row>
    <row r="1593" spans="1:8" hidden="1" x14ac:dyDescent="0.25">
      <c r="A1593" s="229" t="s">
        <v>2053</v>
      </c>
      <c r="B1593" s="233" t="s">
        <v>1855</v>
      </c>
      <c r="C1593" s="237"/>
      <c r="D1593" s="231"/>
      <c r="E1593" s="232"/>
      <c r="F1593" s="232"/>
      <c r="G1593" s="232"/>
      <c r="H1593" s="232"/>
    </row>
    <row r="1594" spans="1:8" hidden="1" x14ac:dyDescent="0.25">
      <c r="A1594" s="229" t="s">
        <v>2054</v>
      </c>
      <c r="B1594" s="233" t="s">
        <v>1857</v>
      </c>
      <c r="C1594" s="237"/>
      <c r="D1594" s="231"/>
      <c r="E1594" s="232"/>
      <c r="F1594" s="232"/>
      <c r="G1594" s="232"/>
      <c r="H1594" s="232"/>
    </row>
    <row r="1595" spans="1:8" hidden="1" x14ac:dyDescent="0.25">
      <c r="A1595" s="229" t="s">
        <v>2055</v>
      </c>
      <c r="B1595" s="233" t="s">
        <v>1859</v>
      </c>
      <c r="C1595" s="237"/>
      <c r="D1595" s="231"/>
      <c r="E1595" s="232"/>
      <c r="F1595" s="232"/>
      <c r="G1595" s="232"/>
      <c r="H1595" s="232"/>
    </row>
    <row r="1596" spans="1:8" hidden="1" x14ac:dyDescent="0.25">
      <c r="A1596" s="229" t="s">
        <v>2056</v>
      </c>
      <c r="B1596" s="230" t="s">
        <v>1246</v>
      </c>
      <c r="C1596" s="237"/>
      <c r="D1596" s="231"/>
      <c r="E1596" s="232"/>
      <c r="F1596" s="232"/>
      <c r="G1596" s="232"/>
      <c r="H1596" s="232"/>
    </row>
    <row r="1597" spans="1:8" hidden="1" x14ac:dyDescent="0.25">
      <c r="A1597" s="229" t="s">
        <v>2057</v>
      </c>
      <c r="B1597" s="233" t="s">
        <v>1851</v>
      </c>
      <c r="C1597" s="237"/>
      <c r="D1597" s="231"/>
      <c r="E1597" s="232"/>
      <c r="F1597" s="232"/>
      <c r="G1597" s="232"/>
      <c r="H1597" s="232"/>
    </row>
    <row r="1598" spans="1:8" hidden="1" x14ac:dyDescent="0.25">
      <c r="A1598" s="229" t="s">
        <v>2058</v>
      </c>
      <c r="B1598" s="233" t="s">
        <v>1853</v>
      </c>
      <c r="C1598" s="237"/>
      <c r="D1598" s="231"/>
      <c r="E1598" s="232"/>
      <c r="F1598" s="232"/>
      <c r="G1598" s="232"/>
      <c r="H1598" s="232"/>
    </row>
    <row r="1599" spans="1:8" hidden="1" x14ac:dyDescent="0.25">
      <c r="A1599" s="229" t="s">
        <v>2059</v>
      </c>
      <c r="B1599" s="233" t="s">
        <v>1855</v>
      </c>
      <c r="C1599" s="237"/>
      <c r="D1599" s="231"/>
      <c r="E1599" s="232"/>
      <c r="F1599" s="232"/>
      <c r="G1599" s="232"/>
      <c r="H1599" s="232"/>
    </row>
    <row r="1600" spans="1:8" hidden="1" x14ac:dyDescent="0.25">
      <c r="A1600" s="229" t="s">
        <v>2060</v>
      </c>
      <c r="B1600" s="233" t="s">
        <v>1857</v>
      </c>
      <c r="C1600" s="237"/>
      <c r="D1600" s="231"/>
      <c r="E1600" s="232"/>
      <c r="F1600" s="232"/>
      <c r="G1600" s="232"/>
      <c r="H1600" s="232"/>
    </row>
    <row r="1601" spans="1:8" hidden="1" x14ac:dyDescent="0.25">
      <c r="A1601" s="229" t="s">
        <v>2061</v>
      </c>
      <c r="B1601" s="233" t="s">
        <v>1859</v>
      </c>
      <c r="C1601" s="237"/>
      <c r="D1601" s="231"/>
      <c r="E1601" s="232"/>
      <c r="F1601" s="232"/>
      <c r="G1601" s="232"/>
      <c r="H1601" s="232"/>
    </row>
    <row r="1602" spans="1:8" hidden="1" x14ac:dyDescent="0.25">
      <c r="A1602" s="229" t="s">
        <v>2062</v>
      </c>
      <c r="B1602" s="230" t="s">
        <v>7</v>
      </c>
      <c r="C1602" s="237"/>
      <c r="D1602" s="231"/>
      <c r="E1602" s="232"/>
      <c r="F1602" s="232"/>
      <c r="G1602" s="232"/>
      <c r="H1602" s="232"/>
    </row>
    <row r="1603" spans="1:8" hidden="1" x14ac:dyDescent="0.25">
      <c r="A1603" s="229" t="s">
        <v>2063</v>
      </c>
      <c r="B1603" s="233" t="s">
        <v>1851</v>
      </c>
      <c r="C1603" s="237"/>
      <c r="D1603" s="231"/>
      <c r="E1603" s="232"/>
      <c r="F1603" s="232"/>
      <c r="G1603" s="232"/>
      <c r="H1603" s="232"/>
    </row>
    <row r="1604" spans="1:8" hidden="1" x14ac:dyDescent="0.25">
      <c r="A1604" s="229" t="s">
        <v>2064</v>
      </c>
      <c r="B1604" s="233" t="s">
        <v>1853</v>
      </c>
      <c r="C1604" s="237"/>
      <c r="D1604" s="231"/>
      <c r="E1604" s="232"/>
      <c r="F1604" s="232"/>
      <c r="G1604" s="232"/>
      <c r="H1604" s="232"/>
    </row>
    <row r="1605" spans="1:8" hidden="1" x14ac:dyDescent="0.25">
      <c r="A1605" s="229" t="s">
        <v>2065</v>
      </c>
      <c r="B1605" s="233" t="s">
        <v>1855</v>
      </c>
      <c r="C1605" s="237"/>
      <c r="D1605" s="231"/>
      <c r="E1605" s="232"/>
      <c r="F1605" s="232"/>
      <c r="G1605" s="232"/>
      <c r="H1605" s="232"/>
    </row>
    <row r="1606" spans="1:8" hidden="1" x14ac:dyDescent="0.25">
      <c r="A1606" s="229" t="s">
        <v>2066</v>
      </c>
      <c r="B1606" s="233" t="s">
        <v>1857</v>
      </c>
      <c r="C1606" s="237"/>
      <c r="D1606" s="231"/>
      <c r="E1606" s="232"/>
      <c r="F1606" s="232"/>
      <c r="G1606" s="232"/>
      <c r="H1606" s="232"/>
    </row>
    <row r="1607" spans="1:8" hidden="1" x14ac:dyDescent="0.25">
      <c r="A1607" s="229" t="s">
        <v>2067</v>
      </c>
      <c r="B1607" s="233" t="s">
        <v>1859</v>
      </c>
      <c r="C1607" s="237"/>
      <c r="D1607" s="231"/>
      <c r="E1607" s="232"/>
      <c r="F1607" s="232"/>
      <c r="G1607" s="232"/>
      <c r="H1607" s="232"/>
    </row>
    <row r="1608" spans="1:8" hidden="1" x14ac:dyDescent="0.25">
      <c r="A1608" s="229" t="s">
        <v>2068</v>
      </c>
      <c r="B1608" s="230" t="s">
        <v>557</v>
      </c>
      <c r="C1608" s="237"/>
      <c r="D1608" s="231"/>
      <c r="E1608" s="232"/>
      <c r="F1608" s="232"/>
      <c r="G1608" s="232"/>
      <c r="H1608" s="232"/>
    </row>
    <row r="1609" spans="1:8" hidden="1" x14ac:dyDescent="0.25">
      <c r="A1609" s="229" t="s">
        <v>2069</v>
      </c>
      <c r="B1609" s="233" t="s">
        <v>1851</v>
      </c>
      <c r="C1609" s="237"/>
      <c r="D1609" s="231"/>
      <c r="E1609" s="232"/>
      <c r="F1609" s="232"/>
      <c r="G1609" s="232"/>
      <c r="H1609" s="232"/>
    </row>
    <row r="1610" spans="1:8" hidden="1" x14ac:dyDescent="0.25">
      <c r="A1610" s="229" t="s">
        <v>2070</v>
      </c>
      <c r="B1610" s="233" t="s">
        <v>1853</v>
      </c>
      <c r="C1610" s="237"/>
      <c r="D1610" s="231"/>
      <c r="E1610" s="232"/>
      <c r="F1610" s="232"/>
      <c r="G1610" s="232"/>
      <c r="H1610" s="232"/>
    </row>
    <row r="1611" spans="1:8" hidden="1" x14ac:dyDescent="0.25">
      <c r="A1611" s="229" t="s">
        <v>2071</v>
      </c>
      <c r="B1611" s="233" t="s">
        <v>1855</v>
      </c>
      <c r="C1611" s="237"/>
      <c r="D1611" s="231"/>
      <c r="E1611" s="232"/>
      <c r="F1611" s="232"/>
      <c r="G1611" s="232"/>
      <c r="H1611" s="232"/>
    </row>
    <row r="1612" spans="1:8" hidden="1" x14ac:dyDescent="0.25">
      <c r="A1612" s="229" t="s">
        <v>2072</v>
      </c>
      <c r="B1612" s="233" t="s">
        <v>1857</v>
      </c>
      <c r="C1612" s="237"/>
      <c r="D1612" s="231"/>
      <c r="E1612" s="232"/>
      <c r="F1612" s="232"/>
      <c r="G1612" s="232"/>
      <c r="H1612" s="232"/>
    </row>
    <row r="1613" spans="1:8" hidden="1" x14ac:dyDescent="0.25">
      <c r="A1613" s="229" t="s">
        <v>2073</v>
      </c>
      <c r="B1613" s="233" t="s">
        <v>1859</v>
      </c>
      <c r="C1613" s="237"/>
      <c r="D1613" s="231"/>
      <c r="E1613" s="232"/>
      <c r="F1613" s="232"/>
      <c r="G1613" s="232"/>
      <c r="H1613" s="232"/>
    </row>
    <row r="1614" spans="1:8" x14ac:dyDescent="0.25">
      <c r="A1614" s="213" t="s">
        <v>2074</v>
      </c>
      <c r="B1614" s="214" t="s">
        <v>2075</v>
      </c>
      <c r="C1614" s="214"/>
      <c r="D1614" s="215"/>
      <c r="E1614" s="215"/>
      <c r="F1614" s="290">
        <f>F1615+F1726</f>
        <v>0</v>
      </c>
      <c r="G1614" s="290">
        <f t="shared" ref="G1614" si="104">G1615+G1726</f>
        <v>0</v>
      </c>
      <c r="H1614" s="290">
        <f t="shared" ref="H1614" si="105">H1615+H1726</f>
        <v>0</v>
      </c>
    </row>
    <row r="1615" spans="1:8" x14ac:dyDescent="0.25">
      <c r="A1615" s="217" t="s">
        <v>2076</v>
      </c>
      <c r="B1615" s="218" t="s">
        <v>1198</v>
      </c>
      <c r="C1615" s="219"/>
      <c r="D1615" s="220"/>
      <c r="E1615" s="220"/>
      <c r="F1615" s="292">
        <f>F1616+F1671</f>
        <v>0</v>
      </c>
      <c r="G1615" s="292">
        <f t="shared" ref="G1615" si="106">G1616+G1671</f>
        <v>0</v>
      </c>
      <c r="H1615" s="292">
        <f t="shared" ref="H1615" si="107">H1616+H1671</f>
        <v>0</v>
      </c>
    </row>
    <row r="1616" spans="1:8" x14ac:dyDescent="0.25">
      <c r="A1616" s="225" t="s">
        <v>2077</v>
      </c>
      <c r="B1616" s="226" t="s">
        <v>1200</v>
      </c>
      <c r="C1616" s="243"/>
      <c r="D1616" s="227"/>
      <c r="E1616" s="228"/>
      <c r="F1616" s="293"/>
      <c r="G1616" s="293"/>
      <c r="H1616" s="293"/>
    </row>
    <row r="1617" spans="1:8" hidden="1" x14ac:dyDescent="0.25">
      <c r="A1617" s="229" t="s">
        <v>2078</v>
      </c>
      <c r="B1617" s="230" t="s">
        <v>4</v>
      </c>
      <c r="C1617" s="237"/>
      <c r="D1617" s="231"/>
      <c r="E1617" s="232"/>
      <c r="F1617" s="294"/>
      <c r="G1617" s="294"/>
      <c r="H1617" s="294"/>
    </row>
    <row r="1618" spans="1:8" hidden="1" x14ac:dyDescent="0.25">
      <c r="A1618" s="229" t="s">
        <v>2079</v>
      </c>
      <c r="B1618" s="233" t="s">
        <v>2080</v>
      </c>
      <c r="C1618" s="237"/>
      <c r="D1618" s="231"/>
      <c r="E1618" s="232"/>
      <c r="F1618" s="294"/>
      <c r="G1618" s="294"/>
      <c r="H1618" s="294"/>
    </row>
    <row r="1619" spans="1:8" hidden="1" x14ac:dyDescent="0.25">
      <c r="A1619" s="229" t="s">
        <v>2081</v>
      </c>
      <c r="B1619" s="233" t="s">
        <v>2082</v>
      </c>
      <c r="C1619" s="237"/>
      <c r="D1619" s="231"/>
      <c r="E1619" s="232"/>
      <c r="F1619" s="294"/>
      <c r="G1619" s="294"/>
      <c r="H1619" s="294"/>
    </row>
    <row r="1620" spans="1:8" hidden="1" x14ac:dyDescent="0.25">
      <c r="A1620" s="229" t="s">
        <v>2083</v>
      </c>
      <c r="B1620" s="233" t="s">
        <v>2084</v>
      </c>
      <c r="C1620" s="237"/>
      <c r="D1620" s="231"/>
      <c r="E1620" s="232"/>
      <c r="F1620" s="294"/>
      <c r="G1620" s="294"/>
      <c r="H1620" s="294"/>
    </row>
    <row r="1621" spans="1:8" hidden="1" x14ac:dyDescent="0.25">
      <c r="A1621" s="229" t="s">
        <v>2085</v>
      </c>
      <c r="B1621" s="233" t="s">
        <v>2086</v>
      </c>
      <c r="C1621" s="237"/>
      <c r="D1621" s="231"/>
      <c r="E1621" s="232"/>
      <c r="F1621" s="294"/>
      <c r="G1621" s="294"/>
      <c r="H1621" s="294"/>
    </row>
    <row r="1622" spans="1:8" hidden="1" x14ac:dyDescent="0.25">
      <c r="A1622" s="229" t="s">
        <v>2087</v>
      </c>
      <c r="B1622" s="233" t="s">
        <v>2088</v>
      </c>
      <c r="C1622" s="237"/>
      <c r="D1622" s="231"/>
      <c r="E1622" s="232"/>
      <c r="F1622" s="294"/>
      <c r="G1622" s="294"/>
      <c r="H1622" s="294"/>
    </row>
    <row r="1623" spans="1:8" hidden="1" x14ac:dyDescent="0.25">
      <c r="A1623" s="229" t="s">
        <v>2089</v>
      </c>
      <c r="B1623" s="272" t="s">
        <v>3</v>
      </c>
      <c r="C1623" s="237"/>
      <c r="D1623" s="231"/>
      <c r="E1623" s="232"/>
      <c r="F1623" s="294"/>
      <c r="G1623" s="294"/>
      <c r="H1623" s="294"/>
    </row>
    <row r="1624" spans="1:8" hidden="1" x14ac:dyDescent="0.25">
      <c r="A1624" s="229" t="s">
        <v>2090</v>
      </c>
      <c r="B1624" s="233" t="s">
        <v>2080</v>
      </c>
      <c r="C1624" s="237"/>
      <c r="D1624" s="231"/>
      <c r="E1624" s="232"/>
      <c r="F1624" s="294"/>
      <c r="G1624" s="294"/>
      <c r="H1624" s="294"/>
    </row>
    <row r="1625" spans="1:8" hidden="1" x14ac:dyDescent="0.25">
      <c r="A1625" s="229" t="s">
        <v>2091</v>
      </c>
      <c r="B1625" s="233" t="s">
        <v>2082</v>
      </c>
      <c r="C1625" s="237"/>
      <c r="D1625" s="231"/>
      <c r="E1625" s="232"/>
      <c r="F1625" s="294"/>
      <c r="G1625" s="294"/>
      <c r="H1625" s="294"/>
    </row>
    <row r="1626" spans="1:8" hidden="1" x14ac:dyDescent="0.25">
      <c r="A1626" s="229" t="s">
        <v>2092</v>
      </c>
      <c r="B1626" s="233" t="s">
        <v>2084</v>
      </c>
      <c r="C1626" s="237"/>
      <c r="D1626" s="231"/>
      <c r="E1626" s="232"/>
      <c r="F1626" s="294"/>
      <c r="G1626" s="294"/>
      <c r="H1626" s="294"/>
    </row>
    <row r="1627" spans="1:8" hidden="1" x14ac:dyDescent="0.25">
      <c r="A1627" s="229" t="s">
        <v>2093</v>
      </c>
      <c r="B1627" s="233" t="s">
        <v>2086</v>
      </c>
      <c r="C1627" s="237"/>
      <c r="D1627" s="231"/>
      <c r="E1627" s="232"/>
      <c r="F1627" s="294"/>
      <c r="G1627" s="294"/>
      <c r="H1627" s="294"/>
    </row>
    <row r="1628" spans="1:8" hidden="1" x14ac:dyDescent="0.25">
      <c r="A1628" s="229" t="s">
        <v>2094</v>
      </c>
      <c r="B1628" s="233" t="s">
        <v>2088</v>
      </c>
      <c r="C1628" s="237"/>
      <c r="D1628" s="231"/>
      <c r="E1628" s="232"/>
      <c r="F1628" s="294"/>
      <c r="G1628" s="294"/>
      <c r="H1628" s="294"/>
    </row>
    <row r="1629" spans="1:8" hidden="1" x14ac:dyDescent="0.25">
      <c r="A1629" s="229" t="s">
        <v>2095</v>
      </c>
      <c r="B1629" s="230" t="s">
        <v>5</v>
      </c>
      <c r="C1629" s="237"/>
      <c r="D1629" s="231"/>
      <c r="E1629" s="232"/>
      <c r="F1629" s="294"/>
      <c r="G1629" s="294"/>
      <c r="H1629" s="294"/>
    </row>
    <row r="1630" spans="1:8" hidden="1" x14ac:dyDescent="0.25">
      <c r="A1630" s="229" t="s">
        <v>2096</v>
      </c>
      <c r="B1630" s="233" t="s">
        <v>2080</v>
      </c>
      <c r="C1630" s="237"/>
      <c r="D1630" s="231"/>
      <c r="E1630" s="232"/>
      <c r="F1630" s="294"/>
      <c r="G1630" s="294"/>
      <c r="H1630" s="294"/>
    </row>
    <row r="1631" spans="1:8" hidden="1" x14ac:dyDescent="0.25">
      <c r="A1631" s="229" t="s">
        <v>2097</v>
      </c>
      <c r="B1631" s="233" t="s">
        <v>2082</v>
      </c>
      <c r="C1631" s="237"/>
      <c r="D1631" s="231"/>
      <c r="E1631" s="232"/>
      <c r="F1631" s="294"/>
      <c r="G1631" s="294"/>
      <c r="H1631" s="294"/>
    </row>
    <row r="1632" spans="1:8" hidden="1" x14ac:dyDescent="0.25">
      <c r="A1632" s="229" t="s">
        <v>2098</v>
      </c>
      <c r="B1632" s="233" t="s">
        <v>2084</v>
      </c>
      <c r="C1632" s="237"/>
      <c r="D1632" s="231"/>
      <c r="E1632" s="232"/>
      <c r="F1632" s="294"/>
      <c r="G1632" s="294"/>
      <c r="H1632" s="294"/>
    </row>
    <row r="1633" spans="1:8" hidden="1" x14ac:dyDescent="0.25">
      <c r="A1633" s="229" t="s">
        <v>2099</v>
      </c>
      <c r="B1633" s="233" t="s">
        <v>2086</v>
      </c>
      <c r="C1633" s="237"/>
      <c r="D1633" s="231"/>
      <c r="E1633" s="232"/>
      <c r="F1633" s="294"/>
      <c r="G1633" s="294"/>
      <c r="H1633" s="294"/>
    </row>
    <row r="1634" spans="1:8" hidden="1" x14ac:dyDescent="0.25">
      <c r="A1634" s="229" t="s">
        <v>2100</v>
      </c>
      <c r="B1634" s="233" t="s">
        <v>2088</v>
      </c>
      <c r="C1634" s="237"/>
      <c r="D1634" s="231"/>
      <c r="E1634" s="232"/>
      <c r="F1634" s="294"/>
      <c r="G1634" s="294"/>
      <c r="H1634" s="294"/>
    </row>
    <row r="1635" spans="1:8" ht="23.25" hidden="1" customHeight="1" x14ac:dyDescent="0.25">
      <c r="A1635" s="229" t="s">
        <v>2101</v>
      </c>
      <c r="B1635" s="230" t="s">
        <v>1225</v>
      </c>
      <c r="C1635" s="237"/>
      <c r="D1635" s="231"/>
      <c r="E1635" s="232"/>
      <c r="F1635" s="294"/>
      <c r="G1635" s="294"/>
      <c r="H1635" s="294"/>
    </row>
    <row r="1636" spans="1:8" hidden="1" x14ac:dyDescent="0.25">
      <c r="A1636" s="229" t="s">
        <v>2102</v>
      </c>
      <c r="B1636" s="233" t="s">
        <v>2080</v>
      </c>
      <c r="C1636" s="237"/>
      <c r="D1636" s="231"/>
      <c r="E1636" s="232"/>
      <c r="F1636" s="294"/>
      <c r="G1636" s="294"/>
      <c r="H1636" s="294"/>
    </row>
    <row r="1637" spans="1:8" hidden="1" x14ac:dyDescent="0.25">
      <c r="A1637" s="229" t="s">
        <v>2103</v>
      </c>
      <c r="B1637" s="233" t="s">
        <v>2082</v>
      </c>
      <c r="C1637" s="237"/>
      <c r="D1637" s="231"/>
      <c r="E1637" s="232"/>
      <c r="F1637" s="294"/>
      <c r="G1637" s="294"/>
      <c r="H1637" s="294"/>
    </row>
    <row r="1638" spans="1:8" hidden="1" x14ac:dyDescent="0.25">
      <c r="A1638" s="229" t="s">
        <v>2104</v>
      </c>
      <c r="B1638" s="233" t="s">
        <v>2084</v>
      </c>
      <c r="C1638" s="237"/>
      <c r="D1638" s="231"/>
      <c r="E1638" s="232"/>
      <c r="F1638" s="294"/>
      <c r="G1638" s="294"/>
      <c r="H1638" s="294"/>
    </row>
    <row r="1639" spans="1:8" hidden="1" x14ac:dyDescent="0.25">
      <c r="A1639" s="229" t="s">
        <v>2105</v>
      </c>
      <c r="B1639" s="233" t="s">
        <v>2086</v>
      </c>
      <c r="C1639" s="237"/>
      <c r="D1639" s="231"/>
      <c r="E1639" s="232"/>
      <c r="F1639" s="294"/>
      <c r="G1639" s="294"/>
      <c r="H1639" s="294"/>
    </row>
    <row r="1640" spans="1:8" hidden="1" x14ac:dyDescent="0.25">
      <c r="A1640" s="229" t="s">
        <v>2106</v>
      </c>
      <c r="B1640" s="233" t="s">
        <v>2088</v>
      </c>
      <c r="C1640" s="237"/>
      <c r="D1640" s="231"/>
      <c r="E1640" s="232"/>
      <c r="F1640" s="294"/>
      <c r="G1640" s="294"/>
      <c r="H1640" s="294"/>
    </row>
    <row r="1641" spans="1:8" hidden="1" x14ac:dyDescent="0.25">
      <c r="A1641" s="229" t="s">
        <v>2107</v>
      </c>
      <c r="B1641" s="230" t="s">
        <v>1232</v>
      </c>
      <c r="C1641" s="237"/>
      <c r="D1641" s="231"/>
      <c r="E1641" s="232"/>
      <c r="F1641" s="294"/>
      <c r="G1641" s="294"/>
      <c r="H1641" s="294"/>
    </row>
    <row r="1642" spans="1:8" hidden="1" x14ac:dyDescent="0.25">
      <c r="A1642" s="229" t="s">
        <v>2108</v>
      </c>
      <c r="B1642" s="233" t="s">
        <v>2080</v>
      </c>
      <c r="C1642" s="237"/>
      <c r="D1642" s="231"/>
      <c r="E1642" s="232"/>
      <c r="F1642" s="294"/>
      <c r="G1642" s="294"/>
      <c r="H1642" s="294"/>
    </row>
    <row r="1643" spans="1:8" hidden="1" x14ac:dyDescent="0.25">
      <c r="A1643" s="229" t="s">
        <v>2109</v>
      </c>
      <c r="B1643" s="233" t="s">
        <v>2082</v>
      </c>
      <c r="C1643" s="237"/>
      <c r="D1643" s="231"/>
      <c r="E1643" s="232"/>
      <c r="F1643" s="294"/>
      <c r="G1643" s="294"/>
      <c r="H1643" s="294"/>
    </row>
    <row r="1644" spans="1:8" hidden="1" x14ac:dyDescent="0.25">
      <c r="A1644" s="229" t="s">
        <v>2110</v>
      </c>
      <c r="B1644" s="233" t="s">
        <v>2084</v>
      </c>
      <c r="C1644" s="237"/>
      <c r="D1644" s="231"/>
      <c r="E1644" s="232"/>
      <c r="F1644" s="294"/>
      <c r="G1644" s="294"/>
      <c r="H1644" s="294"/>
    </row>
    <row r="1645" spans="1:8" hidden="1" x14ac:dyDescent="0.25">
      <c r="A1645" s="229" t="s">
        <v>2111</v>
      </c>
      <c r="B1645" s="233" t="s">
        <v>2086</v>
      </c>
      <c r="C1645" s="237"/>
      <c r="D1645" s="231"/>
      <c r="E1645" s="232"/>
      <c r="F1645" s="294"/>
      <c r="G1645" s="294"/>
      <c r="H1645" s="294"/>
    </row>
    <row r="1646" spans="1:8" hidden="1" x14ac:dyDescent="0.25">
      <c r="A1646" s="229" t="s">
        <v>2112</v>
      </c>
      <c r="B1646" s="233" t="s">
        <v>2088</v>
      </c>
      <c r="C1646" s="237"/>
      <c r="D1646" s="231"/>
      <c r="E1646" s="232"/>
      <c r="F1646" s="294"/>
      <c r="G1646" s="294"/>
      <c r="H1646" s="294"/>
    </row>
    <row r="1647" spans="1:8" hidden="1" x14ac:dyDescent="0.25">
      <c r="A1647" s="229" t="s">
        <v>2113</v>
      </c>
      <c r="B1647" s="230" t="s">
        <v>1239</v>
      </c>
      <c r="C1647" s="237"/>
      <c r="D1647" s="231"/>
      <c r="E1647" s="232"/>
      <c r="F1647" s="294"/>
      <c r="G1647" s="294"/>
      <c r="H1647" s="294"/>
    </row>
    <row r="1648" spans="1:8" hidden="1" x14ac:dyDescent="0.25">
      <c r="A1648" s="229" t="s">
        <v>2114</v>
      </c>
      <c r="B1648" s="233" t="s">
        <v>2080</v>
      </c>
      <c r="C1648" s="237"/>
      <c r="D1648" s="231"/>
      <c r="E1648" s="232"/>
      <c r="F1648" s="294"/>
      <c r="G1648" s="294"/>
      <c r="H1648" s="294"/>
    </row>
    <row r="1649" spans="1:8" hidden="1" x14ac:dyDescent="0.25">
      <c r="A1649" s="229" t="s">
        <v>2115</v>
      </c>
      <c r="B1649" s="233" t="s">
        <v>2082</v>
      </c>
      <c r="C1649" s="237"/>
      <c r="D1649" s="231"/>
      <c r="E1649" s="232"/>
      <c r="F1649" s="294"/>
      <c r="G1649" s="294"/>
      <c r="H1649" s="294"/>
    </row>
    <row r="1650" spans="1:8" hidden="1" x14ac:dyDescent="0.25">
      <c r="A1650" s="229" t="s">
        <v>2116</v>
      </c>
      <c r="B1650" s="233" t="s">
        <v>2084</v>
      </c>
      <c r="C1650" s="237"/>
      <c r="D1650" s="231"/>
      <c r="E1650" s="232"/>
      <c r="F1650" s="294"/>
      <c r="G1650" s="294"/>
      <c r="H1650" s="294"/>
    </row>
    <row r="1651" spans="1:8" hidden="1" x14ac:dyDescent="0.25">
      <c r="A1651" s="229" t="s">
        <v>2117</v>
      </c>
      <c r="B1651" s="233" t="s">
        <v>2086</v>
      </c>
      <c r="C1651" s="237"/>
      <c r="D1651" s="231"/>
      <c r="E1651" s="232"/>
      <c r="F1651" s="294"/>
      <c r="G1651" s="294"/>
      <c r="H1651" s="294"/>
    </row>
    <row r="1652" spans="1:8" hidden="1" x14ac:dyDescent="0.25">
      <c r="A1652" s="229" t="s">
        <v>2118</v>
      </c>
      <c r="B1652" s="233" t="s">
        <v>2088</v>
      </c>
      <c r="C1652" s="237"/>
      <c r="D1652" s="231"/>
      <c r="E1652" s="232"/>
      <c r="F1652" s="294"/>
      <c r="G1652" s="294"/>
      <c r="H1652" s="294"/>
    </row>
    <row r="1653" spans="1:8" hidden="1" x14ac:dyDescent="0.25">
      <c r="A1653" s="229" t="s">
        <v>2119</v>
      </c>
      <c r="B1653" s="230" t="s">
        <v>1246</v>
      </c>
      <c r="C1653" s="237"/>
      <c r="D1653" s="231"/>
      <c r="E1653" s="232"/>
      <c r="F1653" s="294"/>
      <c r="G1653" s="294"/>
      <c r="H1653" s="294"/>
    </row>
    <row r="1654" spans="1:8" hidden="1" x14ac:dyDescent="0.25">
      <c r="A1654" s="229" t="s">
        <v>2120</v>
      </c>
      <c r="B1654" s="233" t="s">
        <v>2080</v>
      </c>
      <c r="C1654" s="237"/>
      <c r="D1654" s="231"/>
      <c r="E1654" s="232"/>
      <c r="F1654" s="294"/>
      <c r="G1654" s="294"/>
      <c r="H1654" s="294"/>
    </row>
    <row r="1655" spans="1:8" hidden="1" x14ac:dyDescent="0.25">
      <c r="A1655" s="229" t="s">
        <v>2121</v>
      </c>
      <c r="B1655" s="233" t="s">
        <v>2082</v>
      </c>
      <c r="C1655" s="237"/>
      <c r="D1655" s="231"/>
      <c r="E1655" s="232"/>
      <c r="F1655" s="294"/>
      <c r="G1655" s="294"/>
      <c r="H1655" s="294"/>
    </row>
    <row r="1656" spans="1:8" hidden="1" x14ac:dyDescent="0.25">
      <c r="A1656" s="229" t="s">
        <v>2122</v>
      </c>
      <c r="B1656" s="233" t="s">
        <v>2084</v>
      </c>
      <c r="C1656" s="237"/>
      <c r="D1656" s="231"/>
      <c r="E1656" s="232"/>
      <c r="F1656" s="294"/>
      <c r="G1656" s="294"/>
      <c r="H1656" s="294"/>
    </row>
    <row r="1657" spans="1:8" hidden="1" x14ac:dyDescent="0.25">
      <c r="A1657" s="229" t="s">
        <v>2123</v>
      </c>
      <c r="B1657" s="233" t="s">
        <v>2086</v>
      </c>
      <c r="C1657" s="237"/>
      <c r="D1657" s="231"/>
      <c r="E1657" s="232"/>
      <c r="F1657" s="294"/>
      <c r="G1657" s="294"/>
      <c r="H1657" s="294"/>
    </row>
    <row r="1658" spans="1:8" hidden="1" x14ac:dyDescent="0.25">
      <c r="A1658" s="229" t="s">
        <v>2124</v>
      </c>
      <c r="B1658" s="233" t="s">
        <v>2088</v>
      </c>
      <c r="C1658" s="237"/>
      <c r="D1658" s="231"/>
      <c r="E1658" s="232"/>
      <c r="F1658" s="294"/>
      <c r="G1658" s="294"/>
      <c r="H1658" s="294"/>
    </row>
    <row r="1659" spans="1:8" hidden="1" x14ac:dyDescent="0.25">
      <c r="A1659" s="229" t="s">
        <v>2125</v>
      </c>
      <c r="B1659" s="230" t="s">
        <v>7</v>
      </c>
      <c r="C1659" s="237"/>
      <c r="D1659" s="231"/>
      <c r="E1659" s="232"/>
      <c r="F1659" s="294"/>
      <c r="G1659" s="294"/>
      <c r="H1659" s="294"/>
    </row>
    <row r="1660" spans="1:8" hidden="1" x14ac:dyDescent="0.25">
      <c r="A1660" s="229" t="s">
        <v>2126</v>
      </c>
      <c r="B1660" s="233" t="s">
        <v>2080</v>
      </c>
      <c r="C1660" s="237"/>
      <c r="D1660" s="231"/>
      <c r="E1660" s="232"/>
      <c r="F1660" s="294"/>
      <c r="G1660" s="294"/>
      <c r="H1660" s="294"/>
    </row>
    <row r="1661" spans="1:8" hidden="1" x14ac:dyDescent="0.25">
      <c r="A1661" s="229" t="s">
        <v>2127</v>
      </c>
      <c r="B1661" s="233" t="s">
        <v>2082</v>
      </c>
      <c r="C1661" s="237"/>
      <c r="D1661" s="231"/>
      <c r="E1661" s="232"/>
      <c r="F1661" s="294"/>
      <c r="G1661" s="294"/>
      <c r="H1661" s="294"/>
    </row>
    <row r="1662" spans="1:8" hidden="1" x14ac:dyDescent="0.25">
      <c r="A1662" s="229" t="s">
        <v>2128</v>
      </c>
      <c r="B1662" s="233" t="s">
        <v>2084</v>
      </c>
      <c r="C1662" s="237"/>
      <c r="D1662" s="231"/>
      <c r="E1662" s="232"/>
      <c r="F1662" s="294"/>
      <c r="G1662" s="294"/>
      <c r="H1662" s="294"/>
    </row>
    <row r="1663" spans="1:8" hidden="1" x14ac:dyDescent="0.25">
      <c r="A1663" s="229" t="s">
        <v>2129</v>
      </c>
      <c r="B1663" s="233" t="s">
        <v>2086</v>
      </c>
      <c r="C1663" s="237"/>
      <c r="D1663" s="231"/>
      <c r="E1663" s="232"/>
      <c r="F1663" s="294"/>
      <c r="G1663" s="294"/>
      <c r="H1663" s="294"/>
    </row>
    <row r="1664" spans="1:8" hidden="1" x14ac:dyDescent="0.25">
      <c r="A1664" s="229" t="s">
        <v>2130</v>
      </c>
      <c r="B1664" s="233" t="s">
        <v>2088</v>
      </c>
      <c r="C1664" s="237"/>
      <c r="D1664" s="231"/>
      <c r="E1664" s="232"/>
      <c r="F1664" s="294"/>
      <c r="G1664" s="294"/>
      <c r="H1664" s="294"/>
    </row>
    <row r="1665" spans="1:8" hidden="1" x14ac:dyDescent="0.25">
      <c r="A1665" s="229" t="s">
        <v>2131</v>
      </c>
      <c r="B1665" s="230" t="s">
        <v>557</v>
      </c>
      <c r="C1665" s="237"/>
      <c r="D1665" s="231"/>
      <c r="E1665" s="232"/>
      <c r="F1665" s="294"/>
      <c r="G1665" s="294"/>
      <c r="H1665" s="294"/>
    </row>
    <row r="1666" spans="1:8" hidden="1" x14ac:dyDescent="0.25">
      <c r="A1666" s="229" t="s">
        <v>2132</v>
      </c>
      <c r="B1666" s="233" t="s">
        <v>2080</v>
      </c>
      <c r="C1666" s="237"/>
      <c r="D1666" s="231"/>
      <c r="E1666" s="232"/>
      <c r="F1666" s="294"/>
      <c r="G1666" s="294"/>
      <c r="H1666" s="294"/>
    </row>
    <row r="1667" spans="1:8" hidden="1" x14ac:dyDescent="0.25">
      <c r="A1667" s="229" t="s">
        <v>2133</v>
      </c>
      <c r="B1667" s="233" t="s">
        <v>2082</v>
      </c>
      <c r="C1667" s="237"/>
      <c r="D1667" s="231"/>
      <c r="E1667" s="232"/>
      <c r="F1667" s="294"/>
      <c r="G1667" s="294"/>
      <c r="H1667" s="294"/>
    </row>
    <row r="1668" spans="1:8" hidden="1" x14ac:dyDescent="0.25">
      <c r="A1668" s="229" t="s">
        <v>2134</v>
      </c>
      <c r="B1668" s="233" t="s">
        <v>2084</v>
      </c>
      <c r="C1668" s="237"/>
      <c r="D1668" s="231"/>
      <c r="E1668" s="232"/>
      <c r="F1668" s="294"/>
      <c r="G1668" s="294"/>
      <c r="H1668" s="294"/>
    </row>
    <row r="1669" spans="1:8" hidden="1" x14ac:dyDescent="0.25">
      <c r="A1669" s="229" t="s">
        <v>2135</v>
      </c>
      <c r="B1669" s="233" t="s">
        <v>2086</v>
      </c>
      <c r="C1669" s="237"/>
      <c r="D1669" s="231"/>
      <c r="E1669" s="232"/>
      <c r="F1669" s="294"/>
      <c r="G1669" s="294"/>
      <c r="H1669" s="294"/>
    </row>
    <row r="1670" spans="1:8" hidden="1" x14ac:dyDescent="0.25">
      <c r="A1670" s="229" t="s">
        <v>2136</v>
      </c>
      <c r="B1670" s="233" t="s">
        <v>2088</v>
      </c>
      <c r="C1670" s="237"/>
      <c r="D1670" s="231"/>
      <c r="E1670" s="232"/>
      <c r="F1670" s="294"/>
      <c r="G1670" s="294"/>
      <c r="H1670" s="294"/>
    </row>
    <row r="1671" spans="1:8" x14ac:dyDescent="0.25">
      <c r="A1671" s="225" t="s">
        <v>2137</v>
      </c>
      <c r="B1671" s="226" t="s">
        <v>1265</v>
      </c>
      <c r="C1671" s="243"/>
      <c r="D1671" s="227"/>
      <c r="E1671" s="228"/>
      <c r="F1671" s="293"/>
      <c r="G1671" s="293"/>
      <c r="H1671" s="293"/>
    </row>
    <row r="1672" spans="1:8" hidden="1" x14ac:dyDescent="0.25">
      <c r="A1672" s="229" t="s">
        <v>2138</v>
      </c>
      <c r="B1672" s="230" t="s">
        <v>4</v>
      </c>
      <c r="C1672" s="237"/>
      <c r="D1672" s="231"/>
      <c r="E1672" s="232"/>
      <c r="F1672" s="294"/>
      <c r="G1672" s="294"/>
      <c r="H1672" s="294"/>
    </row>
    <row r="1673" spans="1:8" hidden="1" x14ac:dyDescent="0.25">
      <c r="A1673" s="229" t="s">
        <v>2139</v>
      </c>
      <c r="B1673" s="233" t="s">
        <v>2080</v>
      </c>
      <c r="C1673" s="237"/>
      <c r="D1673" s="231"/>
      <c r="E1673" s="232"/>
      <c r="F1673" s="294"/>
      <c r="G1673" s="294"/>
      <c r="H1673" s="294"/>
    </row>
    <row r="1674" spans="1:8" hidden="1" x14ac:dyDescent="0.25">
      <c r="A1674" s="229" t="s">
        <v>2140</v>
      </c>
      <c r="B1674" s="233" t="s">
        <v>2082</v>
      </c>
      <c r="C1674" s="237"/>
      <c r="D1674" s="231"/>
      <c r="E1674" s="232"/>
      <c r="F1674" s="294"/>
      <c r="G1674" s="294"/>
      <c r="H1674" s="294"/>
    </row>
    <row r="1675" spans="1:8" hidden="1" x14ac:dyDescent="0.25">
      <c r="A1675" s="229" t="s">
        <v>2141</v>
      </c>
      <c r="B1675" s="233" t="s">
        <v>2084</v>
      </c>
      <c r="C1675" s="237"/>
      <c r="D1675" s="231"/>
      <c r="E1675" s="232"/>
      <c r="F1675" s="294"/>
      <c r="G1675" s="294"/>
      <c r="H1675" s="294"/>
    </row>
    <row r="1676" spans="1:8" hidden="1" x14ac:dyDescent="0.25">
      <c r="A1676" s="229" t="s">
        <v>2142</v>
      </c>
      <c r="B1676" s="233" t="s">
        <v>2086</v>
      </c>
      <c r="C1676" s="237"/>
      <c r="D1676" s="231"/>
      <c r="E1676" s="232"/>
      <c r="F1676" s="294"/>
      <c r="G1676" s="294"/>
      <c r="H1676" s="294"/>
    </row>
    <row r="1677" spans="1:8" hidden="1" x14ac:dyDescent="0.25">
      <c r="A1677" s="229" t="s">
        <v>2143</v>
      </c>
      <c r="B1677" s="233" t="s">
        <v>2088</v>
      </c>
      <c r="C1677" s="237"/>
      <c r="D1677" s="231"/>
      <c r="E1677" s="232"/>
      <c r="F1677" s="294"/>
      <c r="G1677" s="294"/>
      <c r="H1677" s="294"/>
    </row>
    <row r="1678" spans="1:8" hidden="1" x14ac:dyDescent="0.25">
      <c r="A1678" s="229" t="s">
        <v>2144</v>
      </c>
      <c r="B1678" s="272" t="s">
        <v>3</v>
      </c>
      <c r="C1678" s="237"/>
      <c r="D1678" s="231"/>
      <c r="E1678" s="232"/>
      <c r="F1678" s="294"/>
      <c r="G1678" s="294"/>
      <c r="H1678" s="294"/>
    </row>
    <row r="1679" spans="1:8" hidden="1" x14ac:dyDescent="0.25">
      <c r="A1679" s="229" t="s">
        <v>2145</v>
      </c>
      <c r="B1679" s="233" t="s">
        <v>2080</v>
      </c>
      <c r="C1679" s="237"/>
      <c r="D1679" s="231"/>
      <c r="E1679" s="232"/>
      <c r="F1679" s="294"/>
      <c r="G1679" s="294"/>
      <c r="H1679" s="294"/>
    </row>
    <row r="1680" spans="1:8" hidden="1" x14ac:dyDescent="0.25">
      <c r="A1680" s="229" t="s">
        <v>2146</v>
      </c>
      <c r="B1680" s="233" t="s">
        <v>2082</v>
      </c>
      <c r="C1680" s="237"/>
      <c r="D1680" s="231"/>
      <c r="E1680" s="232"/>
      <c r="F1680" s="294"/>
      <c r="G1680" s="294"/>
      <c r="H1680" s="294"/>
    </row>
    <row r="1681" spans="1:8" hidden="1" x14ac:dyDescent="0.25">
      <c r="A1681" s="229" t="s">
        <v>2147</v>
      </c>
      <c r="B1681" s="233" t="s">
        <v>2084</v>
      </c>
      <c r="C1681" s="237"/>
      <c r="D1681" s="231"/>
      <c r="E1681" s="232"/>
      <c r="F1681" s="294"/>
      <c r="G1681" s="294"/>
      <c r="H1681" s="294"/>
    </row>
    <row r="1682" spans="1:8" hidden="1" x14ac:dyDescent="0.25">
      <c r="A1682" s="229" t="s">
        <v>2148</v>
      </c>
      <c r="B1682" s="233" t="s">
        <v>2086</v>
      </c>
      <c r="C1682" s="237"/>
      <c r="D1682" s="231"/>
      <c r="E1682" s="232"/>
      <c r="F1682" s="294"/>
      <c r="G1682" s="294"/>
      <c r="H1682" s="294"/>
    </row>
    <row r="1683" spans="1:8" hidden="1" x14ac:dyDescent="0.25">
      <c r="A1683" s="229" t="s">
        <v>2149</v>
      </c>
      <c r="B1683" s="233" t="s">
        <v>2088</v>
      </c>
      <c r="C1683" s="237"/>
      <c r="D1683" s="231"/>
      <c r="E1683" s="232"/>
      <c r="F1683" s="294"/>
      <c r="G1683" s="294"/>
      <c r="H1683" s="294"/>
    </row>
    <row r="1684" spans="1:8" hidden="1" x14ac:dyDescent="0.25">
      <c r="A1684" s="229" t="s">
        <v>2150</v>
      </c>
      <c r="B1684" s="230" t="s">
        <v>5</v>
      </c>
      <c r="C1684" s="237"/>
      <c r="D1684" s="231"/>
      <c r="E1684" s="232"/>
      <c r="F1684" s="294"/>
      <c r="G1684" s="294"/>
      <c r="H1684" s="294"/>
    </row>
    <row r="1685" spans="1:8" hidden="1" x14ac:dyDescent="0.25">
      <c r="A1685" s="229" t="s">
        <v>2151</v>
      </c>
      <c r="B1685" s="233" t="s">
        <v>2080</v>
      </c>
      <c r="C1685" s="237"/>
      <c r="D1685" s="231"/>
      <c r="E1685" s="232"/>
      <c r="F1685" s="294"/>
      <c r="G1685" s="294"/>
      <c r="H1685" s="294"/>
    </row>
    <row r="1686" spans="1:8" hidden="1" x14ac:dyDescent="0.25">
      <c r="A1686" s="229" t="s">
        <v>2152</v>
      </c>
      <c r="B1686" s="233" t="s">
        <v>2082</v>
      </c>
      <c r="C1686" s="237"/>
      <c r="D1686" s="231"/>
      <c r="E1686" s="232"/>
      <c r="F1686" s="294"/>
      <c r="G1686" s="294"/>
      <c r="H1686" s="294"/>
    </row>
    <row r="1687" spans="1:8" hidden="1" x14ac:dyDescent="0.25">
      <c r="A1687" s="229" t="s">
        <v>2153</v>
      </c>
      <c r="B1687" s="233" t="s">
        <v>2084</v>
      </c>
      <c r="C1687" s="237"/>
      <c r="D1687" s="231"/>
      <c r="E1687" s="232"/>
      <c r="F1687" s="294"/>
      <c r="G1687" s="294"/>
      <c r="H1687" s="294"/>
    </row>
    <row r="1688" spans="1:8" hidden="1" x14ac:dyDescent="0.25">
      <c r="A1688" s="229" t="s">
        <v>2154</v>
      </c>
      <c r="B1688" s="233" t="s">
        <v>2086</v>
      </c>
      <c r="C1688" s="237"/>
      <c r="D1688" s="231"/>
      <c r="E1688" s="232"/>
      <c r="F1688" s="294"/>
      <c r="G1688" s="294"/>
      <c r="H1688" s="294"/>
    </row>
    <row r="1689" spans="1:8" hidden="1" x14ac:dyDescent="0.25">
      <c r="A1689" s="229" t="s">
        <v>2155</v>
      </c>
      <c r="B1689" s="233" t="s">
        <v>2088</v>
      </c>
      <c r="C1689" s="237"/>
      <c r="D1689" s="231"/>
      <c r="E1689" s="232"/>
      <c r="F1689" s="294"/>
      <c r="G1689" s="294"/>
      <c r="H1689" s="294"/>
    </row>
    <row r="1690" spans="1:8" hidden="1" x14ac:dyDescent="0.25">
      <c r="A1690" s="229" t="s">
        <v>2156</v>
      </c>
      <c r="B1690" s="230" t="s">
        <v>1225</v>
      </c>
      <c r="C1690" s="237"/>
      <c r="D1690" s="231"/>
      <c r="E1690" s="232"/>
      <c r="F1690" s="294"/>
      <c r="G1690" s="294"/>
      <c r="H1690" s="294"/>
    </row>
    <row r="1691" spans="1:8" hidden="1" x14ac:dyDescent="0.25">
      <c r="A1691" s="229" t="s">
        <v>2157</v>
      </c>
      <c r="B1691" s="233" t="s">
        <v>2080</v>
      </c>
      <c r="C1691" s="237"/>
      <c r="D1691" s="231"/>
      <c r="E1691" s="232"/>
      <c r="F1691" s="294"/>
      <c r="G1691" s="294"/>
      <c r="H1691" s="294"/>
    </row>
    <row r="1692" spans="1:8" hidden="1" x14ac:dyDescent="0.25">
      <c r="A1692" s="229" t="s">
        <v>2158</v>
      </c>
      <c r="B1692" s="233" t="s">
        <v>2082</v>
      </c>
      <c r="C1692" s="237"/>
      <c r="D1692" s="231"/>
      <c r="E1692" s="232"/>
      <c r="F1692" s="294"/>
      <c r="G1692" s="294"/>
      <c r="H1692" s="294"/>
    </row>
    <row r="1693" spans="1:8" hidden="1" x14ac:dyDescent="0.25">
      <c r="A1693" s="229" t="s">
        <v>2159</v>
      </c>
      <c r="B1693" s="233" t="s">
        <v>2084</v>
      </c>
      <c r="C1693" s="237"/>
      <c r="D1693" s="231"/>
      <c r="E1693" s="232"/>
      <c r="F1693" s="294"/>
      <c r="G1693" s="294"/>
      <c r="H1693" s="294"/>
    </row>
    <row r="1694" spans="1:8" hidden="1" x14ac:dyDescent="0.25">
      <c r="A1694" s="229" t="s">
        <v>2160</v>
      </c>
      <c r="B1694" s="233" t="s">
        <v>2086</v>
      </c>
      <c r="C1694" s="237"/>
      <c r="D1694" s="231"/>
      <c r="E1694" s="232"/>
      <c r="F1694" s="294"/>
      <c r="G1694" s="294"/>
      <c r="H1694" s="294"/>
    </row>
    <row r="1695" spans="1:8" hidden="1" x14ac:dyDescent="0.25">
      <c r="A1695" s="229" t="s">
        <v>2161</v>
      </c>
      <c r="B1695" s="233" t="s">
        <v>2088</v>
      </c>
      <c r="C1695" s="237"/>
      <c r="D1695" s="231"/>
      <c r="E1695" s="232"/>
      <c r="F1695" s="294"/>
      <c r="G1695" s="294"/>
      <c r="H1695" s="294"/>
    </row>
    <row r="1696" spans="1:8" hidden="1" x14ac:dyDescent="0.25">
      <c r="A1696" s="229" t="s">
        <v>2162</v>
      </c>
      <c r="B1696" s="230" t="s">
        <v>1232</v>
      </c>
      <c r="C1696" s="237"/>
      <c r="D1696" s="231"/>
      <c r="E1696" s="232"/>
      <c r="F1696" s="294"/>
      <c r="G1696" s="294"/>
      <c r="H1696" s="294"/>
    </row>
    <row r="1697" spans="1:8" hidden="1" x14ac:dyDescent="0.25">
      <c r="A1697" s="229" t="s">
        <v>2163</v>
      </c>
      <c r="B1697" s="233" t="s">
        <v>2080</v>
      </c>
      <c r="C1697" s="237"/>
      <c r="D1697" s="231"/>
      <c r="E1697" s="232"/>
      <c r="F1697" s="294"/>
      <c r="G1697" s="294"/>
      <c r="H1697" s="294"/>
    </row>
    <row r="1698" spans="1:8" hidden="1" x14ac:dyDescent="0.25">
      <c r="A1698" s="229" t="s">
        <v>2164</v>
      </c>
      <c r="B1698" s="233" t="s">
        <v>2082</v>
      </c>
      <c r="C1698" s="237"/>
      <c r="D1698" s="231"/>
      <c r="E1698" s="232"/>
      <c r="F1698" s="294"/>
      <c r="G1698" s="294"/>
      <c r="H1698" s="294"/>
    </row>
    <row r="1699" spans="1:8" hidden="1" x14ac:dyDescent="0.25">
      <c r="A1699" s="229" t="s">
        <v>2165</v>
      </c>
      <c r="B1699" s="233" t="s">
        <v>2084</v>
      </c>
      <c r="C1699" s="237"/>
      <c r="D1699" s="231"/>
      <c r="E1699" s="232"/>
      <c r="F1699" s="294"/>
      <c r="G1699" s="294"/>
      <c r="H1699" s="294"/>
    </row>
    <row r="1700" spans="1:8" hidden="1" x14ac:dyDescent="0.25">
      <c r="A1700" s="229" t="s">
        <v>2166</v>
      </c>
      <c r="B1700" s="233" t="s">
        <v>2086</v>
      </c>
      <c r="C1700" s="237"/>
      <c r="D1700" s="231"/>
      <c r="E1700" s="232"/>
      <c r="F1700" s="294"/>
      <c r="G1700" s="294"/>
      <c r="H1700" s="294"/>
    </row>
    <row r="1701" spans="1:8" hidden="1" x14ac:dyDescent="0.25">
      <c r="A1701" s="229" t="s">
        <v>2167</v>
      </c>
      <c r="B1701" s="233" t="s">
        <v>2088</v>
      </c>
      <c r="C1701" s="237"/>
      <c r="D1701" s="231"/>
      <c r="E1701" s="232"/>
      <c r="F1701" s="294"/>
      <c r="G1701" s="294"/>
      <c r="H1701" s="294"/>
    </row>
    <row r="1702" spans="1:8" hidden="1" x14ac:dyDescent="0.25">
      <c r="A1702" s="229" t="s">
        <v>2168</v>
      </c>
      <c r="B1702" s="230" t="s">
        <v>1239</v>
      </c>
      <c r="C1702" s="237"/>
      <c r="D1702" s="231"/>
      <c r="E1702" s="232"/>
      <c r="F1702" s="294"/>
      <c r="G1702" s="294"/>
      <c r="H1702" s="294"/>
    </row>
    <row r="1703" spans="1:8" hidden="1" x14ac:dyDescent="0.25">
      <c r="A1703" s="229" t="s">
        <v>2169</v>
      </c>
      <c r="B1703" s="233" t="s">
        <v>2080</v>
      </c>
      <c r="C1703" s="237"/>
      <c r="D1703" s="231"/>
      <c r="E1703" s="232"/>
      <c r="F1703" s="294"/>
      <c r="G1703" s="294"/>
      <c r="H1703" s="294"/>
    </row>
    <row r="1704" spans="1:8" hidden="1" x14ac:dyDescent="0.25">
      <c r="A1704" s="229" t="s">
        <v>2170</v>
      </c>
      <c r="B1704" s="233" t="s">
        <v>2082</v>
      </c>
      <c r="C1704" s="237"/>
      <c r="D1704" s="231"/>
      <c r="E1704" s="232"/>
      <c r="F1704" s="294"/>
      <c r="G1704" s="294"/>
      <c r="H1704" s="294"/>
    </row>
    <row r="1705" spans="1:8" hidden="1" x14ac:dyDescent="0.25">
      <c r="A1705" s="229" t="s">
        <v>2171</v>
      </c>
      <c r="B1705" s="233" t="s">
        <v>2084</v>
      </c>
      <c r="C1705" s="237"/>
      <c r="D1705" s="231"/>
      <c r="E1705" s="232"/>
      <c r="F1705" s="294"/>
      <c r="G1705" s="294"/>
      <c r="H1705" s="294"/>
    </row>
    <row r="1706" spans="1:8" hidden="1" x14ac:dyDescent="0.25">
      <c r="A1706" s="229" t="s">
        <v>2172</v>
      </c>
      <c r="B1706" s="233" t="s">
        <v>2086</v>
      </c>
      <c r="C1706" s="237"/>
      <c r="D1706" s="231"/>
      <c r="E1706" s="232"/>
      <c r="F1706" s="294"/>
      <c r="G1706" s="294"/>
      <c r="H1706" s="294"/>
    </row>
    <row r="1707" spans="1:8" hidden="1" x14ac:dyDescent="0.25">
      <c r="A1707" s="229" t="s">
        <v>2173</v>
      </c>
      <c r="B1707" s="233" t="s">
        <v>2088</v>
      </c>
      <c r="C1707" s="237"/>
      <c r="D1707" s="231"/>
      <c r="E1707" s="232"/>
      <c r="F1707" s="294"/>
      <c r="G1707" s="294"/>
      <c r="H1707" s="294"/>
    </row>
    <row r="1708" spans="1:8" hidden="1" x14ac:dyDescent="0.25">
      <c r="A1708" s="229" t="s">
        <v>2174</v>
      </c>
      <c r="B1708" s="230" t="s">
        <v>1246</v>
      </c>
      <c r="C1708" s="237"/>
      <c r="D1708" s="231"/>
      <c r="E1708" s="232"/>
      <c r="F1708" s="294"/>
      <c r="G1708" s="294"/>
      <c r="H1708" s="294"/>
    </row>
    <row r="1709" spans="1:8" hidden="1" x14ac:dyDescent="0.25">
      <c r="A1709" s="229" t="s">
        <v>2175</v>
      </c>
      <c r="B1709" s="233" t="s">
        <v>2080</v>
      </c>
      <c r="C1709" s="237"/>
      <c r="D1709" s="231"/>
      <c r="E1709" s="232"/>
      <c r="F1709" s="294"/>
      <c r="G1709" s="294"/>
      <c r="H1709" s="294"/>
    </row>
    <row r="1710" spans="1:8" hidden="1" x14ac:dyDescent="0.25">
      <c r="A1710" s="229" t="s">
        <v>2176</v>
      </c>
      <c r="B1710" s="233" t="s">
        <v>2082</v>
      </c>
      <c r="C1710" s="237"/>
      <c r="D1710" s="231"/>
      <c r="E1710" s="232"/>
      <c r="F1710" s="294"/>
      <c r="G1710" s="294"/>
      <c r="H1710" s="294"/>
    </row>
    <row r="1711" spans="1:8" hidden="1" x14ac:dyDescent="0.25">
      <c r="A1711" s="229" t="s">
        <v>2177</v>
      </c>
      <c r="B1711" s="233" t="s">
        <v>2084</v>
      </c>
      <c r="C1711" s="237"/>
      <c r="D1711" s="231"/>
      <c r="E1711" s="232"/>
      <c r="F1711" s="294"/>
      <c r="G1711" s="294"/>
      <c r="H1711" s="294"/>
    </row>
    <row r="1712" spans="1:8" hidden="1" x14ac:dyDescent="0.25">
      <c r="A1712" s="229" t="s">
        <v>2178</v>
      </c>
      <c r="B1712" s="233" t="s">
        <v>2086</v>
      </c>
      <c r="C1712" s="237"/>
      <c r="D1712" s="231"/>
      <c r="E1712" s="232"/>
      <c r="F1712" s="294"/>
      <c r="G1712" s="294"/>
      <c r="H1712" s="294"/>
    </row>
    <row r="1713" spans="1:8" hidden="1" x14ac:dyDescent="0.25">
      <c r="A1713" s="229" t="s">
        <v>2179</v>
      </c>
      <c r="B1713" s="233" t="s">
        <v>2088</v>
      </c>
      <c r="C1713" s="237"/>
      <c r="D1713" s="231"/>
      <c r="E1713" s="232"/>
      <c r="F1713" s="294"/>
      <c r="G1713" s="294"/>
      <c r="H1713" s="294"/>
    </row>
    <row r="1714" spans="1:8" hidden="1" x14ac:dyDescent="0.25">
      <c r="A1714" s="229" t="s">
        <v>2180</v>
      </c>
      <c r="B1714" s="230" t="s">
        <v>7</v>
      </c>
      <c r="C1714" s="237"/>
      <c r="D1714" s="231"/>
      <c r="E1714" s="232"/>
      <c r="F1714" s="294"/>
      <c r="G1714" s="294"/>
      <c r="H1714" s="294"/>
    </row>
    <row r="1715" spans="1:8" hidden="1" x14ac:dyDescent="0.25">
      <c r="A1715" s="229" t="s">
        <v>2181</v>
      </c>
      <c r="B1715" s="233" t="s">
        <v>2080</v>
      </c>
      <c r="C1715" s="237"/>
      <c r="D1715" s="231"/>
      <c r="E1715" s="232"/>
      <c r="F1715" s="294"/>
      <c r="G1715" s="294"/>
      <c r="H1715" s="294"/>
    </row>
    <row r="1716" spans="1:8" hidden="1" x14ac:dyDescent="0.25">
      <c r="A1716" s="229" t="s">
        <v>2182</v>
      </c>
      <c r="B1716" s="233" t="s">
        <v>2082</v>
      </c>
      <c r="C1716" s="237"/>
      <c r="D1716" s="231"/>
      <c r="E1716" s="232"/>
      <c r="F1716" s="294"/>
      <c r="G1716" s="294"/>
      <c r="H1716" s="294"/>
    </row>
    <row r="1717" spans="1:8" hidden="1" x14ac:dyDescent="0.25">
      <c r="A1717" s="229" t="s">
        <v>2183</v>
      </c>
      <c r="B1717" s="233" t="s">
        <v>2084</v>
      </c>
      <c r="C1717" s="237"/>
      <c r="D1717" s="231"/>
      <c r="E1717" s="232"/>
      <c r="F1717" s="294"/>
      <c r="G1717" s="294"/>
      <c r="H1717" s="294"/>
    </row>
    <row r="1718" spans="1:8" hidden="1" x14ac:dyDescent="0.25">
      <c r="A1718" s="229" t="s">
        <v>2184</v>
      </c>
      <c r="B1718" s="233" t="s">
        <v>2086</v>
      </c>
      <c r="C1718" s="237"/>
      <c r="D1718" s="231"/>
      <c r="E1718" s="232"/>
      <c r="F1718" s="294"/>
      <c r="G1718" s="294"/>
      <c r="H1718" s="294"/>
    </row>
    <row r="1719" spans="1:8" hidden="1" x14ac:dyDescent="0.25">
      <c r="A1719" s="229" t="s">
        <v>2185</v>
      </c>
      <c r="B1719" s="233" t="s">
        <v>2088</v>
      </c>
      <c r="C1719" s="237"/>
      <c r="D1719" s="231"/>
      <c r="E1719" s="232"/>
      <c r="F1719" s="294"/>
      <c r="G1719" s="294"/>
      <c r="H1719" s="294"/>
    </row>
    <row r="1720" spans="1:8" hidden="1" x14ac:dyDescent="0.25">
      <c r="A1720" s="229" t="s">
        <v>2186</v>
      </c>
      <c r="B1720" s="230" t="s">
        <v>557</v>
      </c>
      <c r="C1720" s="237"/>
      <c r="D1720" s="231"/>
      <c r="E1720" s="232"/>
      <c r="F1720" s="294"/>
      <c r="G1720" s="294"/>
      <c r="H1720" s="294"/>
    </row>
    <row r="1721" spans="1:8" hidden="1" x14ac:dyDescent="0.25">
      <c r="A1721" s="229" t="s">
        <v>2187</v>
      </c>
      <c r="B1721" s="233" t="s">
        <v>2080</v>
      </c>
      <c r="C1721" s="237"/>
      <c r="D1721" s="231"/>
      <c r="E1721" s="232"/>
      <c r="F1721" s="294"/>
      <c r="G1721" s="294"/>
      <c r="H1721" s="294"/>
    </row>
    <row r="1722" spans="1:8" hidden="1" x14ac:dyDescent="0.25">
      <c r="A1722" s="229" t="s">
        <v>2188</v>
      </c>
      <c r="B1722" s="233" t="s">
        <v>2082</v>
      </c>
      <c r="C1722" s="237"/>
      <c r="D1722" s="231"/>
      <c r="E1722" s="232"/>
      <c r="F1722" s="294"/>
      <c r="G1722" s="294"/>
      <c r="H1722" s="294"/>
    </row>
    <row r="1723" spans="1:8" hidden="1" x14ac:dyDescent="0.25">
      <c r="A1723" s="229" t="s">
        <v>2189</v>
      </c>
      <c r="B1723" s="233" t="s">
        <v>2084</v>
      </c>
      <c r="C1723" s="237"/>
      <c r="D1723" s="231"/>
      <c r="E1723" s="232"/>
      <c r="F1723" s="294"/>
      <c r="G1723" s="294"/>
      <c r="H1723" s="294"/>
    </row>
    <row r="1724" spans="1:8" hidden="1" x14ac:dyDescent="0.25">
      <c r="A1724" s="229" t="s">
        <v>2190</v>
      </c>
      <c r="B1724" s="233" t="s">
        <v>2086</v>
      </c>
      <c r="C1724" s="237"/>
      <c r="D1724" s="231"/>
      <c r="E1724" s="232"/>
      <c r="F1724" s="294"/>
      <c r="G1724" s="294"/>
      <c r="H1724" s="294"/>
    </row>
    <row r="1725" spans="1:8" hidden="1" x14ac:dyDescent="0.25">
      <c r="A1725" s="229" t="s">
        <v>2191</v>
      </c>
      <c r="B1725" s="233" t="s">
        <v>2088</v>
      </c>
      <c r="C1725" s="237"/>
      <c r="D1725" s="231"/>
      <c r="E1725" s="232"/>
      <c r="F1725" s="294"/>
      <c r="G1725" s="294"/>
      <c r="H1725" s="294"/>
    </row>
    <row r="1726" spans="1:8" x14ac:dyDescent="0.25">
      <c r="A1726" s="217" t="s">
        <v>2192</v>
      </c>
      <c r="B1726" s="218" t="s">
        <v>1321</v>
      </c>
      <c r="C1726" s="219"/>
      <c r="D1726" s="220"/>
      <c r="E1726" s="220"/>
      <c r="F1726" s="292">
        <f>F1727+F1782</f>
        <v>0</v>
      </c>
      <c r="G1726" s="292">
        <f t="shared" ref="G1726" si="108">G1727+G1782</f>
        <v>0</v>
      </c>
      <c r="H1726" s="292">
        <f t="shared" ref="H1726" si="109">H1727+H1782</f>
        <v>0</v>
      </c>
    </row>
    <row r="1727" spans="1:8" x14ac:dyDescent="0.25">
      <c r="A1727" s="225" t="s">
        <v>2193</v>
      </c>
      <c r="B1727" s="226" t="s">
        <v>1200</v>
      </c>
      <c r="C1727" s="243"/>
      <c r="D1727" s="227"/>
      <c r="E1727" s="228"/>
      <c r="F1727" s="228"/>
      <c r="G1727" s="228"/>
      <c r="H1727" s="228"/>
    </row>
    <row r="1728" spans="1:8" hidden="1" x14ac:dyDescent="0.25">
      <c r="A1728" s="229" t="s">
        <v>2194</v>
      </c>
      <c r="B1728" s="230" t="s">
        <v>4</v>
      </c>
      <c r="C1728" s="237"/>
      <c r="D1728" s="231"/>
      <c r="E1728" s="232"/>
      <c r="F1728" s="232"/>
      <c r="G1728" s="232"/>
      <c r="H1728" s="232"/>
    </row>
    <row r="1729" spans="1:8" hidden="1" x14ac:dyDescent="0.25">
      <c r="A1729" s="229" t="s">
        <v>2195</v>
      </c>
      <c r="B1729" s="233" t="s">
        <v>2080</v>
      </c>
      <c r="C1729" s="237"/>
      <c r="D1729" s="231"/>
      <c r="E1729" s="232"/>
      <c r="F1729" s="232"/>
      <c r="G1729" s="232"/>
      <c r="H1729" s="232"/>
    </row>
    <row r="1730" spans="1:8" hidden="1" x14ac:dyDescent="0.25">
      <c r="A1730" s="229" t="s">
        <v>2196</v>
      </c>
      <c r="B1730" s="233" t="s">
        <v>2082</v>
      </c>
      <c r="C1730" s="237"/>
      <c r="D1730" s="231"/>
      <c r="E1730" s="232"/>
      <c r="F1730" s="232"/>
      <c r="G1730" s="232"/>
      <c r="H1730" s="232"/>
    </row>
    <row r="1731" spans="1:8" hidden="1" x14ac:dyDescent="0.25">
      <c r="A1731" s="229" t="s">
        <v>2197</v>
      </c>
      <c r="B1731" s="233" t="s">
        <v>2084</v>
      </c>
      <c r="C1731" s="237"/>
      <c r="D1731" s="231"/>
      <c r="E1731" s="232"/>
      <c r="F1731" s="232"/>
      <c r="G1731" s="232"/>
      <c r="H1731" s="232"/>
    </row>
    <row r="1732" spans="1:8" hidden="1" x14ac:dyDescent="0.25">
      <c r="A1732" s="229" t="s">
        <v>2198</v>
      </c>
      <c r="B1732" s="233" t="s">
        <v>2086</v>
      </c>
      <c r="C1732" s="237"/>
      <c r="D1732" s="231"/>
      <c r="E1732" s="232"/>
      <c r="F1732" s="232"/>
      <c r="G1732" s="232"/>
      <c r="H1732" s="232"/>
    </row>
    <row r="1733" spans="1:8" hidden="1" x14ac:dyDescent="0.25">
      <c r="A1733" s="229" t="s">
        <v>2199</v>
      </c>
      <c r="B1733" s="233" t="s">
        <v>2088</v>
      </c>
      <c r="C1733" s="237"/>
      <c r="D1733" s="231"/>
      <c r="E1733" s="232"/>
      <c r="F1733" s="232"/>
      <c r="G1733" s="232"/>
      <c r="H1733" s="232"/>
    </row>
    <row r="1734" spans="1:8" hidden="1" x14ac:dyDescent="0.25">
      <c r="A1734" s="229" t="s">
        <v>2200</v>
      </c>
      <c r="B1734" s="272" t="s">
        <v>3</v>
      </c>
      <c r="C1734" s="237"/>
      <c r="D1734" s="231"/>
      <c r="E1734" s="232"/>
      <c r="F1734" s="232"/>
      <c r="G1734" s="232"/>
      <c r="H1734" s="232"/>
    </row>
    <row r="1735" spans="1:8" hidden="1" x14ac:dyDescent="0.25">
      <c r="A1735" s="229" t="s">
        <v>2201</v>
      </c>
      <c r="B1735" s="233" t="s">
        <v>2080</v>
      </c>
      <c r="C1735" s="237"/>
      <c r="D1735" s="231"/>
      <c r="E1735" s="232"/>
      <c r="F1735" s="232"/>
      <c r="G1735" s="232"/>
      <c r="H1735" s="232"/>
    </row>
    <row r="1736" spans="1:8" hidden="1" x14ac:dyDescent="0.25">
      <c r="A1736" s="229" t="s">
        <v>2202</v>
      </c>
      <c r="B1736" s="233" t="s">
        <v>2082</v>
      </c>
      <c r="C1736" s="237"/>
      <c r="D1736" s="231"/>
      <c r="E1736" s="232"/>
      <c r="F1736" s="232"/>
      <c r="G1736" s="232"/>
      <c r="H1736" s="232"/>
    </row>
    <row r="1737" spans="1:8" hidden="1" x14ac:dyDescent="0.25">
      <c r="A1737" s="229" t="s">
        <v>2203</v>
      </c>
      <c r="B1737" s="233" t="s">
        <v>2084</v>
      </c>
      <c r="C1737" s="237"/>
      <c r="D1737" s="231"/>
      <c r="E1737" s="232"/>
      <c r="F1737" s="232"/>
      <c r="G1737" s="232"/>
      <c r="H1737" s="232"/>
    </row>
    <row r="1738" spans="1:8" hidden="1" x14ac:dyDescent="0.25">
      <c r="A1738" s="229" t="s">
        <v>2204</v>
      </c>
      <c r="B1738" s="233" t="s">
        <v>2086</v>
      </c>
      <c r="C1738" s="237"/>
      <c r="D1738" s="231"/>
      <c r="E1738" s="232"/>
      <c r="F1738" s="232"/>
      <c r="G1738" s="232"/>
      <c r="H1738" s="232"/>
    </row>
    <row r="1739" spans="1:8" hidden="1" x14ac:dyDescent="0.25">
      <c r="A1739" s="229" t="s">
        <v>2205</v>
      </c>
      <c r="B1739" s="233" t="s">
        <v>2088</v>
      </c>
      <c r="C1739" s="237"/>
      <c r="D1739" s="231"/>
      <c r="E1739" s="232"/>
      <c r="F1739" s="232"/>
      <c r="G1739" s="232"/>
      <c r="H1739" s="232"/>
    </row>
    <row r="1740" spans="1:8" hidden="1" x14ac:dyDescent="0.25">
      <c r="A1740" s="229" t="s">
        <v>2206</v>
      </c>
      <c r="B1740" s="230" t="s">
        <v>5</v>
      </c>
      <c r="C1740" s="237"/>
      <c r="D1740" s="231"/>
      <c r="E1740" s="232"/>
      <c r="F1740" s="232"/>
      <c r="G1740" s="232"/>
      <c r="H1740" s="232"/>
    </row>
    <row r="1741" spans="1:8" hidden="1" x14ac:dyDescent="0.25">
      <c r="A1741" s="229" t="s">
        <v>2207</v>
      </c>
      <c r="B1741" s="233" t="s">
        <v>2080</v>
      </c>
      <c r="C1741" s="237"/>
      <c r="D1741" s="231"/>
      <c r="E1741" s="232"/>
      <c r="F1741" s="232"/>
      <c r="G1741" s="232"/>
      <c r="H1741" s="232"/>
    </row>
    <row r="1742" spans="1:8" hidden="1" x14ac:dyDescent="0.25">
      <c r="A1742" s="229" t="s">
        <v>2208</v>
      </c>
      <c r="B1742" s="233" t="s">
        <v>2082</v>
      </c>
      <c r="C1742" s="237"/>
      <c r="D1742" s="231"/>
      <c r="E1742" s="232"/>
      <c r="F1742" s="232"/>
      <c r="G1742" s="232"/>
      <c r="H1742" s="232"/>
    </row>
    <row r="1743" spans="1:8" hidden="1" x14ac:dyDescent="0.25">
      <c r="A1743" s="229" t="s">
        <v>2209</v>
      </c>
      <c r="B1743" s="233" t="s">
        <v>2084</v>
      </c>
      <c r="C1743" s="237"/>
      <c r="D1743" s="231"/>
      <c r="E1743" s="232"/>
      <c r="F1743" s="232"/>
      <c r="G1743" s="232"/>
      <c r="H1743" s="232"/>
    </row>
    <row r="1744" spans="1:8" hidden="1" x14ac:dyDescent="0.25">
      <c r="A1744" s="229" t="s">
        <v>2210</v>
      </c>
      <c r="B1744" s="233" t="s">
        <v>2086</v>
      </c>
      <c r="C1744" s="237"/>
      <c r="D1744" s="231"/>
      <c r="E1744" s="232"/>
      <c r="F1744" s="232"/>
      <c r="G1744" s="232"/>
      <c r="H1744" s="232"/>
    </row>
    <row r="1745" spans="1:8" hidden="1" x14ac:dyDescent="0.25">
      <c r="A1745" s="229" t="s">
        <v>2211</v>
      </c>
      <c r="B1745" s="233" t="s">
        <v>2088</v>
      </c>
      <c r="C1745" s="237"/>
      <c r="D1745" s="231"/>
      <c r="E1745" s="232"/>
      <c r="F1745" s="232"/>
      <c r="G1745" s="232"/>
      <c r="H1745" s="232"/>
    </row>
    <row r="1746" spans="1:8" hidden="1" x14ac:dyDescent="0.25">
      <c r="A1746" s="229" t="s">
        <v>2212</v>
      </c>
      <c r="B1746" s="230" t="s">
        <v>1225</v>
      </c>
      <c r="C1746" s="237"/>
      <c r="D1746" s="231"/>
      <c r="E1746" s="232"/>
      <c r="F1746" s="232"/>
      <c r="G1746" s="232"/>
      <c r="H1746" s="232"/>
    </row>
    <row r="1747" spans="1:8" hidden="1" x14ac:dyDescent="0.25">
      <c r="A1747" s="229" t="s">
        <v>2213</v>
      </c>
      <c r="B1747" s="233" t="s">
        <v>2080</v>
      </c>
      <c r="C1747" s="237"/>
      <c r="D1747" s="231"/>
      <c r="E1747" s="232"/>
      <c r="F1747" s="232"/>
      <c r="G1747" s="232"/>
      <c r="H1747" s="232"/>
    </row>
    <row r="1748" spans="1:8" hidden="1" x14ac:dyDescent="0.25">
      <c r="A1748" s="229" t="s">
        <v>2214</v>
      </c>
      <c r="B1748" s="233" t="s">
        <v>2082</v>
      </c>
      <c r="C1748" s="237"/>
      <c r="D1748" s="231"/>
      <c r="E1748" s="232"/>
      <c r="F1748" s="232"/>
      <c r="G1748" s="232"/>
      <c r="H1748" s="232"/>
    </row>
    <row r="1749" spans="1:8" hidden="1" x14ac:dyDescent="0.25">
      <c r="A1749" s="229" t="s">
        <v>2215</v>
      </c>
      <c r="B1749" s="233" t="s">
        <v>2084</v>
      </c>
      <c r="C1749" s="237"/>
      <c r="D1749" s="231"/>
      <c r="E1749" s="232"/>
      <c r="F1749" s="232"/>
      <c r="G1749" s="232"/>
      <c r="H1749" s="232"/>
    </row>
    <row r="1750" spans="1:8" hidden="1" x14ac:dyDescent="0.25">
      <c r="A1750" s="229" t="s">
        <v>2216</v>
      </c>
      <c r="B1750" s="233" t="s">
        <v>2086</v>
      </c>
      <c r="C1750" s="237"/>
      <c r="D1750" s="231"/>
      <c r="E1750" s="232"/>
      <c r="F1750" s="232"/>
      <c r="G1750" s="232"/>
      <c r="H1750" s="232"/>
    </row>
    <row r="1751" spans="1:8" hidden="1" x14ac:dyDescent="0.25">
      <c r="A1751" s="229" t="s">
        <v>2217</v>
      </c>
      <c r="B1751" s="233" t="s">
        <v>2088</v>
      </c>
      <c r="C1751" s="237"/>
      <c r="D1751" s="231"/>
      <c r="E1751" s="232"/>
      <c r="F1751" s="232"/>
      <c r="G1751" s="232"/>
      <c r="H1751" s="232"/>
    </row>
    <row r="1752" spans="1:8" hidden="1" x14ac:dyDescent="0.25">
      <c r="A1752" s="229" t="s">
        <v>2218</v>
      </c>
      <c r="B1752" s="230" t="s">
        <v>1232</v>
      </c>
      <c r="C1752" s="237"/>
      <c r="D1752" s="231"/>
      <c r="E1752" s="232"/>
      <c r="F1752" s="232"/>
      <c r="G1752" s="232"/>
      <c r="H1752" s="232"/>
    </row>
    <row r="1753" spans="1:8" hidden="1" x14ac:dyDescent="0.25">
      <c r="A1753" s="229" t="s">
        <v>2219</v>
      </c>
      <c r="B1753" s="233" t="s">
        <v>2080</v>
      </c>
      <c r="C1753" s="237"/>
      <c r="D1753" s="231"/>
      <c r="E1753" s="232"/>
      <c r="F1753" s="232"/>
      <c r="G1753" s="232"/>
      <c r="H1753" s="232"/>
    </row>
    <row r="1754" spans="1:8" hidden="1" x14ac:dyDescent="0.25">
      <c r="A1754" s="229" t="s">
        <v>2220</v>
      </c>
      <c r="B1754" s="233" t="s">
        <v>2082</v>
      </c>
      <c r="C1754" s="237"/>
      <c r="D1754" s="231"/>
      <c r="E1754" s="232"/>
      <c r="F1754" s="232"/>
      <c r="G1754" s="232"/>
      <c r="H1754" s="232"/>
    </row>
    <row r="1755" spans="1:8" hidden="1" x14ac:dyDescent="0.25">
      <c r="A1755" s="229" t="s">
        <v>2221</v>
      </c>
      <c r="B1755" s="233" t="s">
        <v>2084</v>
      </c>
      <c r="C1755" s="237"/>
      <c r="D1755" s="231"/>
      <c r="E1755" s="232"/>
      <c r="F1755" s="232"/>
      <c r="G1755" s="232"/>
      <c r="H1755" s="232"/>
    </row>
    <row r="1756" spans="1:8" hidden="1" x14ac:dyDescent="0.25">
      <c r="A1756" s="229" t="s">
        <v>2222</v>
      </c>
      <c r="B1756" s="233" t="s">
        <v>2086</v>
      </c>
      <c r="C1756" s="237"/>
      <c r="D1756" s="231"/>
      <c r="E1756" s="232"/>
      <c r="F1756" s="232"/>
      <c r="G1756" s="232"/>
      <c r="H1756" s="232"/>
    </row>
    <row r="1757" spans="1:8" hidden="1" x14ac:dyDescent="0.25">
      <c r="A1757" s="229" t="s">
        <v>2223</v>
      </c>
      <c r="B1757" s="233" t="s">
        <v>2088</v>
      </c>
      <c r="C1757" s="237"/>
      <c r="D1757" s="231"/>
      <c r="E1757" s="232"/>
      <c r="F1757" s="232"/>
      <c r="G1757" s="232"/>
      <c r="H1757" s="232"/>
    </row>
    <row r="1758" spans="1:8" hidden="1" x14ac:dyDescent="0.25">
      <c r="A1758" s="229" t="s">
        <v>2224</v>
      </c>
      <c r="B1758" s="230" t="s">
        <v>1239</v>
      </c>
      <c r="C1758" s="237"/>
      <c r="D1758" s="231"/>
      <c r="E1758" s="232"/>
      <c r="F1758" s="232"/>
      <c r="G1758" s="232"/>
      <c r="H1758" s="232"/>
    </row>
    <row r="1759" spans="1:8" hidden="1" x14ac:dyDescent="0.25">
      <c r="A1759" s="229" t="s">
        <v>2225</v>
      </c>
      <c r="B1759" s="233" t="s">
        <v>2080</v>
      </c>
      <c r="C1759" s="237"/>
      <c r="D1759" s="231"/>
      <c r="E1759" s="232"/>
      <c r="F1759" s="232"/>
      <c r="G1759" s="232"/>
      <c r="H1759" s="232"/>
    </row>
    <row r="1760" spans="1:8" hidden="1" x14ac:dyDescent="0.25">
      <c r="A1760" s="229" t="s">
        <v>2226</v>
      </c>
      <c r="B1760" s="233" t="s">
        <v>2082</v>
      </c>
      <c r="C1760" s="237"/>
      <c r="D1760" s="231"/>
      <c r="E1760" s="232"/>
      <c r="F1760" s="232"/>
      <c r="G1760" s="232"/>
      <c r="H1760" s="232"/>
    </row>
    <row r="1761" spans="1:8" hidden="1" x14ac:dyDescent="0.25">
      <c r="A1761" s="229" t="s">
        <v>2227</v>
      </c>
      <c r="B1761" s="233" t="s">
        <v>2084</v>
      </c>
      <c r="C1761" s="237"/>
      <c r="D1761" s="231"/>
      <c r="E1761" s="232"/>
      <c r="F1761" s="232"/>
      <c r="G1761" s="232"/>
      <c r="H1761" s="232"/>
    </row>
    <row r="1762" spans="1:8" hidden="1" x14ac:dyDescent="0.25">
      <c r="A1762" s="229" t="s">
        <v>2228</v>
      </c>
      <c r="B1762" s="233" t="s">
        <v>2086</v>
      </c>
      <c r="C1762" s="237"/>
      <c r="D1762" s="231"/>
      <c r="E1762" s="232"/>
      <c r="F1762" s="232"/>
      <c r="G1762" s="232"/>
      <c r="H1762" s="232"/>
    </row>
    <row r="1763" spans="1:8" hidden="1" x14ac:dyDescent="0.25">
      <c r="A1763" s="229" t="s">
        <v>2229</v>
      </c>
      <c r="B1763" s="233" t="s">
        <v>2088</v>
      </c>
      <c r="C1763" s="237"/>
      <c r="D1763" s="231"/>
      <c r="E1763" s="232"/>
      <c r="F1763" s="232"/>
      <c r="G1763" s="232"/>
      <c r="H1763" s="232"/>
    </row>
    <row r="1764" spans="1:8" hidden="1" x14ac:dyDescent="0.25">
      <c r="A1764" s="229" t="s">
        <v>2230</v>
      </c>
      <c r="B1764" s="230" t="s">
        <v>1246</v>
      </c>
      <c r="C1764" s="237"/>
      <c r="D1764" s="231"/>
      <c r="E1764" s="232"/>
      <c r="F1764" s="232"/>
      <c r="G1764" s="232"/>
      <c r="H1764" s="232"/>
    </row>
    <row r="1765" spans="1:8" hidden="1" x14ac:dyDescent="0.25">
      <c r="A1765" s="229" t="s">
        <v>2231</v>
      </c>
      <c r="B1765" s="233" t="s">
        <v>2080</v>
      </c>
      <c r="C1765" s="237"/>
      <c r="D1765" s="231"/>
      <c r="E1765" s="232"/>
      <c r="F1765" s="232"/>
      <c r="G1765" s="232"/>
      <c r="H1765" s="232"/>
    </row>
    <row r="1766" spans="1:8" hidden="1" x14ac:dyDescent="0.25">
      <c r="A1766" s="229" t="s">
        <v>2232</v>
      </c>
      <c r="B1766" s="233" t="s">
        <v>2082</v>
      </c>
      <c r="C1766" s="237"/>
      <c r="D1766" s="231"/>
      <c r="E1766" s="232"/>
      <c r="F1766" s="232"/>
      <c r="G1766" s="232"/>
      <c r="H1766" s="232"/>
    </row>
    <row r="1767" spans="1:8" hidden="1" x14ac:dyDescent="0.25">
      <c r="A1767" s="229" t="s">
        <v>2233</v>
      </c>
      <c r="B1767" s="233" t="s">
        <v>2084</v>
      </c>
      <c r="C1767" s="237"/>
      <c r="D1767" s="231"/>
      <c r="E1767" s="232"/>
      <c r="F1767" s="232"/>
      <c r="G1767" s="232"/>
      <c r="H1767" s="232"/>
    </row>
    <row r="1768" spans="1:8" hidden="1" x14ac:dyDescent="0.25">
      <c r="A1768" s="229" t="s">
        <v>2234</v>
      </c>
      <c r="B1768" s="233" t="s">
        <v>2086</v>
      </c>
      <c r="C1768" s="237"/>
      <c r="D1768" s="231"/>
      <c r="E1768" s="232"/>
      <c r="F1768" s="232"/>
      <c r="G1768" s="232"/>
      <c r="H1768" s="232"/>
    </row>
    <row r="1769" spans="1:8" hidden="1" x14ac:dyDescent="0.25">
      <c r="A1769" s="229" t="s">
        <v>2235</v>
      </c>
      <c r="B1769" s="233" t="s">
        <v>2088</v>
      </c>
      <c r="C1769" s="237"/>
      <c r="D1769" s="231"/>
      <c r="E1769" s="232"/>
      <c r="F1769" s="232"/>
      <c r="G1769" s="232"/>
      <c r="H1769" s="232"/>
    </row>
    <row r="1770" spans="1:8" hidden="1" x14ac:dyDescent="0.25">
      <c r="A1770" s="229" t="s">
        <v>2236</v>
      </c>
      <c r="B1770" s="230" t="s">
        <v>7</v>
      </c>
      <c r="C1770" s="237"/>
      <c r="D1770" s="231"/>
      <c r="E1770" s="232"/>
      <c r="F1770" s="232"/>
      <c r="G1770" s="232"/>
      <c r="H1770" s="232"/>
    </row>
    <row r="1771" spans="1:8" hidden="1" x14ac:dyDescent="0.25">
      <c r="A1771" s="229" t="s">
        <v>2237</v>
      </c>
      <c r="B1771" s="233" t="s">
        <v>2080</v>
      </c>
      <c r="C1771" s="237"/>
      <c r="D1771" s="231"/>
      <c r="E1771" s="232"/>
      <c r="F1771" s="232"/>
      <c r="G1771" s="232"/>
      <c r="H1771" s="232"/>
    </row>
    <row r="1772" spans="1:8" hidden="1" x14ac:dyDescent="0.25">
      <c r="A1772" s="229" t="s">
        <v>2238</v>
      </c>
      <c r="B1772" s="233" t="s">
        <v>2082</v>
      </c>
      <c r="C1772" s="237"/>
      <c r="D1772" s="231"/>
      <c r="E1772" s="232"/>
      <c r="F1772" s="232"/>
      <c r="G1772" s="232"/>
      <c r="H1772" s="232"/>
    </row>
    <row r="1773" spans="1:8" hidden="1" x14ac:dyDescent="0.25">
      <c r="A1773" s="229" t="s">
        <v>2239</v>
      </c>
      <c r="B1773" s="233" t="s">
        <v>2084</v>
      </c>
      <c r="C1773" s="237"/>
      <c r="D1773" s="231"/>
      <c r="E1773" s="232"/>
      <c r="F1773" s="232"/>
      <c r="G1773" s="232"/>
      <c r="H1773" s="232"/>
    </row>
    <row r="1774" spans="1:8" hidden="1" x14ac:dyDescent="0.25">
      <c r="A1774" s="229" t="s">
        <v>2240</v>
      </c>
      <c r="B1774" s="233" t="s">
        <v>2086</v>
      </c>
      <c r="C1774" s="237"/>
      <c r="D1774" s="231"/>
      <c r="E1774" s="232"/>
      <c r="F1774" s="232"/>
      <c r="G1774" s="232"/>
      <c r="H1774" s="232"/>
    </row>
    <row r="1775" spans="1:8" hidden="1" x14ac:dyDescent="0.25">
      <c r="A1775" s="229" t="s">
        <v>2241</v>
      </c>
      <c r="B1775" s="233" t="s">
        <v>2088</v>
      </c>
      <c r="C1775" s="237"/>
      <c r="D1775" s="231"/>
      <c r="E1775" s="232"/>
      <c r="F1775" s="232"/>
      <c r="G1775" s="232"/>
      <c r="H1775" s="232"/>
    </row>
    <row r="1776" spans="1:8" hidden="1" x14ac:dyDescent="0.25">
      <c r="A1776" s="229" t="s">
        <v>2242</v>
      </c>
      <c r="B1776" s="230" t="s">
        <v>557</v>
      </c>
      <c r="C1776" s="237"/>
      <c r="D1776" s="231"/>
      <c r="E1776" s="232"/>
      <c r="F1776" s="232"/>
      <c r="G1776" s="232"/>
      <c r="H1776" s="232"/>
    </row>
    <row r="1777" spans="1:8" hidden="1" x14ac:dyDescent="0.25">
      <c r="A1777" s="229" t="s">
        <v>2243</v>
      </c>
      <c r="B1777" s="233" t="s">
        <v>2080</v>
      </c>
      <c r="C1777" s="237"/>
      <c r="D1777" s="231"/>
      <c r="E1777" s="232"/>
      <c r="F1777" s="232"/>
      <c r="G1777" s="232"/>
      <c r="H1777" s="232"/>
    </row>
    <row r="1778" spans="1:8" hidden="1" x14ac:dyDescent="0.25">
      <c r="A1778" s="229" t="s">
        <v>2244</v>
      </c>
      <c r="B1778" s="233" t="s">
        <v>2082</v>
      </c>
      <c r="C1778" s="237"/>
      <c r="D1778" s="231"/>
      <c r="E1778" s="232"/>
      <c r="F1778" s="232"/>
      <c r="G1778" s="232"/>
      <c r="H1778" s="232"/>
    </row>
    <row r="1779" spans="1:8" hidden="1" x14ac:dyDescent="0.25">
      <c r="A1779" s="229" t="s">
        <v>2245</v>
      </c>
      <c r="B1779" s="233" t="s">
        <v>2084</v>
      </c>
      <c r="C1779" s="237"/>
      <c r="D1779" s="231"/>
      <c r="E1779" s="232"/>
      <c r="F1779" s="232"/>
      <c r="G1779" s="232"/>
      <c r="H1779" s="232"/>
    </row>
    <row r="1780" spans="1:8" hidden="1" x14ac:dyDescent="0.25">
      <c r="A1780" s="229" t="s">
        <v>2246</v>
      </c>
      <c r="B1780" s="233" t="s">
        <v>2086</v>
      </c>
      <c r="C1780" s="237"/>
      <c r="D1780" s="231"/>
      <c r="E1780" s="232"/>
      <c r="F1780" s="232"/>
      <c r="G1780" s="232"/>
      <c r="H1780" s="232"/>
    </row>
    <row r="1781" spans="1:8" hidden="1" x14ac:dyDescent="0.25">
      <c r="A1781" s="229" t="s">
        <v>2247</v>
      </c>
      <c r="B1781" s="233" t="s">
        <v>2088</v>
      </c>
      <c r="C1781" s="237"/>
      <c r="D1781" s="231"/>
      <c r="E1781" s="232"/>
      <c r="F1781" s="232"/>
      <c r="G1781" s="232"/>
      <c r="H1781" s="232"/>
    </row>
    <row r="1782" spans="1:8" x14ac:dyDescent="0.25">
      <c r="A1782" s="225" t="s">
        <v>2248</v>
      </c>
      <c r="B1782" s="226" t="s">
        <v>1265</v>
      </c>
      <c r="C1782" s="243"/>
      <c r="D1782" s="227"/>
      <c r="E1782" s="228"/>
      <c r="F1782" s="228"/>
      <c r="G1782" s="228"/>
      <c r="H1782" s="228"/>
    </row>
    <row r="1783" spans="1:8" hidden="1" x14ac:dyDescent="0.25">
      <c r="A1783" s="229" t="s">
        <v>2249</v>
      </c>
      <c r="B1783" s="230" t="s">
        <v>4</v>
      </c>
      <c r="C1783" s="237"/>
      <c r="D1783" s="231"/>
      <c r="E1783" s="232"/>
      <c r="F1783" s="232"/>
      <c r="G1783" s="232"/>
      <c r="H1783" s="232"/>
    </row>
    <row r="1784" spans="1:8" hidden="1" x14ac:dyDescent="0.25">
      <c r="A1784" s="229" t="s">
        <v>2250</v>
      </c>
      <c r="B1784" s="233" t="s">
        <v>2080</v>
      </c>
      <c r="C1784" s="237"/>
      <c r="D1784" s="231"/>
      <c r="E1784" s="232"/>
      <c r="F1784" s="232"/>
      <c r="G1784" s="232"/>
      <c r="H1784" s="232"/>
    </row>
    <row r="1785" spans="1:8" hidden="1" x14ac:dyDescent="0.25">
      <c r="A1785" s="229" t="s">
        <v>2251</v>
      </c>
      <c r="B1785" s="233" t="s">
        <v>2082</v>
      </c>
      <c r="C1785" s="237"/>
      <c r="D1785" s="231"/>
      <c r="E1785" s="232"/>
      <c r="F1785" s="232"/>
      <c r="G1785" s="232"/>
      <c r="H1785" s="232"/>
    </row>
    <row r="1786" spans="1:8" hidden="1" x14ac:dyDescent="0.25">
      <c r="A1786" s="229" t="s">
        <v>2252</v>
      </c>
      <c r="B1786" s="233" t="s">
        <v>2084</v>
      </c>
      <c r="C1786" s="237"/>
      <c r="D1786" s="231"/>
      <c r="E1786" s="232"/>
      <c r="F1786" s="232"/>
      <c r="G1786" s="232"/>
      <c r="H1786" s="232"/>
    </row>
    <row r="1787" spans="1:8" hidden="1" x14ac:dyDescent="0.25">
      <c r="A1787" s="229" t="s">
        <v>2253</v>
      </c>
      <c r="B1787" s="233" t="s">
        <v>2086</v>
      </c>
      <c r="C1787" s="237"/>
      <c r="D1787" s="231"/>
      <c r="E1787" s="232"/>
      <c r="F1787" s="232"/>
      <c r="G1787" s="232"/>
      <c r="H1787" s="232"/>
    </row>
    <row r="1788" spans="1:8" hidden="1" x14ac:dyDescent="0.25">
      <c r="A1788" s="229" t="s">
        <v>2254</v>
      </c>
      <c r="B1788" s="233" t="s">
        <v>2088</v>
      </c>
      <c r="C1788" s="237"/>
      <c r="D1788" s="231"/>
      <c r="E1788" s="232"/>
      <c r="F1788" s="232"/>
      <c r="G1788" s="232"/>
      <c r="H1788" s="232"/>
    </row>
    <row r="1789" spans="1:8" hidden="1" x14ac:dyDescent="0.25">
      <c r="A1789" s="229" t="s">
        <v>2255</v>
      </c>
      <c r="B1789" s="272" t="s">
        <v>3</v>
      </c>
      <c r="C1789" s="237"/>
      <c r="D1789" s="231"/>
      <c r="E1789" s="232"/>
      <c r="F1789" s="232"/>
      <c r="G1789" s="232"/>
      <c r="H1789" s="232"/>
    </row>
    <row r="1790" spans="1:8" hidden="1" x14ac:dyDescent="0.25">
      <c r="A1790" s="229" t="s">
        <v>2256</v>
      </c>
      <c r="B1790" s="233" t="s">
        <v>2080</v>
      </c>
      <c r="C1790" s="237"/>
      <c r="D1790" s="231"/>
      <c r="E1790" s="232"/>
      <c r="F1790" s="232"/>
      <c r="G1790" s="232"/>
      <c r="H1790" s="232"/>
    </row>
    <row r="1791" spans="1:8" hidden="1" x14ac:dyDescent="0.25">
      <c r="A1791" s="229" t="s">
        <v>2257</v>
      </c>
      <c r="B1791" s="233" t="s">
        <v>2082</v>
      </c>
      <c r="C1791" s="237"/>
      <c r="D1791" s="231"/>
      <c r="E1791" s="232"/>
      <c r="F1791" s="232"/>
      <c r="G1791" s="232"/>
      <c r="H1791" s="232"/>
    </row>
    <row r="1792" spans="1:8" hidden="1" x14ac:dyDescent="0.25">
      <c r="A1792" s="229" t="s">
        <v>2258</v>
      </c>
      <c r="B1792" s="233" t="s">
        <v>2084</v>
      </c>
      <c r="C1792" s="237"/>
      <c r="D1792" s="231"/>
      <c r="E1792" s="232"/>
      <c r="F1792" s="232"/>
      <c r="G1792" s="232"/>
      <c r="H1792" s="232"/>
    </row>
    <row r="1793" spans="1:8" hidden="1" x14ac:dyDescent="0.25">
      <c r="A1793" s="229" t="s">
        <v>2259</v>
      </c>
      <c r="B1793" s="233" t="s">
        <v>2086</v>
      </c>
      <c r="C1793" s="237"/>
      <c r="D1793" s="231"/>
      <c r="E1793" s="232"/>
      <c r="F1793" s="232"/>
      <c r="G1793" s="232"/>
      <c r="H1793" s="232"/>
    </row>
    <row r="1794" spans="1:8" hidden="1" x14ac:dyDescent="0.25">
      <c r="A1794" s="229" t="s">
        <v>2260</v>
      </c>
      <c r="B1794" s="233" t="s">
        <v>2088</v>
      </c>
      <c r="C1794" s="237"/>
      <c r="D1794" s="231"/>
      <c r="E1794" s="232"/>
      <c r="F1794" s="232"/>
      <c r="G1794" s="232"/>
      <c r="H1794" s="232"/>
    </row>
    <row r="1795" spans="1:8" hidden="1" x14ac:dyDescent="0.25">
      <c r="A1795" s="229" t="s">
        <v>2261</v>
      </c>
      <c r="B1795" s="230" t="s">
        <v>5</v>
      </c>
      <c r="C1795" s="237"/>
      <c r="D1795" s="231"/>
      <c r="E1795" s="232"/>
      <c r="F1795" s="232"/>
      <c r="G1795" s="232"/>
      <c r="H1795" s="232"/>
    </row>
    <row r="1796" spans="1:8" hidden="1" x14ac:dyDescent="0.25">
      <c r="A1796" s="229" t="s">
        <v>2262</v>
      </c>
      <c r="B1796" s="233" t="s">
        <v>2080</v>
      </c>
      <c r="C1796" s="237"/>
      <c r="D1796" s="231"/>
      <c r="E1796" s="232"/>
      <c r="F1796" s="232"/>
      <c r="G1796" s="232"/>
      <c r="H1796" s="232"/>
    </row>
    <row r="1797" spans="1:8" hidden="1" x14ac:dyDescent="0.25">
      <c r="A1797" s="229" t="s">
        <v>2263</v>
      </c>
      <c r="B1797" s="233" t="s">
        <v>2082</v>
      </c>
      <c r="C1797" s="237"/>
      <c r="D1797" s="231"/>
      <c r="E1797" s="232"/>
      <c r="F1797" s="232"/>
      <c r="G1797" s="232"/>
      <c r="H1797" s="232"/>
    </row>
    <row r="1798" spans="1:8" hidden="1" x14ac:dyDescent="0.25">
      <c r="A1798" s="229" t="s">
        <v>2264</v>
      </c>
      <c r="B1798" s="233" t="s">
        <v>2084</v>
      </c>
      <c r="C1798" s="237"/>
      <c r="D1798" s="231"/>
      <c r="E1798" s="232"/>
      <c r="F1798" s="232"/>
      <c r="G1798" s="232"/>
      <c r="H1798" s="232"/>
    </row>
    <row r="1799" spans="1:8" hidden="1" x14ac:dyDescent="0.25">
      <c r="A1799" s="229" t="s">
        <v>2265</v>
      </c>
      <c r="B1799" s="233" t="s">
        <v>2086</v>
      </c>
      <c r="C1799" s="237"/>
      <c r="D1799" s="231"/>
      <c r="E1799" s="232"/>
      <c r="F1799" s="232"/>
      <c r="G1799" s="232"/>
      <c r="H1799" s="232"/>
    </row>
    <row r="1800" spans="1:8" hidden="1" x14ac:dyDescent="0.25">
      <c r="A1800" s="229" t="s">
        <v>2266</v>
      </c>
      <c r="B1800" s="233" t="s">
        <v>2088</v>
      </c>
      <c r="C1800" s="237"/>
      <c r="D1800" s="231"/>
      <c r="E1800" s="232"/>
      <c r="F1800" s="232"/>
      <c r="G1800" s="232"/>
      <c r="H1800" s="232"/>
    </row>
    <row r="1801" spans="1:8" hidden="1" x14ac:dyDescent="0.25">
      <c r="A1801" s="229" t="s">
        <v>2267</v>
      </c>
      <c r="B1801" s="230" t="s">
        <v>1225</v>
      </c>
      <c r="C1801" s="237"/>
      <c r="D1801" s="231"/>
      <c r="E1801" s="232"/>
      <c r="F1801" s="232"/>
      <c r="G1801" s="232"/>
      <c r="H1801" s="232"/>
    </row>
    <row r="1802" spans="1:8" hidden="1" x14ac:dyDescent="0.25">
      <c r="A1802" s="229" t="s">
        <v>2268</v>
      </c>
      <c r="B1802" s="233" t="s">
        <v>2080</v>
      </c>
      <c r="C1802" s="237"/>
      <c r="D1802" s="231"/>
      <c r="E1802" s="232"/>
      <c r="F1802" s="232"/>
      <c r="G1802" s="232"/>
      <c r="H1802" s="232"/>
    </row>
    <row r="1803" spans="1:8" hidden="1" x14ac:dyDescent="0.25">
      <c r="A1803" s="229" t="s">
        <v>2269</v>
      </c>
      <c r="B1803" s="233" t="s">
        <v>2082</v>
      </c>
      <c r="C1803" s="237"/>
      <c r="D1803" s="231"/>
      <c r="E1803" s="232"/>
      <c r="F1803" s="232"/>
      <c r="G1803" s="232"/>
      <c r="H1803" s="232"/>
    </row>
    <row r="1804" spans="1:8" hidden="1" x14ac:dyDescent="0.25">
      <c r="A1804" s="229" t="s">
        <v>2270</v>
      </c>
      <c r="B1804" s="233" t="s">
        <v>2084</v>
      </c>
      <c r="C1804" s="237"/>
      <c r="D1804" s="231"/>
      <c r="E1804" s="232"/>
      <c r="F1804" s="232"/>
      <c r="G1804" s="232"/>
      <c r="H1804" s="232"/>
    </row>
    <row r="1805" spans="1:8" hidden="1" x14ac:dyDescent="0.25">
      <c r="A1805" s="229" t="s">
        <v>2271</v>
      </c>
      <c r="B1805" s="233" t="s">
        <v>2086</v>
      </c>
      <c r="C1805" s="237"/>
      <c r="D1805" s="231"/>
      <c r="E1805" s="232"/>
      <c r="F1805" s="232"/>
      <c r="G1805" s="232"/>
      <c r="H1805" s="232"/>
    </row>
    <row r="1806" spans="1:8" hidden="1" x14ac:dyDescent="0.25">
      <c r="A1806" s="229" t="s">
        <v>2272</v>
      </c>
      <c r="B1806" s="233" t="s">
        <v>2088</v>
      </c>
      <c r="C1806" s="237"/>
      <c r="D1806" s="231"/>
      <c r="E1806" s="232"/>
      <c r="F1806" s="232"/>
      <c r="G1806" s="232"/>
      <c r="H1806" s="232"/>
    </row>
    <row r="1807" spans="1:8" hidden="1" x14ac:dyDescent="0.25">
      <c r="A1807" s="229" t="s">
        <v>2273</v>
      </c>
      <c r="B1807" s="230" t="s">
        <v>1232</v>
      </c>
      <c r="C1807" s="237"/>
      <c r="D1807" s="231"/>
      <c r="E1807" s="232"/>
      <c r="F1807" s="232"/>
      <c r="G1807" s="232"/>
      <c r="H1807" s="232"/>
    </row>
    <row r="1808" spans="1:8" hidden="1" x14ac:dyDescent="0.25">
      <c r="A1808" s="229" t="s">
        <v>2274</v>
      </c>
      <c r="B1808" s="233" t="s">
        <v>2080</v>
      </c>
      <c r="C1808" s="237"/>
      <c r="D1808" s="231"/>
      <c r="E1808" s="232"/>
      <c r="F1808" s="232"/>
      <c r="G1808" s="232"/>
      <c r="H1808" s="232"/>
    </row>
    <row r="1809" spans="1:8" hidden="1" x14ac:dyDescent="0.25">
      <c r="A1809" s="229" t="s">
        <v>2275</v>
      </c>
      <c r="B1809" s="233" t="s">
        <v>2082</v>
      </c>
      <c r="C1809" s="237"/>
      <c r="D1809" s="231"/>
      <c r="E1809" s="232"/>
      <c r="F1809" s="232"/>
      <c r="G1809" s="232"/>
      <c r="H1809" s="232"/>
    </row>
    <row r="1810" spans="1:8" hidden="1" x14ac:dyDescent="0.25">
      <c r="A1810" s="229" t="s">
        <v>2276</v>
      </c>
      <c r="B1810" s="233" t="s">
        <v>2084</v>
      </c>
      <c r="C1810" s="237"/>
      <c r="D1810" s="231"/>
      <c r="E1810" s="232"/>
      <c r="F1810" s="232"/>
      <c r="G1810" s="232"/>
      <c r="H1810" s="232"/>
    </row>
    <row r="1811" spans="1:8" hidden="1" x14ac:dyDescent="0.25">
      <c r="A1811" s="229" t="s">
        <v>2277</v>
      </c>
      <c r="B1811" s="233" t="s">
        <v>2086</v>
      </c>
      <c r="C1811" s="237"/>
      <c r="D1811" s="231"/>
      <c r="E1811" s="232"/>
      <c r="F1811" s="232"/>
      <c r="G1811" s="232"/>
      <c r="H1811" s="232"/>
    </row>
    <row r="1812" spans="1:8" hidden="1" x14ac:dyDescent="0.25">
      <c r="A1812" s="229" t="s">
        <v>2278</v>
      </c>
      <c r="B1812" s="233" t="s">
        <v>2088</v>
      </c>
      <c r="C1812" s="237"/>
      <c r="D1812" s="231"/>
      <c r="E1812" s="232"/>
      <c r="F1812" s="232"/>
      <c r="G1812" s="232"/>
      <c r="H1812" s="232"/>
    </row>
    <row r="1813" spans="1:8" hidden="1" x14ac:dyDescent="0.25">
      <c r="A1813" s="229" t="s">
        <v>2279</v>
      </c>
      <c r="B1813" s="230" t="s">
        <v>1239</v>
      </c>
      <c r="C1813" s="237"/>
      <c r="D1813" s="231"/>
      <c r="E1813" s="232"/>
      <c r="F1813" s="232"/>
      <c r="G1813" s="232"/>
      <c r="H1813" s="232"/>
    </row>
    <row r="1814" spans="1:8" hidden="1" x14ac:dyDescent="0.25">
      <c r="A1814" s="229" t="s">
        <v>2280</v>
      </c>
      <c r="B1814" s="233" t="s">
        <v>2080</v>
      </c>
      <c r="C1814" s="237"/>
      <c r="D1814" s="231"/>
      <c r="E1814" s="232"/>
      <c r="F1814" s="232"/>
      <c r="G1814" s="232"/>
      <c r="H1814" s="232"/>
    </row>
    <row r="1815" spans="1:8" hidden="1" x14ac:dyDescent="0.25">
      <c r="A1815" s="229" t="s">
        <v>2281</v>
      </c>
      <c r="B1815" s="233" t="s">
        <v>2082</v>
      </c>
      <c r="C1815" s="237"/>
      <c r="D1815" s="231"/>
      <c r="E1815" s="232"/>
      <c r="F1815" s="232"/>
      <c r="G1815" s="232"/>
      <c r="H1815" s="232"/>
    </row>
    <row r="1816" spans="1:8" hidden="1" x14ac:dyDescent="0.25">
      <c r="A1816" s="229" t="s">
        <v>2282</v>
      </c>
      <c r="B1816" s="233" t="s">
        <v>2084</v>
      </c>
      <c r="C1816" s="237"/>
      <c r="D1816" s="231"/>
      <c r="E1816" s="232"/>
      <c r="F1816" s="232"/>
      <c r="G1816" s="232"/>
      <c r="H1816" s="232"/>
    </row>
    <row r="1817" spans="1:8" hidden="1" x14ac:dyDescent="0.25">
      <c r="A1817" s="229" t="s">
        <v>2283</v>
      </c>
      <c r="B1817" s="233" t="s">
        <v>2086</v>
      </c>
      <c r="C1817" s="237"/>
      <c r="D1817" s="231"/>
      <c r="E1817" s="232"/>
      <c r="F1817" s="232"/>
      <c r="G1817" s="232"/>
      <c r="H1817" s="232"/>
    </row>
    <row r="1818" spans="1:8" hidden="1" x14ac:dyDescent="0.25">
      <c r="A1818" s="229" t="s">
        <v>2284</v>
      </c>
      <c r="B1818" s="233" t="s">
        <v>2088</v>
      </c>
      <c r="C1818" s="237"/>
      <c r="D1818" s="231"/>
      <c r="E1818" s="232"/>
      <c r="F1818" s="232"/>
      <c r="G1818" s="232"/>
      <c r="H1818" s="232"/>
    </row>
    <row r="1819" spans="1:8" hidden="1" x14ac:dyDescent="0.25">
      <c r="A1819" s="229" t="s">
        <v>2285</v>
      </c>
      <c r="B1819" s="230" t="s">
        <v>1246</v>
      </c>
      <c r="C1819" s="237"/>
      <c r="D1819" s="231"/>
      <c r="E1819" s="232"/>
      <c r="F1819" s="232"/>
      <c r="G1819" s="232"/>
      <c r="H1819" s="232"/>
    </row>
    <row r="1820" spans="1:8" hidden="1" x14ac:dyDescent="0.25">
      <c r="A1820" s="229" t="s">
        <v>2286</v>
      </c>
      <c r="B1820" s="233" t="s">
        <v>2080</v>
      </c>
      <c r="C1820" s="237"/>
      <c r="D1820" s="231"/>
      <c r="E1820" s="232"/>
      <c r="F1820" s="232"/>
      <c r="G1820" s="232"/>
      <c r="H1820" s="232"/>
    </row>
    <row r="1821" spans="1:8" hidden="1" x14ac:dyDescent="0.25">
      <c r="A1821" s="229" t="s">
        <v>2287</v>
      </c>
      <c r="B1821" s="233" t="s">
        <v>2082</v>
      </c>
      <c r="C1821" s="237"/>
      <c r="D1821" s="231"/>
      <c r="E1821" s="232"/>
      <c r="F1821" s="232"/>
      <c r="G1821" s="232"/>
      <c r="H1821" s="232"/>
    </row>
    <row r="1822" spans="1:8" hidden="1" x14ac:dyDescent="0.25">
      <c r="A1822" s="229" t="s">
        <v>2288</v>
      </c>
      <c r="B1822" s="233" t="s">
        <v>2084</v>
      </c>
      <c r="C1822" s="237"/>
      <c r="D1822" s="231"/>
      <c r="E1822" s="232"/>
      <c r="F1822" s="232"/>
      <c r="G1822" s="232"/>
      <c r="H1822" s="232"/>
    </row>
    <row r="1823" spans="1:8" hidden="1" x14ac:dyDescent="0.25">
      <c r="A1823" s="229" t="s">
        <v>2289</v>
      </c>
      <c r="B1823" s="233" t="s">
        <v>2086</v>
      </c>
      <c r="C1823" s="237"/>
      <c r="D1823" s="231"/>
      <c r="E1823" s="232"/>
      <c r="F1823" s="232"/>
      <c r="G1823" s="232"/>
      <c r="H1823" s="232"/>
    </row>
    <row r="1824" spans="1:8" hidden="1" x14ac:dyDescent="0.25">
      <c r="A1824" s="229" t="s">
        <v>2290</v>
      </c>
      <c r="B1824" s="233" t="s">
        <v>2088</v>
      </c>
      <c r="C1824" s="237"/>
      <c r="D1824" s="231"/>
      <c r="E1824" s="232"/>
      <c r="F1824" s="232"/>
      <c r="G1824" s="232"/>
      <c r="H1824" s="232"/>
    </row>
    <row r="1825" spans="1:8" hidden="1" x14ac:dyDescent="0.25">
      <c r="A1825" s="229" t="s">
        <v>2291</v>
      </c>
      <c r="B1825" s="230" t="s">
        <v>7</v>
      </c>
      <c r="C1825" s="237"/>
      <c r="D1825" s="231"/>
      <c r="E1825" s="232"/>
      <c r="F1825" s="232"/>
      <c r="G1825" s="232"/>
      <c r="H1825" s="232"/>
    </row>
    <row r="1826" spans="1:8" hidden="1" x14ac:dyDescent="0.25">
      <c r="A1826" s="229" t="s">
        <v>2292</v>
      </c>
      <c r="B1826" s="233" t="s">
        <v>2080</v>
      </c>
      <c r="C1826" s="237"/>
      <c r="D1826" s="231"/>
      <c r="E1826" s="232"/>
      <c r="F1826" s="232"/>
      <c r="G1826" s="232"/>
      <c r="H1826" s="232"/>
    </row>
    <row r="1827" spans="1:8" hidden="1" x14ac:dyDescent="0.25">
      <c r="A1827" s="229" t="s">
        <v>2293</v>
      </c>
      <c r="B1827" s="233" t="s">
        <v>2082</v>
      </c>
      <c r="C1827" s="237"/>
      <c r="D1827" s="231"/>
      <c r="E1827" s="232"/>
      <c r="F1827" s="232"/>
      <c r="G1827" s="232"/>
      <c r="H1827" s="232"/>
    </row>
    <row r="1828" spans="1:8" hidden="1" x14ac:dyDescent="0.25">
      <c r="A1828" s="229" t="s">
        <v>2294</v>
      </c>
      <c r="B1828" s="233" t="s">
        <v>2084</v>
      </c>
      <c r="C1828" s="237"/>
      <c r="D1828" s="231"/>
      <c r="E1828" s="232"/>
      <c r="F1828" s="232"/>
      <c r="G1828" s="232"/>
      <c r="H1828" s="232"/>
    </row>
    <row r="1829" spans="1:8" hidden="1" x14ac:dyDescent="0.25">
      <c r="A1829" s="229" t="s">
        <v>2295</v>
      </c>
      <c r="B1829" s="233" t="s">
        <v>2086</v>
      </c>
      <c r="C1829" s="237"/>
      <c r="D1829" s="231"/>
      <c r="E1829" s="232"/>
      <c r="F1829" s="232"/>
      <c r="G1829" s="232"/>
      <c r="H1829" s="232"/>
    </row>
    <row r="1830" spans="1:8" hidden="1" x14ac:dyDescent="0.25">
      <c r="A1830" s="229" t="s">
        <v>2296</v>
      </c>
      <c r="B1830" s="233" t="s">
        <v>2088</v>
      </c>
      <c r="C1830" s="237"/>
      <c r="D1830" s="231"/>
      <c r="E1830" s="232"/>
      <c r="F1830" s="232"/>
      <c r="G1830" s="232"/>
      <c r="H1830" s="232"/>
    </row>
    <row r="1831" spans="1:8" hidden="1" x14ac:dyDescent="0.25">
      <c r="A1831" s="229" t="s">
        <v>2297</v>
      </c>
      <c r="B1831" s="230" t="s">
        <v>557</v>
      </c>
      <c r="C1831" s="237"/>
      <c r="D1831" s="231"/>
      <c r="E1831" s="232"/>
      <c r="F1831" s="232"/>
      <c r="G1831" s="232"/>
      <c r="H1831" s="232"/>
    </row>
    <row r="1832" spans="1:8" hidden="1" x14ac:dyDescent="0.25">
      <c r="A1832" s="229" t="s">
        <v>2298</v>
      </c>
      <c r="B1832" s="233" t="s">
        <v>2080</v>
      </c>
      <c r="C1832" s="237"/>
      <c r="D1832" s="231"/>
      <c r="E1832" s="232"/>
      <c r="F1832" s="232"/>
      <c r="G1832" s="232"/>
      <c r="H1832" s="232"/>
    </row>
    <row r="1833" spans="1:8" hidden="1" x14ac:dyDescent="0.25">
      <c r="A1833" s="229" t="s">
        <v>2299</v>
      </c>
      <c r="B1833" s="233" t="s">
        <v>2082</v>
      </c>
      <c r="C1833" s="237"/>
      <c r="D1833" s="231"/>
      <c r="E1833" s="232"/>
      <c r="F1833" s="232"/>
      <c r="G1833" s="232"/>
      <c r="H1833" s="232"/>
    </row>
    <row r="1834" spans="1:8" hidden="1" x14ac:dyDescent="0.25">
      <c r="A1834" s="229" t="s">
        <v>2300</v>
      </c>
      <c r="B1834" s="233" t="s">
        <v>2084</v>
      </c>
      <c r="C1834" s="237"/>
      <c r="D1834" s="231"/>
      <c r="E1834" s="232"/>
      <c r="F1834" s="232"/>
      <c r="G1834" s="232"/>
      <c r="H1834" s="232"/>
    </row>
    <row r="1835" spans="1:8" hidden="1" x14ac:dyDescent="0.25">
      <c r="A1835" s="229" t="s">
        <v>2301</v>
      </c>
      <c r="B1835" s="233" t="s">
        <v>2086</v>
      </c>
      <c r="C1835" s="237"/>
      <c r="D1835" s="231"/>
      <c r="E1835" s="232"/>
      <c r="F1835" s="232"/>
      <c r="G1835" s="232"/>
      <c r="H1835" s="232"/>
    </row>
    <row r="1836" spans="1:8" hidden="1" x14ac:dyDescent="0.25">
      <c r="A1836" s="229" t="s">
        <v>2302</v>
      </c>
      <c r="B1836" s="233" t="s">
        <v>2088</v>
      </c>
      <c r="C1836" s="237"/>
      <c r="D1836" s="231"/>
      <c r="E1836" s="232"/>
      <c r="F1836" s="232"/>
      <c r="G1836" s="232"/>
      <c r="H1836" s="232"/>
    </row>
    <row r="1837" spans="1:8" x14ac:dyDescent="0.25">
      <c r="A1837" s="213" t="s">
        <v>2303</v>
      </c>
      <c r="B1837" s="214" t="s">
        <v>2304</v>
      </c>
      <c r="C1837" s="214"/>
      <c r="D1837" s="215"/>
      <c r="E1837" s="215"/>
      <c r="F1837" s="290">
        <f>F1838+F1949</f>
        <v>0</v>
      </c>
      <c r="G1837" s="290">
        <f t="shared" ref="G1837" si="110">G1838+G1949</f>
        <v>0</v>
      </c>
      <c r="H1837" s="290">
        <f t="shared" ref="H1837" si="111">H1838+H1949</f>
        <v>0</v>
      </c>
    </row>
    <row r="1838" spans="1:8" x14ac:dyDescent="0.25">
      <c r="A1838" s="217" t="s">
        <v>2305</v>
      </c>
      <c r="B1838" s="218" t="s">
        <v>1198</v>
      </c>
      <c r="C1838" s="219"/>
      <c r="D1838" s="220"/>
      <c r="E1838" s="220"/>
      <c r="F1838" s="292">
        <f>F1839+F1894</f>
        <v>0</v>
      </c>
      <c r="G1838" s="292">
        <f t="shared" ref="G1838" si="112">G1839+G1894</f>
        <v>0</v>
      </c>
      <c r="H1838" s="292">
        <f t="shared" ref="H1838" si="113">H1839+H1894</f>
        <v>0</v>
      </c>
    </row>
    <row r="1839" spans="1:8" x14ac:dyDescent="0.25">
      <c r="A1839" s="225" t="s">
        <v>2306</v>
      </c>
      <c r="B1839" s="226" t="s">
        <v>1200</v>
      </c>
      <c r="C1839" s="243"/>
      <c r="D1839" s="227"/>
      <c r="E1839" s="228"/>
      <c r="F1839" s="293"/>
      <c r="G1839" s="293"/>
      <c r="H1839" s="293"/>
    </row>
    <row r="1840" spans="1:8" hidden="1" x14ac:dyDescent="0.25">
      <c r="A1840" s="229" t="s">
        <v>2307</v>
      </c>
      <c r="B1840" s="230" t="s">
        <v>4</v>
      </c>
      <c r="C1840" s="237"/>
      <c r="D1840" s="231"/>
      <c r="E1840" s="232"/>
      <c r="F1840" s="294"/>
      <c r="G1840" s="294"/>
      <c r="H1840" s="294"/>
    </row>
    <row r="1841" spans="1:8" hidden="1" x14ac:dyDescent="0.25">
      <c r="A1841" s="229" t="s">
        <v>2308</v>
      </c>
      <c r="B1841" s="233" t="s">
        <v>2309</v>
      </c>
      <c r="C1841" s="237"/>
      <c r="D1841" s="231"/>
      <c r="E1841" s="232"/>
      <c r="F1841" s="294"/>
      <c r="G1841" s="294"/>
      <c r="H1841" s="294"/>
    </row>
    <row r="1842" spans="1:8" hidden="1" x14ac:dyDescent="0.25">
      <c r="A1842" s="229" t="s">
        <v>2310</v>
      </c>
      <c r="B1842" s="233" t="s">
        <v>2311</v>
      </c>
      <c r="C1842" s="237"/>
      <c r="D1842" s="231"/>
      <c r="E1842" s="232"/>
      <c r="F1842" s="294"/>
      <c r="G1842" s="294"/>
      <c r="H1842" s="294"/>
    </row>
    <row r="1843" spans="1:8" hidden="1" x14ac:dyDescent="0.25">
      <c r="A1843" s="229" t="s">
        <v>2312</v>
      </c>
      <c r="B1843" s="233" t="s">
        <v>2313</v>
      </c>
      <c r="C1843" s="237"/>
      <c r="D1843" s="231"/>
      <c r="E1843" s="232"/>
      <c r="F1843" s="294"/>
      <c r="G1843" s="294"/>
      <c r="H1843" s="294"/>
    </row>
    <row r="1844" spans="1:8" hidden="1" x14ac:dyDescent="0.25">
      <c r="A1844" s="229" t="s">
        <v>2314</v>
      </c>
      <c r="B1844" s="233" t="s">
        <v>2315</v>
      </c>
      <c r="C1844" s="237"/>
      <c r="D1844" s="231"/>
      <c r="E1844" s="232"/>
      <c r="F1844" s="294"/>
      <c r="G1844" s="294"/>
      <c r="H1844" s="294"/>
    </row>
    <row r="1845" spans="1:8" hidden="1" x14ac:dyDescent="0.25">
      <c r="A1845" s="229" t="s">
        <v>2316</v>
      </c>
      <c r="B1845" s="233" t="s">
        <v>2317</v>
      </c>
      <c r="C1845" s="237"/>
      <c r="D1845" s="231"/>
      <c r="E1845" s="232"/>
      <c r="F1845" s="294"/>
      <c r="G1845" s="294"/>
      <c r="H1845" s="294"/>
    </row>
    <row r="1846" spans="1:8" hidden="1" x14ac:dyDescent="0.25">
      <c r="A1846" s="229" t="s">
        <v>2318</v>
      </c>
      <c r="B1846" s="272" t="s">
        <v>3</v>
      </c>
      <c r="C1846" s="237"/>
      <c r="D1846" s="231"/>
      <c r="E1846" s="232"/>
      <c r="F1846" s="294"/>
      <c r="G1846" s="294"/>
      <c r="H1846" s="294"/>
    </row>
    <row r="1847" spans="1:8" hidden="1" x14ac:dyDescent="0.25">
      <c r="A1847" s="229" t="s">
        <v>2319</v>
      </c>
      <c r="B1847" s="233" t="s">
        <v>2309</v>
      </c>
      <c r="C1847" s="237"/>
      <c r="D1847" s="231"/>
      <c r="E1847" s="232"/>
      <c r="F1847" s="294"/>
      <c r="G1847" s="294"/>
      <c r="H1847" s="294"/>
    </row>
    <row r="1848" spans="1:8" hidden="1" x14ac:dyDescent="0.25">
      <c r="A1848" s="229" t="s">
        <v>2320</v>
      </c>
      <c r="B1848" s="233" t="s">
        <v>2311</v>
      </c>
      <c r="C1848" s="237"/>
      <c r="D1848" s="231"/>
      <c r="E1848" s="232"/>
      <c r="F1848" s="294"/>
      <c r="G1848" s="294"/>
      <c r="H1848" s="294"/>
    </row>
    <row r="1849" spans="1:8" hidden="1" x14ac:dyDescent="0.25">
      <c r="A1849" s="229" t="s">
        <v>2321</v>
      </c>
      <c r="B1849" s="233" t="s">
        <v>2313</v>
      </c>
      <c r="C1849" s="237"/>
      <c r="D1849" s="231"/>
      <c r="E1849" s="232"/>
      <c r="F1849" s="294"/>
      <c r="G1849" s="294"/>
      <c r="H1849" s="294"/>
    </row>
    <row r="1850" spans="1:8" hidden="1" x14ac:dyDescent="0.25">
      <c r="A1850" s="229" t="s">
        <v>2322</v>
      </c>
      <c r="B1850" s="233" t="s">
        <v>2315</v>
      </c>
      <c r="C1850" s="237"/>
      <c r="D1850" s="231"/>
      <c r="E1850" s="232"/>
      <c r="F1850" s="294"/>
      <c r="G1850" s="294"/>
      <c r="H1850" s="294"/>
    </row>
    <row r="1851" spans="1:8" hidden="1" x14ac:dyDescent="0.25">
      <c r="A1851" s="229" t="s">
        <v>2323</v>
      </c>
      <c r="B1851" s="233" t="s">
        <v>2317</v>
      </c>
      <c r="C1851" s="237"/>
      <c r="D1851" s="231"/>
      <c r="E1851" s="232"/>
      <c r="F1851" s="294"/>
      <c r="G1851" s="294"/>
      <c r="H1851" s="294"/>
    </row>
    <row r="1852" spans="1:8" hidden="1" x14ac:dyDescent="0.25">
      <c r="A1852" s="229" t="s">
        <v>2324</v>
      </c>
      <c r="B1852" s="230" t="s">
        <v>5</v>
      </c>
      <c r="C1852" s="237"/>
      <c r="D1852" s="231"/>
      <c r="E1852" s="232"/>
      <c r="F1852" s="294"/>
      <c r="G1852" s="294"/>
      <c r="H1852" s="294"/>
    </row>
    <row r="1853" spans="1:8" hidden="1" x14ac:dyDescent="0.25">
      <c r="A1853" s="229" t="s">
        <v>2325</v>
      </c>
      <c r="B1853" s="233" t="s">
        <v>2309</v>
      </c>
      <c r="C1853" s="237"/>
      <c r="D1853" s="231"/>
      <c r="E1853" s="232"/>
      <c r="F1853" s="294"/>
      <c r="G1853" s="294"/>
      <c r="H1853" s="294"/>
    </row>
    <row r="1854" spans="1:8" hidden="1" x14ac:dyDescent="0.25">
      <c r="A1854" s="229" t="s">
        <v>2326</v>
      </c>
      <c r="B1854" s="233" t="s">
        <v>2311</v>
      </c>
      <c r="C1854" s="237"/>
      <c r="D1854" s="231"/>
      <c r="E1854" s="232"/>
      <c r="F1854" s="294"/>
      <c r="G1854" s="294"/>
      <c r="H1854" s="294"/>
    </row>
    <row r="1855" spans="1:8" hidden="1" x14ac:dyDescent="0.25">
      <c r="A1855" s="229" t="s">
        <v>2327</v>
      </c>
      <c r="B1855" s="233" t="s">
        <v>2313</v>
      </c>
      <c r="C1855" s="237"/>
      <c r="D1855" s="231"/>
      <c r="E1855" s="232"/>
      <c r="F1855" s="294"/>
      <c r="G1855" s="294"/>
      <c r="H1855" s="294"/>
    </row>
    <row r="1856" spans="1:8" hidden="1" x14ac:dyDescent="0.25">
      <c r="A1856" s="229" t="s">
        <v>2328</v>
      </c>
      <c r="B1856" s="233" t="s">
        <v>2315</v>
      </c>
      <c r="C1856" s="237"/>
      <c r="D1856" s="231"/>
      <c r="E1856" s="232"/>
      <c r="F1856" s="294"/>
      <c r="G1856" s="294"/>
      <c r="H1856" s="294"/>
    </row>
    <row r="1857" spans="1:8" hidden="1" x14ac:dyDescent="0.25">
      <c r="A1857" s="229" t="s">
        <v>2329</v>
      </c>
      <c r="B1857" s="233" t="s">
        <v>2317</v>
      </c>
      <c r="C1857" s="237"/>
      <c r="D1857" s="231"/>
      <c r="E1857" s="232"/>
      <c r="F1857" s="294"/>
      <c r="G1857" s="294"/>
      <c r="H1857" s="294"/>
    </row>
    <row r="1858" spans="1:8" hidden="1" x14ac:dyDescent="0.25">
      <c r="A1858" s="229" t="s">
        <v>2330</v>
      </c>
      <c r="B1858" s="230" t="s">
        <v>1225</v>
      </c>
      <c r="C1858" s="237"/>
      <c r="D1858" s="231"/>
      <c r="E1858" s="232"/>
      <c r="F1858" s="294"/>
      <c r="G1858" s="294"/>
      <c r="H1858" s="294"/>
    </row>
    <row r="1859" spans="1:8" hidden="1" x14ac:dyDescent="0.25">
      <c r="A1859" s="229" t="s">
        <v>2331</v>
      </c>
      <c r="B1859" s="233" t="s">
        <v>2309</v>
      </c>
      <c r="C1859" s="237"/>
      <c r="D1859" s="231"/>
      <c r="E1859" s="232"/>
      <c r="F1859" s="294"/>
      <c r="G1859" s="294"/>
      <c r="H1859" s="294"/>
    </row>
    <row r="1860" spans="1:8" hidden="1" x14ac:dyDescent="0.25">
      <c r="A1860" s="229" t="s">
        <v>2332</v>
      </c>
      <c r="B1860" s="233" t="s">
        <v>2311</v>
      </c>
      <c r="C1860" s="237"/>
      <c r="D1860" s="231"/>
      <c r="E1860" s="232"/>
      <c r="F1860" s="294"/>
      <c r="G1860" s="294"/>
      <c r="H1860" s="294"/>
    </row>
    <row r="1861" spans="1:8" hidden="1" x14ac:dyDescent="0.25">
      <c r="A1861" s="229" t="s">
        <v>2333</v>
      </c>
      <c r="B1861" s="233" t="s">
        <v>2313</v>
      </c>
      <c r="C1861" s="237"/>
      <c r="D1861" s="231"/>
      <c r="E1861" s="232"/>
      <c r="F1861" s="294"/>
      <c r="G1861" s="294"/>
      <c r="H1861" s="294"/>
    </row>
    <row r="1862" spans="1:8" hidden="1" x14ac:dyDescent="0.25">
      <c r="A1862" s="229" t="s">
        <v>2334</v>
      </c>
      <c r="B1862" s="233" t="s">
        <v>2315</v>
      </c>
      <c r="C1862" s="237"/>
      <c r="D1862" s="231"/>
      <c r="E1862" s="232"/>
      <c r="F1862" s="294"/>
      <c r="G1862" s="294"/>
      <c r="H1862" s="294"/>
    </row>
    <row r="1863" spans="1:8" hidden="1" x14ac:dyDescent="0.25">
      <c r="A1863" s="229" t="s">
        <v>2335</v>
      </c>
      <c r="B1863" s="233" t="s">
        <v>2317</v>
      </c>
      <c r="C1863" s="237"/>
      <c r="D1863" s="231"/>
      <c r="E1863" s="232"/>
      <c r="F1863" s="294"/>
      <c r="G1863" s="294"/>
      <c r="H1863" s="294"/>
    </row>
    <row r="1864" spans="1:8" hidden="1" x14ac:dyDescent="0.25">
      <c r="A1864" s="229" t="s">
        <v>2336</v>
      </c>
      <c r="B1864" s="230" t="s">
        <v>1232</v>
      </c>
      <c r="C1864" s="237"/>
      <c r="D1864" s="231"/>
      <c r="E1864" s="232"/>
      <c r="F1864" s="294"/>
      <c r="G1864" s="294"/>
      <c r="H1864" s="294"/>
    </row>
    <row r="1865" spans="1:8" hidden="1" x14ac:dyDescent="0.25">
      <c r="A1865" s="229" t="s">
        <v>2337</v>
      </c>
      <c r="B1865" s="233" t="s">
        <v>2309</v>
      </c>
      <c r="C1865" s="237"/>
      <c r="D1865" s="231"/>
      <c r="E1865" s="232"/>
      <c r="F1865" s="294"/>
      <c r="G1865" s="294"/>
      <c r="H1865" s="294"/>
    </row>
    <row r="1866" spans="1:8" hidden="1" x14ac:dyDescent="0.25">
      <c r="A1866" s="229" t="s">
        <v>2338</v>
      </c>
      <c r="B1866" s="233" t="s">
        <v>2311</v>
      </c>
      <c r="C1866" s="237"/>
      <c r="D1866" s="231"/>
      <c r="E1866" s="232"/>
      <c r="F1866" s="294"/>
      <c r="G1866" s="294"/>
      <c r="H1866" s="294"/>
    </row>
    <row r="1867" spans="1:8" hidden="1" x14ac:dyDescent="0.25">
      <c r="A1867" s="229" t="s">
        <v>2339</v>
      </c>
      <c r="B1867" s="233" t="s">
        <v>2313</v>
      </c>
      <c r="C1867" s="237"/>
      <c r="D1867" s="231"/>
      <c r="E1867" s="232"/>
      <c r="F1867" s="294"/>
      <c r="G1867" s="294"/>
      <c r="H1867" s="294"/>
    </row>
    <row r="1868" spans="1:8" hidden="1" x14ac:dyDescent="0.25">
      <c r="A1868" s="229" t="s">
        <v>2340</v>
      </c>
      <c r="B1868" s="233" t="s">
        <v>2315</v>
      </c>
      <c r="C1868" s="237"/>
      <c r="D1868" s="231"/>
      <c r="E1868" s="232"/>
      <c r="F1868" s="294"/>
      <c r="G1868" s="294"/>
      <c r="H1868" s="294"/>
    </row>
    <row r="1869" spans="1:8" hidden="1" x14ac:dyDescent="0.25">
      <c r="A1869" s="229" t="s">
        <v>2341</v>
      </c>
      <c r="B1869" s="233" t="s">
        <v>2317</v>
      </c>
      <c r="C1869" s="237"/>
      <c r="D1869" s="231"/>
      <c r="E1869" s="232"/>
      <c r="F1869" s="294"/>
      <c r="G1869" s="294"/>
      <c r="H1869" s="294"/>
    </row>
    <row r="1870" spans="1:8" hidden="1" x14ac:dyDescent="0.25">
      <c r="A1870" s="229" t="s">
        <v>2342</v>
      </c>
      <c r="B1870" s="230" t="s">
        <v>1239</v>
      </c>
      <c r="C1870" s="237"/>
      <c r="D1870" s="231"/>
      <c r="E1870" s="232"/>
      <c r="F1870" s="294"/>
      <c r="G1870" s="294"/>
      <c r="H1870" s="294"/>
    </row>
    <row r="1871" spans="1:8" hidden="1" x14ac:dyDescent="0.25">
      <c r="A1871" s="229" t="s">
        <v>2343</v>
      </c>
      <c r="B1871" s="233" t="s">
        <v>2309</v>
      </c>
      <c r="C1871" s="237"/>
      <c r="D1871" s="231"/>
      <c r="E1871" s="232"/>
      <c r="F1871" s="294"/>
      <c r="G1871" s="294"/>
      <c r="H1871" s="294"/>
    </row>
    <row r="1872" spans="1:8" hidden="1" x14ac:dyDescent="0.25">
      <c r="A1872" s="229" t="s">
        <v>2344</v>
      </c>
      <c r="B1872" s="233" t="s">
        <v>2311</v>
      </c>
      <c r="C1872" s="237"/>
      <c r="D1872" s="231"/>
      <c r="E1872" s="232"/>
      <c r="F1872" s="294"/>
      <c r="G1872" s="294"/>
      <c r="H1872" s="294"/>
    </row>
    <row r="1873" spans="1:8" hidden="1" x14ac:dyDescent="0.25">
      <c r="A1873" s="229" t="s">
        <v>2345</v>
      </c>
      <c r="B1873" s="233" t="s">
        <v>2313</v>
      </c>
      <c r="C1873" s="237"/>
      <c r="D1873" s="231"/>
      <c r="E1873" s="232"/>
      <c r="F1873" s="294"/>
      <c r="G1873" s="294"/>
      <c r="H1873" s="294"/>
    </row>
    <row r="1874" spans="1:8" hidden="1" x14ac:dyDescent="0.25">
      <c r="A1874" s="229" t="s">
        <v>2346</v>
      </c>
      <c r="B1874" s="233" t="s">
        <v>2315</v>
      </c>
      <c r="C1874" s="237"/>
      <c r="D1874" s="231"/>
      <c r="E1874" s="232"/>
      <c r="F1874" s="294"/>
      <c r="G1874" s="294"/>
      <c r="H1874" s="294"/>
    </row>
    <row r="1875" spans="1:8" hidden="1" x14ac:dyDescent="0.25">
      <c r="A1875" s="229" t="s">
        <v>2347</v>
      </c>
      <c r="B1875" s="233" t="s">
        <v>2317</v>
      </c>
      <c r="C1875" s="237"/>
      <c r="D1875" s="231"/>
      <c r="E1875" s="232"/>
      <c r="F1875" s="294"/>
      <c r="G1875" s="294"/>
      <c r="H1875" s="294"/>
    </row>
    <row r="1876" spans="1:8" hidden="1" x14ac:dyDescent="0.25">
      <c r="A1876" s="229" t="s">
        <v>2348</v>
      </c>
      <c r="B1876" s="230" t="s">
        <v>1246</v>
      </c>
      <c r="C1876" s="237"/>
      <c r="D1876" s="231"/>
      <c r="E1876" s="232"/>
      <c r="F1876" s="294"/>
      <c r="G1876" s="294"/>
      <c r="H1876" s="294"/>
    </row>
    <row r="1877" spans="1:8" hidden="1" x14ac:dyDescent="0.25">
      <c r="A1877" s="229" t="s">
        <v>2349</v>
      </c>
      <c r="B1877" s="233" t="s">
        <v>2309</v>
      </c>
      <c r="C1877" s="237"/>
      <c r="D1877" s="231"/>
      <c r="E1877" s="232"/>
      <c r="F1877" s="294"/>
      <c r="G1877" s="294"/>
      <c r="H1877" s="294"/>
    </row>
    <row r="1878" spans="1:8" hidden="1" x14ac:dyDescent="0.25">
      <c r="A1878" s="229" t="s">
        <v>2350</v>
      </c>
      <c r="B1878" s="233" t="s">
        <v>2311</v>
      </c>
      <c r="C1878" s="237"/>
      <c r="D1878" s="231"/>
      <c r="E1878" s="232"/>
      <c r="F1878" s="294"/>
      <c r="G1878" s="294"/>
      <c r="H1878" s="294"/>
    </row>
    <row r="1879" spans="1:8" hidden="1" x14ac:dyDescent="0.25">
      <c r="A1879" s="229" t="s">
        <v>2351</v>
      </c>
      <c r="B1879" s="233" t="s">
        <v>2313</v>
      </c>
      <c r="C1879" s="237"/>
      <c r="D1879" s="231"/>
      <c r="E1879" s="232"/>
      <c r="F1879" s="294"/>
      <c r="G1879" s="294"/>
      <c r="H1879" s="294"/>
    </row>
    <row r="1880" spans="1:8" hidden="1" x14ac:dyDescent="0.25">
      <c r="A1880" s="229" t="s">
        <v>2352</v>
      </c>
      <c r="B1880" s="233" t="s">
        <v>2315</v>
      </c>
      <c r="C1880" s="237"/>
      <c r="D1880" s="231"/>
      <c r="E1880" s="232"/>
      <c r="F1880" s="294"/>
      <c r="G1880" s="294"/>
      <c r="H1880" s="294"/>
    </row>
    <row r="1881" spans="1:8" hidden="1" x14ac:dyDescent="0.25">
      <c r="A1881" s="229" t="s">
        <v>2353</v>
      </c>
      <c r="B1881" s="233" t="s">
        <v>2317</v>
      </c>
      <c r="C1881" s="237"/>
      <c r="D1881" s="231"/>
      <c r="E1881" s="232"/>
      <c r="F1881" s="294"/>
      <c r="G1881" s="294"/>
      <c r="H1881" s="294"/>
    </row>
    <row r="1882" spans="1:8" hidden="1" x14ac:dyDescent="0.25">
      <c r="A1882" s="229" t="s">
        <v>2354</v>
      </c>
      <c r="B1882" s="230" t="s">
        <v>7</v>
      </c>
      <c r="C1882" s="237"/>
      <c r="D1882" s="231"/>
      <c r="E1882" s="232"/>
      <c r="F1882" s="294"/>
      <c r="G1882" s="294"/>
      <c r="H1882" s="294"/>
    </row>
    <row r="1883" spans="1:8" hidden="1" x14ac:dyDescent="0.25">
      <c r="A1883" s="229" t="s">
        <v>2355</v>
      </c>
      <c r="B1883" s="233" t="s">
        <v>2309</v>
      </c>
      <c r="C1883" s="237"/>
      <c r="D1883" s="231"/>
      <c r="E1883" s="232"/>
      <c r="F1883" s="294"/>
      <c r="G1883" s="294"/>
      <c r="H1883" s="294"/>
    </row>
    <row r="1884" spans="1:8" hidden="1" x14ac:dyDescent="0.25">
      <c r="A1884" s="229" t="s">
        <v>2356</v>
      </c>
      <c r="B1884" s="233" t="s">
        <v>2311</v>
      </c>
      <c r="C1884" s="237"/>
      <c r="D1884" s="231"/>
      <c r="E1884" s="232"/>
      <c r="F1884" s="294"/>
      <c r="G1884" s="294"/>
      <c r="H1884" s="294"/>
    </row>
    <row r="1885" spans="1:8" hidden="1" x14ac:dyDescent="0.25">
      <c r="A1885" s="229" t="s">
        <v>2357</v>
      </c>
      <c r="B1885" s="233" t="s">
        <v>2313</v>
      </c>
      <c r="C1885" s="237"/>
      <c r="D1885" s="231"/>
      <c r="E1885" s="232"/>
      <c r="F1885" s="294"/>
      <c r="G1885" s="294"/>
      <c r="H1885" s="294"/>
    </row>
    <row r="1886" spans="1:8" hidden="1" x14ac:dyDescent="0.25">
      <c r="A1886" s="229" t="s">
        <v>2358</v>
      </c>
      <c r="B1886" s="233" t="s">
        <v>2315</v>
      </c>
      <c r="C1886" s="237"/>
      <c r="D1886" s="231"/>
      <c r="E1886" s="232"/>
      <c r="F1886" s="294"/>
      <c r="G1886" s="294"/>
      <c r="H1886" s="294"/>
    </row>
    <row r="1887" spans="1:8" hidden="1" x14ac:dyDescent="0.25">
      <c r="A1887" s="229" t="s">
        <v>2359</v>
      </c>
      <c r="B1887" s="233" t="s">
        <v>2317</v>
      </c>
      <c r="C1887" s="237"/>
      <c r="D1887" s="231"/>
      <c r="E1887" s="232"/>
      <c r="F1887" s="294"/>
      <c r="G1887" s="294"/>
      <c r="H1887" s="294"/>
    </row>
    <row r="1888" spans="1:8" hidden="1" x14ac:dyDescent="0.25">
      <c r="A1888" s="229" t="s">
        <v>2360</v>
      </c>
      <c r="B1888" s="230" t="s">
        <v>557</v>
      </c>
      <c r="C1888" s="237"/>
      <c r="D1888" s="231"/>
      <c r="E1888" s="232"/>
      <c r="F1888" s="294"/>
      <c r="G1888" s="294"/>
      <c r="H1888" s="294"/>
    </row>
    <row r="1889" spans="1:8" hidden="1" x14ac:dyDescent="0.25">
      <c r="A1889" s="229" t="s">
        <v>2361</v>
      </c>
      <c r="B1889" s="233" t="s">
        <v>2309</v>
      </c>
      <c r="C1889" s="237"/>
      <c r="D1889" s="231"/>
      <c r="E1889" s="232"/>
      <c r="F1889" s="294"/>
      <c r="G1889" s="294"/>
      <c r="H1889" s="294"/>
    </row>
    <row r="1890" spans="1:8" hidden="1" x14ac:dyDescent="0.25">
      <c r="A1890" s="229" t="s">
        <v>2362</v>
      </c>
      <c r="B1890" s="233" t="s">
        <v>2311</v>
      </c>
      <c r="C1890" s="237"/>
      <c r="D1890" s="231"/>
      <c r="E1890" s="232"/>
      <c r="F1890" s="294"/>
      <c r="G1890" s="294"/>
      <c r="H1890" s="294"/>
    </row>
    <row r="1891" spans="1:8" hidden="1" x14ac:dyDescent="0.25">
      <c r="A1891" s="229" t="s">
        <v>2363</v>
      </c>
      <c r="B1891" s="233" t="s">
        <v>2313</v>
      </c>
      <c r="C1891" s="237"/>
      <c r="D1891" s="231"/>
      <c r="E1891" s="232"/>
      <c r="F1891" s="294"/>
      <c r="G1891" s="294"/>
      <c r="H1891" s="294"/>
    </row>
    <row r="1892" spans="1:8" hidden="1" x14ac:dyDescent="0.25">
      <c r="A1892" s="229" t="s">
        <v>2364</v>
      </c>
      <c r="B1892" s="233" t="s">
        <v>2315</v>
      </c>
      <c r="C1892" s="237"/>
      <c r="D1892" s="231"/>
      <c r="E1892" s="232"/>
      <c r="F1892" s="294"/>
      <c r="G1892" s="294"/>
      <c r="H1892" s="294"/>
    </row>
    <row r="1893" spans="1:8" hidden="1" x14ac:dyDescent="0.25">
      <c r="A1893" s="229" t="s">
        <v>2365</v>
      </c>
      <c r="B1893" s="233" t="s">
        <v>2317</v>
      </c>
      <c r="C1893" s="237"/>
      <c r="D1893" s="231"/>
      <c r="E1893" s="232"/>
      <c r="F1893" s="294"/>
      <c r="G1893" s="294"/>
      <c r="H1893" s="294"/>
    </row>
    <row r="1894" spans="1:8" x14ac:dyDescent="0.25">
      <c r="A1894" s="225" t="s">
        <v>2366</v>
      </c>
      <c r="B1894" s="226" t="s">
        <v>1265</v>
      </c>
      <c r="C1894" s="243"/>
      <c r="D1894" s="227"/>
      <c r="E1894" s="228"/>
      <c r="F1894" s="293"/>
      <c r="G1894" s="293"/>
      <c r="H1894" s="293"/>
    </row>
    <row r="1895" spans="1:8" hidden="1" x14ac:dyDescent="0.25">
      <c r="A1895" s="229" t="s">
        <v>2367</v>
      </c>
      <c r="B1895" s="230" t="s">
        <v>4</v>
      </c>
      <c r="C1895" s="237"/>
      <c r="D1895" s="231"/>
      <c r="E1895" s="232"/>
      <c r="F1895" s="294"/>
      <c r="G1895" s="294"/>
      <c r="H1895" s="294"/>
    </row>
    <row r="1896" spans="1:8" hidden="1" x14ac:dyDescent="0.25">
      <c r="A1896" s="229" t="s">
        <v>2368</v>
      </c>
      <c r="B1896" s="233" t="s">
        <v>2309</v>
      </c>
      <c r="C1896" s="237"/>
      <c r="D1896" s="231"/>
      <c r="E1896" s="232"/>
      <c r="F1896" s="294"/>
      <c r="G1896" s="294"/>
      <c r="H1896" s="294"/>
    </row>
    <row r="1897" spans="1:8" hidden="1" x14ac:dyDescent="0.25">
      <c r="A1897" s="229" t="s">
        <v>2369</v>
      </c>
      <c r="B1897" s="233" t="s">
        <v>2311</v>
      </c>
      <c r="C1897" s="237"/>
      <c r="D1897" s="231"/>
      <c r="E1897" s="232"/>
      <c r="F1897" s="294"/>
      <c r="G1897" s="294"/>
      <c r="H1897" s="294"/>
    </row>
    <row r="1898" spans="1:8" hidden="1" x14ac:dyDescent="0.25">
      <c r="A1898" s="229" t="s">
        <v>2370</v>
      </c>
      <c r="B1898" s="233" t="s">
        <v>2313</v>
      </c>
      <c r="C1898" s="237"/>
      <c r="D1898" s="231"/>
      <c r="E1898" s="232"/>
      <c r="F1898" s="294"/>
      <c r="G1898" s="294"/>
      <c r="H1898" s="294"/>
    </row>
    <row r="1899" spans="1:8" hidden="1" x14ac:dyDescent="0.25">
      <c r="A1899" s="229" t="s">
        <v>2371</v>
      </c>
      <c r="B1899" s="233" t="s">
        <v>2315</v>
      </c>
      <c r="C1899" s="237"/>
      <c r="D1899" s="231"/>
      <c r="E1899" s="232"/>
      <c r="F1899" s="294"/>
      <c r="G1899" s="294"/>
      <c r="H1899" s="294"/>
    </row>
    <row r="1900" spans="1:8" hidden="1" x14ac:dyDescent="0.25">
      <c r="A1900" s="229" t="s">
        <v>2372</v>
      </c>
      <c r="B1900" s="233" t="s">
        <v>2317</v>
      </c>
      <c r="C1900" s="237"/>
      <c r="D1900" s="231"/>
      <c r="E1900" s="232"/>
      <c r="F1900" s="294"/>
      <c r="G1900" s="294"/>
      <c r="H1900" s="294"/>
    </row>
    <row r="1901" spans="1:8" hidden="1" x14ac:dyDescent="0.25">
      <c r="A1901" s="229" t="s">
        <v>2373</v>
      </c>
      <c r="B1901" s="272" t="s">
        <v>3</v>
      </c>
      <c r="C1901" s="237"/>
      <c r="D1901" s="231"/>
      <c r="E1901" s="232"/>
      <c r="F1901" s="294"/>
      <c r="G1901" s="294"/>
      <c r="H1901" s="294"/>
    </row>
    <row r="1902" spans="1:8" hidden="1" x14ac:dyDescent="0.25">
      <c r="A1902" s="229" t="s">
        <v>2374</v>
      </c>
      <c r="B1902" s="233" t="s">
        <v>2309</v>
      </c>
      <c r="C1902" s="237"/>
      <c r="D1902" s="231"/>
      <c r="E1902" s="232"/>
      <c r="F1902" s="294"/>
      <c r="G1902" s="294"/>
      <c r="H1902" s="294"/>
    </row>
    <row r="1903" spans="1:8" hidden="1" x14ac:dyDescent="0.25">
      <c r="A1903" s="229" t="s">
        <v>2375</v>
      </c>
      <c r="B1903" s="233" t="s">
        <v>2311</v>
      </c>
      <c r="C1903" s="237"/>
      <c r="D1903" s="231"/>
      <c r="E1903" s="232"/>
      <c r="F1903" s="294"/>
      <c r="G1903" s="294"/>
      <c r="H1903" s="294"/>
    </row>
    <row r="1904" spans="1:8" hidden="1" x14ac:dyDescent="0.25">
      <c r="A1904" s="229" t="s">
        <v>2376</v>
      </c>
      <c r="B1904" s="233" t="s">
        <v>2313</v>
      </c>
      <c r="C1904" s="237"/>
      <c r="D1904" s="231"/>
      <c r="E1904" s="232"/>
      <c r="F1904" s="294"/>
      <c r="G1904" s="294"/>
      <c r="H1904" s="294"/>
    </row>
    <row r="1905" spans="1:8" hidden="1" x14ac:dyDescent="0.25">
      <c r="A1905" s="229" t="s">
        <v>2377</v>
      </c>
      <c r="B1905" s="233" t="s">
        <v>2315</v>
      </c>
      <c r="C1905" s="237"/>
      <c r="D1905" s="231"/>
      <c r="E1905" s="232"/>
      <c r="F1905" s="294"/>
      <c r="G1905" s="294"/>
      <c r="H1905" s="294"/>
    </row>
    <row r="1906" spans="1:8" hidden="1" x14ac:dyDescent="0.25">
      <c r="A1906" s="229" t="s">
        <v>2378</v>
      </c>
      <c r="B1906" s="233" t="s">
        <v>2317</v>
      </c>
      <c r="C1906" s="237"/>
      <c r="D1906" s="231"/>
      <c r="E1906" s="232"/>
      <c r="F1906" s="294"/>
      <c r="G1906" s="294"/>
      <c r="H1906" s="294"/>
    </row>
    <row r="1907" spans="1:8" hidden="1" x14ac:dyDescent="0.25">
      <c r="A1907" s="229" t="s">
        <v>2379</v>
      </c>
      <c r="B1907" s="230" t="s">
        <v>5</v>
      </c>
      <c r="C1907" s="237"/>
      <c r="D1907" s="231"/>
      <c r="E1907" s="232"/>
      <c r="F1907" s="294"/>
      <c r="G1907" s="294"/>
      <c r="H1907" s="294"/>
    </row>
    <row r="1908" spans="1:8" hidden="1" x14ac:dyDescent="0.25">
      <c r="A1908" s="229" t="s">
        <v>2380</v>
      </c>
      <c r="B1908" s="233" t="s">
        <v>2309</v>
      </c>
      <c r="C1908" s="237"/>
      <c r="D1908" s="231"/>
      <c r="E1908" s="232"/>
      <c r="F1908" s="294"/>
      <c r="G1908" s="294"/>
      <c r="H1908" s="294"/>
    </row>
    <row r="1909" spans="1:8" hidden="1" x14ac:dyDescent="0.25">
      <c r="A1909" s="229" t="s">
        <v>2381</v>
      </c>
      <c r="B1909" s="233" t="s">
        <v>2311</v>
      </c>
      <c r="C1909" s="237"/>
      <c r="D1909" s="231"/>
      <c r="E1909" s="232"/>
      <c r="F1909" s="294"/>
      <c r="G1909" s="294"/>
      <c r="H1909" s="294"/>
    </row>
    <row r="1910" spans="1:8" hidden="1" x14ac:dyDescent="0.25">
      <c r="A1910" s="229" t="s">
        <v>2382</v>
      </c>
      <c r="B1910" s="233" t="s">
        <v>2313</v>
      </c>
      <c r="C1910" s="237"/>
      <c r="D1910" s="231"/>
      <c r="E1910" s="232"/>
      <c r="F1910" s="294"/>
      <c r="G1910" s="294"/>
      <c r="H1910" s="294"/>
    </row>
    <row r="1911" spans="1:8" hidden="1" x14ac:dyDescent="0.25">
      <c r="A1911" s="229" t="s">
        <v>2383</v>
      </c>
      <c r="B1911" s="233" t="s">
        <v>2315</v>
      </c>
      <c r="C1911" s="237"/>
      <c r="D1911" s="231"/>
      <c r="E1911" s="232"/>
      <c r="F1911" s="294"/>
      <c r="G1911" s="294"/>
      <c r="H1911" s="294"/>
    </row>
    <row r="1912" spans="1:8" hidden="1" x14ac:dyDescent="0.25">
      <c r="A1912" s="229" t="s">
        <v>2384</v>
      </c>
      <c r="B1912" s="233" t="s">
        <v>2317</v>
      </c>
      <c r="C1912" s="237"/>
      <c r="D1912" s="231"/>
      <c r="E1912" s="232"/>
      <c r="F1912" s="294"/>
      <c r="G1912" s="294"/>
      <c r="H1912" s="294"/>
    </row>
    <row r="1913" spans="1:8" hidden="1" x14ac:dyDescent="0.25">
      <c r="A1913" s="229" t="s">
        <v>2385</v>
      </c>
      <c r="B1913" s="230" t="s">
        <v>1225</v>
      </c>
      <c r="C1913" s="237"/>
      <c r="D1913" s="231"/>
      <c r="E1913" s="232"/>
      <c r="F1913" s="294"/>
      <c r="G1913" s="294"/>
      <c r="H1913" s="294"/>
    </row>
    <row r="1914" spans="1:8" hidden="1" x14ac:dyDescent="0.25">
      <c r="A1914" s="229" t="s">
        <v>2386</v>
      </c>
      <c r="B1914" s="233" t="s">
        <v>2309</v>
      </c>
      <c r="C1914" s="237"/>
      <c r="D1914" s="231"/>
      <c r="E1914" s="232"/>
      <c r="F1914" s="294"/>
      <c r="G1914" s="294"/>
      <c r="H1914" s="294"/>
    </row>
    <row r="1915" spans="1:8" hidden="1" x14ac:dyDescent="0.25">
      <c r="A1915" s="229" t="s">
        <v>2387</v>
      </c>
      <c r="B1915" s="233" t="s">
        <v>2311</v>
      </c>
      <c r="C1915" s="237"/>
      <c r="D1915" s="231"/>
      <c r="E1915" s="232"/>
      <c r="F1915" s="294"/>
      <c r="G1915" s="294"/>
      <c r="H1915" s="294"/>
    </row>
    <row r="1916" spans="1:8" hidden="1" x14ac:dyDescent="0.25">
      <c r="A1916" s="229" t="s">
        <v>2388</v>
      </c>
      <c r="B1916" s="233" t="s">
        <v>2313</v>
      </c>
      <c r="C1916" s="237"/>
      <c r="D1916" s="231"/>
      <c r="E1916" s="232"/>
      <c r="F1916" s="294"/>
      <c r="G1916" s="294"/>
      <c r="H1916" s="294"/>
    </row>
    <row r="1917" spans="1:8" hidden="1" x14ac:dyDescent="0.25">
      <c r="A1917" s="229" t="s">
        <v>2389</v>
      </c>
      <c r="B1917" s="233" t="s">
        <v>2315</v>
      </c>
      <c r="C1917" s="237"/>
      <c r="D1917" s="231"/>
      <c r="E1917" s="232"/>
      <c r="F1917" s="294"/>
      <c r="G1917" s="294"/>
      <c r="H1917" s="294"/>
    </row>
    <row r="1918" spans="1:8" hidden="1" x14ac:dyDescent="0.25">
      <c r="A1918" s="229" t="s">
        <v>2390</v>
      </c>
      <c r="B1918" s="233" t="s">
        <v>2317</v>
      </c>
      <c r="C1918" s="237"/>
      <c r="D1918" s="231"/>
      <c r="E1918" s="232"/>
      <c r="F1918" s="294"/>
      <c r="G1918" s="294"/>
      <c r="H1918" s="294"/>
    </row>
    <row r="1919" spans="1:8" hidden="1" x14ac:dyDescent="0.25">
      <c r="A1919" s="229" t="s">
        <v>2391</v>
      </c>
      <c r="B1919" s="230" t="s">
        <v>1232</v>
      </c>
      <c r="C1919" s="237"/>
      <c r="D1919" s="231"/>
      <c r="E1919" s="232"/>
      <c r="F1919" s="294"/>
      <c r="G1919" s="294"/>
      <c r="H1919" s="294"/>
    </row>
    <row r="1920" spans="1:8" hidden="1" x14ac:dyDescent="0.25">
      <c r="A1920" s="229" t="s">
        <v>2392</v>
      </c>
      <c r="B1920" s="233" t="s">
        <v>2309</v>
      </c>
      <c r="C1920" s="237"/>
      <c r="D1920" s="231"/>
      <c r="E1920" s="232"/>
      <c r="F1920" s="294"/>
      <c r="G1920" s="294"/>
      <c r="H1920" s="294"/>
    </row>
    <row r="1921" spans="1:8" hidden="1" x14ac:dyDescent="0.25">
      <c r="A1921" s="229" t="s">
        <v>2393</v>
      </c>
      <c r="B1921" s="233" t="s">
        <v>2311</v>
      </c>
      <c r="C1921" s="237"/>
      <c r="D1921" s="231"/>
      <c r="E1921" s="232"/>
      <c r="F1921" s="294"/>
      <c r="G1921" s="294"/>
      <c r="H1921" s="294"/>
    </row>
    <row r="1922" spans="1:8" hidden="1" x14ac:dyDescent="0.25">
      <c r="A1922" s="229" t="s">
        <v>2394</v>
      </c>
      <c r="B1922" s="233" t="s">
        <v>2313</v>
      </c>
      <c r="C1922" s="237"/>
      <c r="D1922" s="231"/>
      <c r="E1922" s="232"/>
      <c r="F1922" s="294"/>
      <c r="G1922" s="294"/>
      <c r="H1922" s="294"/>
    </row>
    <row r="1923" spans="1:8" hidden="1" x14ac:dyDescent="0.25">
      <c r="A1923" s="229" t="s">
        <v>2395</v>
      </c>
      <c r="B1923" s="233" t="s">
        <v>2315</v>
      </c>
      <c r="C1923" s="237"/>
      <c r="D1923" s="231"/>
      <c r="E1923" s="232"/>
      <c r="F1923" s="294"/>
      <c r="G1923" s="294"/>
      <c r="H1923" s="294"/>
    </row>
    <row r="1924" spans="1:8" hidden="1" x14ac:dyDescent="0.25">
      <c r="A1924" s="229" t="s">
        <v>2396</v>
      </c>
      <c r="B1924" s="233" t="s">
        <v>2317</v>
      </c>
      <c r="C1924" s="237"/>
      <c r="D1924" s="231"/>
      <c r="E1924" s="232"/>
      <c r="F1924" s="294"/>
      <c r="G1924" s="294"/>
      <c r="H1924" s="294"/>
    </row>
    <row r="1925" spans="1:8" hidden="1" x14ac:dyDescent="0.25">
      <c r="A1925" s="229" t="s">
        <v>2397</v>
      </c>
      <c r="B1925" s="230" t="s">
        <v>1239</v>
      </c>
      <c r="C1925" s="237"/>
      <c r="D1925" s="231"/>
      <c r="E1925" s="232"/>
      <c r="F1925" s="294"/>
      <c r="G1925" s="294"/>
      <c r="H1925" s="294"/>
    </row>
    <row r="1926" spans="1:8" hidden="1" x14ac:dyDescent="0.25">
      <c r="A1926" s="229" t="s">
        <v>2398</v>
      </c>
      <c r="B1926" s="233" t="s">
        <v>2309</v>
      </c>
      <c r="C1926" s="237"/>
      <c r="D1926" s="231"/>
      <c r="E1926" s="232"/>
      <c r="F1926" s="294"/>
      <c r="G1926" s="294"/>
      <c r="H1926" s="294"/>
    </row>
    <row r="1927" spans="1:8" hidden="1" x14ac:dyDescent="0.25">
      <c r="A1927" s="229" t="s">
        <v>2399</v>
      </c>
      <c r="B1927" s="233" t="s">
        <v>2311</v>
      </c>
      <c r="C1927" s="237"/>
      <c r="D1927" s="231"/>
      <c r="E1927" s="232"/>
      <c r="F1927" s="294"/>
      <c r="G1927" s="294"/>
      <c r="H1927" s="294"/>
    </row>
    <row r="1928" spans="1:8" hidden="1" x14ac:dyDescent="0.25">
      <c r="A1928" s="229" t="s">
        <v>2400</v>
      </c>
      <c r="B1928" s="233" t="s">
        <v>2313</v>
      </c>
      <c r="C1928" s="237"/>
      <c r="D1928" s="231"/>
      <c r="E1928" s="232"/>
      <c r="F1928" s="294"/>
      <c r="G1928" s="294"/>
      <c r="H1928" s="294"/>
    </row>
    <row r="1929" spans="1:8" hidden="1" x14ac:dyDescent="0.25">
      <c r="A1929" s="229" t="s">
        <v>2401</v>
      </c>
      <c r="B1929" s="233" t="s">
        <v>2315</v>
      </c>
      <c r="C1929" s="237"/>
      <c r="D1929" s="231"/>
      <c r="E1929" s="232"/>
      <c r="F1929" s="294"/>
      <c r="G1929" s="294"/>
      <c r="H1929" s="294"/>
    </row>
    <row r="1930" spans="1:8" hidden="1" x14ac:dyDescent="0.25">
      <c r="A1930" s="229" t="s">
        <v>2402</v>
      </c>
      <c r="B1930" s="233" t="s">
        <v>2317</v>
      </c>
      <c r="C1930" s="237"/>
      <c r="D1930" s="231"/>
      <c r="E1930" s="232"/>
      <c r="F1930" s="294"/>
      <c r="G1930" s="294"/>
      <c r="H1930" s="294"/>
    </row>
    <row r="1931" spans="1:8" hidden="1" x14ac:dyDescent="0.25">
      <c r="A1931" s="229" t="s">
        <v>2403</v>
      </c>
      <c r="B1931" s="230" t="s">
        <v>1246</v>
      </c>
      <c r="C1931" s="237"/>
      <c r="D1931" s="231"/>
      <c r="E1931" s="232"/>
      <c r="F1931" s="294"/>
      <c r="G1931" s="294"/>
      <c r="H1931" s="294"/>
    </row>
    <row r="1932" spans="1:8" hidden="1" x14ac:dyDescent="0.25">
      <c r="A1932" s="229" t="s">
        <v>2404</v>
      </c>
      <c r="B1932" s="233" t="s">
        <v>2309</v>
      </c>
      <c r="C1932" s="237"/>
      <c r="D1932" s="231"/>
      <c r="E1932" s="232"/>
      <c r="F1932" s="294"/>
      <c r="G1932" s="294"/>
      <c r="H1932" s="294"/>
    </row>
    <row r="1933" spans="1:8" hidden="1" x14ac:dyDescent="0.25">
      <c r="A1933" s="229" t="s">
        <v>2405</v>
      </c>
      <c r="B1933" s="233" t="s">
        <v>2311</v>
      </c>
      <c r="C1933" s="237"/>
      <c r="D1933" s="231"/>
      <c r="E1933" s="232"/>
      <c r="F1933" s="294"/>
      <c r="G1933" s="294"/>
      <c r="H1933" s="294"/>
    </row>
    <row r="1934" spans="1:8" hidden="1" x14ac:dyDescent="0.25">
      <c r="A1934" s="229" t="s">
        <v>2406</v>
      </c>
      <c r="B1934" s="233" t="s">
        <v>2313</v>
      </c>
      <c r="C1934" s="237"/>
      <c r="D1934" s="231"/>
      <c r="E1934" s="232"/>
      <c r="F1934" s="294"/>
      <c r="G1934" s="294"/>
      <c r="H1934" s="294"/>
    </row>
    <row r="1935" spans="1:8" hidden="1" x14ac:dyDescent="0.25">
      <c r="A1935" s="229" t="s">
        <v>2407</v>
      </c>
      <c r="B1935" s="233" t="s">
        <v>2315</v>
      </c>
      <c r="C1935" s="237"/>
      <c r="D1935" s="231"/>
      <c r="E1935" s="232"/>
      <c r="F1935" s="294"/>
      <c r="G1935" s="294"/>
      <c r="H1935" s="294"/>
    </row>
    <row r="1936" spans="1:8" hidden="1" x14ac:dyDescent="0.25">
      <c r="A1936" s="229" t="s">
        <v>2408</v>
      </c>
      <c r="B1936" s="233" t="s">
        <v>2317</v>
      </c>
      <c r="C1936" s="237"/>
      <c r="D1936" s="231"/>
      <c r="E1936" s="232"/>
      <c r="F1936" s="294"/>
      <c r="G1936" s="294"/>
      <c r="H1936" s="294"/>
    </row>
    <row r="1937" spans="1:8" hidden="1" x14ac:dyDescent="0.25">
      <c r="A1937" s="229" t="s">
        <v>2409</v>
      </c>
      <c r="B1937" s="230" t="s">
        <v>7</v>
      </c>
      <c r="C1937" s="237"/>
      <c r="D1937" s="231"/>
      <c r="E1937" s="232"/>
      <c r="F1937" s="294"/>
      <c r="G1937" s="294"/>
      <c r="H1937" s="294"/>
    </row>
    <row r="1938" spans="1:8" hidden="1" x14ac:dyDescent="0.25">
      <c r="A1938" s="229" t="s">
        <v>2410</v>
      </c>
      <c r="B1938" s="233" t="s">
        <v>2309</v>
      </c>
      <c r="C1938" s="237"/>
      <c r="D1938" s="231"/>
      <c r="E1938" s="232"/>
      <c r="F1938" s="294"/>
      <c r="G1938" s="294"/>
      <c r="H1938" s="294"/>
    </row>
    <row r="1939" spans="1:8" hidden="1" x14ac:dyDescent="0.25">
      <c r="A1939" s="229" t="s">
        <v>2411</v>
      </c>
      <c r="B1939" s="233" t="s">
        <v>2311</v>
      </c>
      <c r="C1939" s="237"/>
      <c r="D1939" s="231"/>
      <c r="E1939" s="232"/>
      <c r="F1939" s="294"/>
      <c r="G1939" s="294"/>
      <c r="H1939" s="294"/>
    </row>
    <row r="1940" spans="1:8" hidden="1" x14ac:dyDescent="0.25">
      <c r="A1940" s="229" t="s">
        <v>2412</v>
      </c>
      <c r="B1940" s="233" t="s">
        <v>2313</v>
      </c>
      <c r="C1940" s="237"/>
      <c r="D1940" s="231"/>
      <c r="E1940" s="232"/>
      <c r="F1940" s="294"/>
      <c r="G1940" s="294"/>
      <c r="H1940" s="294"/>
    </row>
    <row r="1941" spans="1:8" hidden="1" x14ac:dyDescent="0.25">
      <c r="A1941" s="229" t="s">
        <v>2413</v>
      </c>
      <c r="B1941" s="233" t="s">
        <v>2315</v>
      </c>
      <c r="C1941" s="237"/>
      <c r="D1941" s="231"/>
      <c r="E1941" s="232"/>
      <c r="F1941" s="294"/>
      <c r="G1941" s="294"/>
      <c r="H1941" s="294"/>
    </row>
    <row r="1942" spans="1:8" hidden="1" x14ac:dyDescent="0.25">
      <c r="A1942" s="229" t="s">
        <v>2414</v>
      </c>
      <c r="B1942" s="233" t="s">
        <v>2317</v>
      </c>
      <c r="C1942" s="237"/>
      <c r="D1942" s="231"/>
      <c r="E1942" s="232"/>
      <c r="F1942" s="294"/>
      <c r="G1942" s="294"/>
      <c r="H1942" s="294"/>
    </row>
    <row r="1943" spans="1:8" hidden="1" x14ac:dyDescent="0.25">
      <c r="A1943" s="229" t="s">
        <v>2415</v>
      </c>
      <c r="B1943" s="230" t="s">
        <v>557</v>
      </c>
      <c r="C1943" s="237"/>
      <c r="D1943" s="231"/>
      <c r="E1943" s="232"/>
      <c r="F1943" s="294"/>
      <c r="G1943" s="294"/>
      <c r="H1943" s="294"/>
    </row>
    <row r="1944" spans="1:8" hidden="1" x14ac:dyDescent="0.25">
      <c r="A1944" s="229" t="s">
        <v>2416</v>
      </c>
      <c r="B1944" s="233" t="s">
        <v>2309</v>
      </c>
      <c r="C1944" s="237"/>
      <c r="D1944" s="231"/>
      <c r="E1944" s="232"/>
      <c r="F1944" s="294"/>
      <c r="G1944" s="294"/>
      <c r="H1944" s="294"/>
    </row>
    <row r="1945" spans="1:8" hidden="1" x14ac:dyDescent="0.25">
      <c r="A1945" s="229" t="s">
        <v>2417</v>
      </c>
      <c r="B1945" s="233" t="s">
        <v>2311</v>
      </c>
      <c r="C1945" s="237"/>
      <c r="D1945" s="231"/>
      <c r="E1945" s="232"/>
      <c r="F1945" s="294"/>
      <c r="G1945" s="294"/>
      <c r="H1945" s="294"/>
    </row>
    <row r="1946" spans="1:8" hidden="1" x14ac:dyDescent="0.25">
      <c r="A1946" s="229" t="s">
        <v>2418</v>
      </c>
      <c r="B1946" s="233" t="s">
        <v>2313</v>
      </c>
      <c r="C1946" s="237"/>
      <c r="D1946" s="231"/>
      <c r="E1946" s="232"/>
      <c r="F1946" s="294"/>
      <c r="G1946" s="294"/>
      <c r="H1946" s="294"/>
    </row>
    <row r="1947" spans="1:8" hidden="1" x14ac:dyDescent="0.25">
      <c r="A1947" s="229" t="s">
        <v>2419</v>
      </c>
      <c r="B1947" s="233" t="s">
        <v>2315</v>
      </c>
      <c r="C1947" s="237"/>
      <c r="D1947" s="231"/>
      <c r="E1947" s="232"/>
      <c r="F1947" s="294"/>
      <c r="G1947" s="294"/>
      <c r="H1947" s="294"/>
    </row>
    <row r="1948" spans="1:8" hidden="1" x14ac:dyDescent="0.25">
      <c r="A1948" s="229" t="s">
        <v>2420</v>
      </c>
      <c r="B1948" s="233" t="s">
        <v>2317</v>
      </c>
      <c r="C1948" s="237"/>
      <c r="D1948" s="231"/>
      <c r="E1948" s="232"/>
      <c r="F1948" s="294"/>
      <c r="G1948" s="294"/>
      <c r="H1948" s="294"/>
    </row>
    <row r="1949" spans="1:8" x14ac:dyDescent="0.25">
      <c r="A1949" s="217" t="s">
        <v>2421</v>
      </c>
      <c r="B1949" s="218" t="s">
        <v>1321</v>
      </c>
      <c r="C1949" s="219"/>
      <c r="D1949" s="220"/>
      <c r="E1949" s="220"/>
      <c r="F1949" s="292">
        <f>F1950+F2005</f>
        <v>0</v>
      </c>
      <c r="G1949" s="292">
        <f t="shared" ref="G1949" si="114">G1950+G2005</f>
        <v>0</v>
      </c>
      <c r="H1949" s="292">
        <f t="shared" ref="H1949" si="115">H1950+H2005</f>
        <v>0</v>
      </c>
    </row>
    <row r="1950" spans="1:8" x14ac:dyDescent="0.25">
      <c r="A1950" s="225" t="s">
        <v>2422</v>
      </c>
      <c r="B1950" s="226" t="s">
        <v>1200</v>
      </c>
      <c r="C1950" s="243"/>
      <c r="D1950" s="227"/>
      <c r="E1950" s="228"/>
      <c r="F1950" s="228"/>
      <c r="G1950" s="228"/>
      <c r="H1950" s="228"/>
    </row>
    <row r="1951" spans="1:8" hidden="1" x14ac:dyDescent="0.25">
      <c r="A1951" s="229" t="s">
        <v>2423</v>
      </c>
      <c r="B1951" s="230" t="s">
        <v>4</v>
      </c>
      <c r="C1951" s="237"/>
      <c r="D1951" s="231"/>
      <c r="E1951" s="232"/>
      <c r="F1951" s="232"/>
      <c r="G1951" s="232"/>
      <c r="H1951" s="232"/>
    </row>
    <row r="1952" spans="1:8" hidden="1" x14ac:dyDescent="0.25">
      <c r="A1952" s="229" t="s">
        <v>2424</v>
      </c>
      <c r="B1952" s="233" t="s">
        <v>2309</v>
      </c>
      <c r="C1952" s="237"/>
      <c r="D1952" s="231"/>
      <c r="E1952" s="232"/>
      <c r="F1952" s="232"/>
      <c r="G1952" s="232"/>
      <c r="H1952" s="232"/>
    </row>
    <row r="1953" spans="1:8" hidden="1" x14ac:dyDescent="0.25">
      <c r="A1953" s="229" t="s">
        <v>2425</v>
      </c>
      <c r="B1953" s="233" t="s">
        <v>2311</v>
      </c>
      <c r="C1953" s="237"/>
      <c r="D1953" s="231"/>
      <c r="E1953" s="232"/>
      <c r="F1953" s="232"/>
      <c r="G1953" s="232"/>
      <c r="H1953" s="232"/>
    </row>
    <row r="1954" spans="1:8" hidden="1" x14ac:dyDescent="0.25">
      <c r="A1954" s="229" t="s">
        <v>2426</v>
      </c>
      <c r="B1954" s="233" t="s">
        <v>2313</v>
      </c>
      <c r="C1954" s="237"/>
      <c r="D1954" s="231"/>
      <c r="E1954" s="232"/>
      <c r="F1954" s="232"/>
      <c r="G1954" s="232"/>
      <c r="H1954" s="232"/>
    </row>
    <row r="1955" spans="1:8" hidden="1" x14ac:dyDescent="0.25">
      <c r="A1955" s="229" t="s">
        <v>2427</v>
      </c>
      <c r="B1955" s="233" t="s">
        <v>2315</v>
      </c>
      <c r="C1955" s="237"/>
      <c r="D1955" s="231"/>
      <c r="E1955" s="232"/>
      <c r="F1955" s="232"/>
      <c r="G1955" s="232"/>
      <c r="H1955" s="232"/>
    </row>
    <row r="1956" spans="1:8" hidden="1" x14ac:dyDescent="0.25">
      <c r="A1956" s="229" t="s">
        <v>2428</v>
      </c>
      <c r="B1956" s="233" t="s">
        <v>2317</v>
      </c>
      <c r="C1956" s="237"/>
      <c r="D1956" s="231"/>
      <c r="E1956" s="232"/>
      <c r="F1956" s="232"/>
      <c r="G1956" s="232"/>
      <c r="H1956" s="232"/>
    </row>
    <row r="1957" spans="1:8" hidden="1" x14ac:dyDescent="0.25">
      <c r="A1957" s="229" t="s">
        <v>2429</v>
      </c>
      <c r="B1957" s="272" t="s">
        <v>3</v>
      </c>
      <c r="C1957" s="237"/>
      <c r="D1957" s="231"/>
      <c r="E1957" s="232"/>
      <c r="F1957" s="232"/>
      <c r="G1957" s="232"/>
      <c r="H1957" s="232"/>
    </row>
    <row r="1958" spans="1:8" hidden="1" x14ac:dyDescent="0.25">
      <c r="A1958" s="229" t="s">
        <v>2430</v>
      </c>
      <c r="B1958" s="233" t="s">
        <v>2309</v>
      </c>
      <c r="C1958" s="237"/>
      <c r="D1958" s="231"/>
      <c r="E1958" s="232"/>
      <c r="F1958" s="232"/>
      <c r="G1958" s="232"/>
      <c r="H1958" s="232"/>
    </row>
    <row r="1959" spans="1:8" hidden="1" x14ac:dyDescent="0.25">
      <c r="A1959" s="229" t="s">
        <v>2431</v>
      </c>
      <c r="B1959" s="233" t="s">
        <v>2311</v>
      </c>
      <c r="C1959" s="237"/>
      <c r="D1959" s="231"/>
      <c r="E1959" s="232"/>
      <c r="F1959" s="232"/>
      <c r="G1959" s="232"/>
      <c r="H1959" s="232"/>
    </row>
    <row r="1960" spans="1:8" hidden="1" x14ac:dyDescent="0.25">
      <c r="A1960" s="229" t="s">
        <v>2432</v>
      </c>
      <c r="B1960" s="233" t="s">
        <v>2313</v>
      </c>
      <c r="C1960" s="237"/>
      <c r="D1960" s="231"/>
      <c r="E1960" s="232"/>
      <c r="F1960" s="232"/>
      <c r="G1960" s="232"/>
      <c r="H1960" s="232"/>
    </row>
    <row r="1961" spans="1:8" hidden="1" x14ac:dyDescent="0.25">
      <c r="A1961" s="229" t="s">
        <v>2433</v>
      </c>
      <c r="B1961" s="233" t="s">
        <v>2315</v>
      </c>
      <c r="C1961" s="237"/>
      <c r="D1961" s="231"/>
      <c r="E1961" s="232"/>
      <c r="F1961" s="232"/>
      <c r="G1961" s="232"/>
      <c r="H1961" s="232"/>
    </row>
    <row r="1962" spans="1:8" hidden="1" x14ac:dyDescent="0.25">
      <c r="A1962" s="229" t="s">
        <v>2434</v>
      </c>
      <c r="B1962" s="233" t="s">
        <v>2317</v>
      </c>
      <c r="C1962" s="237"/>
      <c r="D1962" s="231"/>
      <c r="E1962" s="232"/>
      <c r="F1962" s="232"/>
      <c r="G1962" s="232"/>
      <c r="H1962" s="232"/>
    </row>
    <row r="1963" spans="1:8" hidden="1" x14ac:dyDescent="0.25">
      <c r="A1963" s="229" t="s">
        <v>2435</v>
      </c>
      <c r="B1963" s="230" t="s">
        <v>5</v>
      </c>
      <c r="C1963" s="237"/>
      <c r="D1963" s="231"/>
      <c r="E1963" s="232"/>
      <c r="F1963" s="232"/>
      <c r="G1963" s="232"/>
      <c r="H1963" s="232"/>
    </row>
    <row r="1964" spans="1:8" hidden="1" x14ac:dyDescent="0.25">
      <c r="A1964" s="229" t="s">
        <v>2436</v>
      </c>
      <c r="B1964" s="233" t="s">
        <v>2309</v>
      </c>
      <c r="C1964" s="237"/>
      <c r="D1964" s="231"/>
      <c r="E1964" s="232"/>
      <c r="F1964" s="232"/>
      <c r="G1964" s="232"/>
      <c r="H1964" s="232"/>
    </row>
    <row r="1965" spans="1:8" hidden="1" x14ac:dyDescent="0.25">
      <c r="A1965" s="229" t="s">
        <v>2437</v>
      </c>
      <c r="B1965" s="233" t="s">
        <v>2311</v>
      </c>
      <c r="C1965" s="237"/>
      <c r="D1965" s="231"/>
      <c r="E1965" s="232"/>
      <c r="F1965" s="232"/>
      <c r="G1965" s="232"/>
      <c r="H1965" s="232"/>
    </row>
    <row r="1966" spans="1:8" hidden="1" x14ac:dyDescent="0.25">
      <c r="A1966" s="229" t="s">
        <v>2438</v>
      </c>
      <c r="B1966" s="233" t="s">
        <v>2313</v>
      </c>
      <c r="C1966" s="237"/>
      <c r="D1966" s="231"/>
      <c r="E1966" s="232"/>
      <c r="F1966" s="232"/>
      <c r="G1966" s="232"/>
      <c r="H1966" s="232"/>
    </row>
    <row r="1967" spans="1:8" hidden="1" x14ac:dyDescent="0.25">
      <c r="A1967" s="229" t="s">
        <v>2439</v>
      </c>
      <c r="B1967" s="233" t="s">
        <v>2315</v>
      </c>
      <c r="C1967" s="237"/>
      <c r="D1967" s="231"/>
      <c r="E1967" s="232"/>
      <c r="F1967" s="232"/>
      <c r="G1967" s="232"/>
      <c r="H1967" s="232"/>
    </row>
    <row r="1968" spans="1:8" hidden="1" x14ac:dyDescent="0.25">
      <c r="A1968" s="229" t="s">
        <v>2440</v>
      </c>
      <c r="B1968" s="233" t="s">
        <v>2317</v>
      </c>
      <c r="C1968" s="237"/>
      <c r="D1968" s="231"/>
      <c r="E1968" s="232"/>
      <c r="F1968" s="232"/>
      <c r="G1968" s="232"/>
      <c r="H1968" s="232"/>
    </row>
    <row r="1969" spans="1:8" hidden="1" x14ac:dyDescent="0.25">
      <c r="A1969" s="229" t="s">
        <v>2441</v>
      </c>
      <c r="B1969" s="230" t="s">
        <v>1225</v>
      </c>
      <c r="C1969" s="237"/>
      <c r="D1969" s="231"/>
      <c r="E1969" s="232"/>
      <c r="F1969" s="232"/>
      <c r="G1969" s="232"/>
      <c r="H1969" s="232"/>
    </row>
    <row r="1970" spans="1:8" hidden="1" x14ac:dyDescent="0.25">
      <c r="A1970" s="229" t="s">
        <v>2442</v>
      </c>
      <c r="B1970" s="233" t="s">
        <v>2309</v>
      </c>
      <c r="C1970" s="237"/>
      <c r="D1970" s="231"/>
      <c r="E1970" s="232"/>
      <c r="F1970" s="232"/>
      <c r="G1970" s="232"/>
      <c r="H1970" s="232"/>
    </row>
    <row r="1971" spans="1:8" hidden="1" x14ac:dyDescent="0.25">
      <c r="A1971" s="229" t="s">
        <v>2443</v>
      </c>
      <c r="B1971" s="233" t="s">
        <v>2311</v>
      </c>
      <c r="C1971" s="237"/>
      <c r="D1971" s="231"/>
      <c r="E1971" s="232"/>
      <c r="F1971" s="232"/>
      <c r="G1971" s="232"/>
      <c r="H1971" s="232"/>
    </row>
    <row r="1972" spans="1:8" hidden="1" x14ac:dyDescent="0.25">
      <c r="A1972" s="229" t="s">
        <v>2444</v>
      </c>
      <c r="B1972" s="233" t="s">
        <v>2313</v>
      </c>
      <c r="C1972" s="237"/>
      <c r="D1972" s="231"/>
      <c r="E1972" s="232"/>
      <c r="F1972" s="232"/>
      <c r="G1972" s="232"/>
      <c r="H1972" s="232"/>
    </row>
    <row r="1973" spans="1:8" hidden="1" x14ac:dyDescent="0.25">
      <c r="A1973" s="229" t="s">
        <v>2445</v>
      </c>
      <c r="B1973" s="233" t="s">
        <v>2315</v>
      </c>
      <c r="C1973" s="237"/>
      <c r="D1973" s="231"/>
      <c r="E1973" s="232"/>
      <c r="F1973" s="232"/>
      <c r="G1973" s="232"/>
      <c r="H1973" s="232"/>
    </row>
    <row r="1974" spans="1:8" hidden="1" x14ac:dyDescent="0.25">
      <c r="A1974" s="229" t="s">
        <v>2446</v>
      </c>
      <c r="B1974" s="233" t="s">
        <v>2317</v>
      </c>
      <c r="C1974" s="237"/>
      <c r="D1974" s="231"/>
      <c r="E1974" s="232"/>
      <c r="F1974" s="232"/>
      <c r="G1974" s="232"/>
      <c r="H1974" s="232"/>
    </row>
    <row r="1975" spans="1:8" hidden="1" x14ac:dyDescent="0.25">
      <c r="A1975" s="229" t="s">
        <v>2447</v>
      </c>
      <c r="B1975" s="230" t="s">
        <v>1232</v>
      </c>
      <c r="C1975" s="237"/>
      <c r="D1975" s="231"/>
      <c r="E1975" s="232"/>
      <c r="F1975" s="232"/>
      <c r="G1975" s="232"/>
      <c r="H1975" s="232"/>
    </row>
    <row r="1976" spans="1:8" hidden="1" x14ac:dyDescent="0.25">
      <c r="A1976" s="229" t="s">
        <v>2448</v>
      </c>
      <c r="B1976" s="233" t="s">
        <v>2309</v>
      </c>
      <c r="C1976" s="237"/>
      <c r="D1976" s="231"/>
      <c r="E1976" s="232"/>
      <c r="F1976" s="232"/>
      <c r="G1976" s="232"/>
      <c r="H1976" s="232"/>
    </row>
    <row r="1977" spans="1:8" hidden="1" x14ac:dyDescent="0.25">
      <c r="A1977" s="229" t="s">
        <v>2449</v>
      </c>
      <c r="B1977" s="233" t="s">
        <v>2311</v>
      </c>
      <c r="C1977" s="237"/>
      <c r="D1977" s="231"/>
      <c r="E1977" s="232"/>
      <c r="F1977" s="232"/>
      <c r="G1977" s="232"/>
      <c r="H1977" s="232"/>
    </row>
    <row r="1978" spans="1:8" hidden="1" x14ac:dyDescent="0.25">
      <c r="A1978" s="229" t="s">
        <v>2450</v>
      </c>
      <c r="B1978" s="233" t="s">
        <v>2313</v>
      </c>
      <c r="C1978" s="237"/>
      <c r="D1978" s="231"/>
      <c r="E1978" s="232"/>
      <c r="F1978" s="232"/>
      <c r="G1978" s="232"/>
      <c r="H1978" s="232"/>
    </row>
    <row r="1979" spans="1:8" hidden="1" x14ac:dyDescent="0.25">
      <c r="A1979" s="229" t="s">
        <v>2451</v>
      </c>
      <c r="B1979" s="233" t="s">
        <v>2315</v>
      </c>
      <c r="C1979" s="237"/>
      <c r="D1979" s="231"/>
      <c r="E1979" s="232"/>
      <c r="F1979" s="232"/>
      <c r="G1979" s="232"/>
      <c r="H1979" s="232"/>
    </row>
    <row r="1980" spans="1:8" hidden="1" x14ac:dyDescent="0.25">
      <c r="A1980" s="229" t="s">
        <v>2452</v>
      </c>
      <c r="B1980" s="233" t="s">
        <v>2317</v>
      </c>
      <c r="C1980" s="237"/>
      <c r="D1980" s="231"/>
      <c r="E1980" s="232"/>
      <c r="F1980" s="232"/>
      <c r="G1980" s="232"/>
      <c r="H1980" s="232"/>
    </row>
    <row r="1981" spans="1:8" hidden="1" x14ac:dyDescent="0.25">
      <c r="A1981" s="229" t="s">
        <v>2453</v>
      </c>
      <c r="B1981" s="230" t="s">
        <v>1239</v>
      </c>
      <c r="C1981" s="237"/>
      <c r="D1981" s="231"/>
      <c r="E1981" s="232"/>
      <c r="F1981" s="232"/>
      <c r="G1981" s="232"/>
      <c r="H1981" s="232"/>
    </row>
    <row r="1982" spans="1:8" hidden="1" x14ac:dyDescent="0.25">
      <c r="A1982" s="229" t="s">
        <v>2454</v>
      </c>
      <c r="B1982" s="233" t="s">
        <v>2309</v>
      </c>
      <c r="C1982" s="237"/>
      <c r="D1982" s="231"/>
      <c r="E1982" s="232"/>
      <c r="F1982" s="232"/>
      <c r="G1982" s="232"/>
      <c r="H1982" s="232"/>
    </row>
    <row r="1983" spans="1:8" hidden="1" x14ac:dyDescent="0.25">
      <c r="A1983" s="229" t="s">
        <v>2455</v>
      </c>
      <c r="B1983" s="233" t="s">
        <v>2311</v>
      </c>
      <c r="C1983" s="237"/>
      <c r="D1983" s="231"/>
      <c r="E1983" s="232"/>
      <c r="F1983" s="232"/>
      <c r="G1983" s="232"/>
      <c r="H1983" s="232"/>
    </row>
    <row r="1984" spans="1:8" hidden="1" x14ac:dyDescent="0.25">
      <c r="A1984" s="229" t="s">
        <v>2456</v>
      </c>
      <c r="B1984" s="233" t="s">
        <v>2313</v>
      </c>
      <c r="C1984" s="237"/>
      <c r="D1984" s="231"/>
      <c r="E1984" s="232"/>
      <c r="F1984" s="232"/>
      <c r="G1984" s="232"/>
      <c r="H1984" s="232"/>
    </row>
    <row r="1985" spans="1:8" hidden="1" x14ac:dyDescent="0.25">
      <c r="A1985" s="229" t="s">
        <v>2457</v>
      </c>
      <c r="B1985" s="233" t="s">
        <v>2315</v>
      </c>
      <c r="C1985" s="237"/>
      <c r="D1985" s="231"/>
      <c r="E1985" s="232"/>
      <c r="F1985" s="232"/>
      <c r="G1985" s="232"/>
      <c r="H1985" s="232"/>
    </row>
    <row r="1986" spans="1:8" hidden="1" x14ac:dyDescent="0.25">
      <c r="A1986" s="229" t="s">
        <v>2458</v>
      </c>
      <c r="B1986" s="233" t="s">
        <v>2317</v>
      </c>
      <c r="C1986" s="237"/>
      <c r="D1986" s="231"/>
      <c r="E1986" s="232"/>
      <c r="F1986" s="232"/>
      <c r="G1986" s="232"/>
      <c r="H1986" s="232"/>
    </row>
    <row r="1987" spans="1:8" hidden="1" x14ac:dyDescent="0.25">
      <c r="A1987" s="229" t="s">
        <v>2459</v>
      </c>
      <c r="B1987" s="230" t="s">
        <v>1246</v>
      </c>
      <c r="C1987" s="237"/>
      <c r="D1987" s="231"/>
      <c r="E1987" s="232"/>
      <c r="F1987" s="232"/>
      <c r="G1987" s="232"/>
      <c r="H1987" s="232"/>
    </row>
    <row r="1988" spans="1:8" hidden="1" x14ac:dyDescent="0.25">
      <c r="A1988" s="229" t="s">
        <v>2460</v>
      </c>
      <c r="B1988" s="233" t="s">
        <v>2309</v>
      </c>
      <c r="C1988" s="237"/>
      <c r="D1988" s="231"/>
      <c r="E1988" s="232"/>
      <c r="F1988" s="232"/>
      <c r="G1988" s="232"/>
      <c r="H1988" s="232"/>
    </row>
    <row r="1989" spans="1:8" hidden="1" x14ac:dyDescent="0.25">
      <c r="A1989" s="229" t="s">
        <v>2461</v>
      </c>
      <c r="B1989" s="233" t="s">
        <v>2311</v>
      </c>
      <c r="C1989" s="237"/>
      <c r="D1989" s="231"/>
      <c r="E1989" s="232"/>
      <c r="F1989" s="232"/>
      <c r="G1989" s="232"/>
      <c r="H1989" s="232"/>
    </row>
    <row r="1990" spans="1:8" hidden="1" x14ac:dyDescent="0.25">
      <c r="A1990" s="229" t="s">
        <v>2462</v>
      </c>
      <c r="B1990" s="233" t="s">
        <v>2313</v>
      </c>
      <c r="C1990" s="237"/>
      <c r="D1990" s="231"/>
      <c r="E1990" s="232"/>
      <c r="F1990" s="232"/>
      <c r="G1990" s="232"/>
      <c r="H1990" s="232"/>
    </row>
    <row r="1991" spans="1:8" hidden="1" x14ac:dyDescent="0.25">
      <c r="A1991" s="229" t="s">
        <v>2463</v>
      </c>
      <c r="B1991" s="233" t="s">
        <v>2315</v>
      </c>
      <c r="C1991" s="237"/>
      <c r="D1991" s="231"/>
      <c r="E1991" s="232"/>
      <c r="F1991" s="232"/>
      <c r="G1991" s="232"/>
      <c r="H1991" s="232"/>
    </row>
    <row r="1992" spans="1:8" hidden="1" x14ac:dyDescent="0.25">
      <c r="A1992" s="229" t="s">
        <v>2464</v>
      </c>
      <c r="B1992" s="233" t="s">
        <v>2317</v>
      </c>
      <c r="C1992" s="237"/>
      <c r="D1992" s="231"/>
      <c r="E1992" s="232"/>
      <c r="F1992" s="232"/>
      <c r="G1992" s="232"/>
      <c r="H1992" s="232"/>
    </row>
    <row r="1993" spans="1:8" hidden="1" x14ac:dyDescent="0.25">
      <c r="A1993" s="229" t="s">
        <v>2465</v>
      </c>
      <c r="B1993" s="230" t="s">
        <v>7</v>
      </c>
      <c r="C1993" s="237"/>
      <c r="D1993" s="231"/>
      <c r="E1993" s="232"/>
      <c r="F1993" s="232"/>
      <c r="G1993" s="232"/>
      <c r="H1993" s="232"/>
    </row>
    <row r="1994" spans="1:8" hidden="1" x14ac:dyDescent="0.25">
      <c r="A1994" s="229" t="s">
        <v>2466</v>
      </c>
      <c r="B1994" s="233" t="s">
        <v>2309</v>
      </c>
      <c r="C1994" s="237"/>
      <c r="D1994" s="231"/>
      <c r="E1994" s="232"/>
      <c r="F1994" s="232"/>
      <c r="G1994" s="232"/>
      <c r="H1994" s="232"/>
    </row>
    <row r="1995" spans="1:8" hidden="1" x14ac:dyDescent="0.25">
      <c r="A1995" s="229" t="s">
        <v>2467</v>
      </c>
      <c r="B1995" s="233" t="s">
        <v>2311</v>
      </c>
      <c r="C1995" s="237"/>
      <c r="D1995" s="231"/>
      <c r="E1995" s="232"/>
      <c r="F1995" s="232"/>
      <c r="G1995" s="232"/>
      <c r="H1995" s="232"/>
    </row>
    <row r="1996" spans="1:8" hidden="1" x14ac:dyDescent="0.25">
      <c r="A1996" s="229" t="s">
        <v>2468</v>
      </c>
      <c r="B1996" s="233" t="s">
        <v>2313</v>
      </c>
      <c r="C1996" s="237"/>
      <c r="D1996" s="231"/>
      <c r="E1996" s="232"/>
      <c r="F1996" s="232"/>
      <c r="G1996" s="232"/>
      <c r="H1996" s="232"/>
    </row>
    <row r="1997" spans="1:8" hidden="1" x14ac:dyDescent="0.25">
      <c r="A1997" s="229" t="s">
        <v>2469</v>
      </c>
      <c r="B1997" s="233" t="s">
        <v>2315</v>
      </c>
      <c r="C1997" s="237"/>
      <c r="D1997" s="231"/>
      <c r="E1997" s="232"/>
      <c r="F1997" s="232"/>
      <c r="G1997" s="232"/>
      <c r="H1997" s="232"/>
    </row>
    <row r="1998" spans="1:8" hidden="1" x14ac:dyDescent="0.25">
      <c r="A1998" s="229" t="s">
        <v>2470</v>
      </c>
      <c r="B1998" s="233" t="s">
        <v>2317</v>
      </c>
      <c r="C1998" s="237"/>
      <c r="D1998" s="231"/>
      <c r="E1998" s="232"/>
      <c r="F1998" s="232"/>
      <c r="G1998" s="232"/>
      <c r="H1998" s="232"/>
    </row>
    <row r="1999" spans="1:8" hidden="1" x14ac:dyDescent="0.25">
      <c r="A1999" s="229" t="s">
        <v>2471</v>
      </c>
      <c r="B1999" s="230" t="s">
        <v>557</v>
      </c>
      <c r="C1999" s="237"/>
      <c r="D1999" s="231"/>
      <c r="E1999" s="232"/>
      <c r="F1999" s="232"/>
      <c r="G1999" s="232"/>
      <c r="H1999" s="232"/>
    </row>
    <row r="2000" spans="1:8" hidden="1" x14ac:dyDescent="0.25">
      <c r="A2000" s="229" t="s">
        <v>2472</v>
      </c>
      <c r="B2000" s="233" t="s">
        <v>2309</v>
      </c>
      <c r="C2000" s="237"/>
      <c r="D2000" s="231"/>
      <c r="E2000" s="232"/>
      <c r="F2000" s="232"/>
      <c r="G2000" s="232"/>
      <c r="H2000" s="232"/>
    </row>
    <row r="2001" spans="1:8" hidden="1" x14ac:dyDescent="0.25">
      <c r="A2001" s="229" t="s">
        <v>2473</v>
      </c>
      <c r="B2001" s="233" t="s">
        <v>2311</v>
      </c>
      <c r="C2001" s="237"/>
      <c r="D2001" s="231"/>
      <c r="E2001" s="232"/>
      <c r="F2001" s="232"/>
      <c r="G2001" s="232"/>
      <c r="H2001" s="232"/>
    </row>
    <row r="2002" spans="1:8" hidden="1" x14ac:dyDescent="0.25">
      <c r="A2002" s="229" t="s">
        <v>2474</v>
      </c>
      <c r="B2002" s="233" t="s">
        <v>2313</v>
      </c>
      <c r="C2002" s="237"/>
      <c r="D2002" s="231"/>
      <c r="E2002" s="232"/>
      <c r="F2002" s="232"/>
      <c r="G2002" s="232"/>
      <c r="H2002" s="232"/>
    </row>
    <row r="2003" spans="1:8" hidden="1" x14ac:dyDescent="0.25">
      <c r="A2003" s="229" t="s">
        <v>2475</v>
      </c>
      <c r="B2003" s="233" t="s">
        <v>2315</v>
      </c>
      <c r="C2003" s="237"/>
      <c r="D2003" s="231"/>
      <c r="E2003" s="232"/>
      <c r="F2003" s="232"/>
      <c r="G2003" s="232"/>
      <c r="H2003" s="232"/>
    </row>
    <row r="2004" spans="1:8" hidden="1" x14ac:dyDescent="0.25">
      <c r="A2004" s="229" t="s">
        <v>2476</v>
      </c>
      <c r="B2004" s="233" t="s">
        <v>2317</v>
      </c>
      <c r="C2004" s="237"/>
      <c r="D2004" s="231"/>
      <c r="E2004" s="232"/>
      <c r="F2004" s="232"/>
      <c r="G2004" s="232"/>
      <c r="H2004" s="232"/>
    </row>
    <row r="2005" spans="1:8" x14ac:dyDescent="0.25">
      <c r="A2005" s="225" t="s">
        <v>2477</v>
      </c>
      <c r="B2005" s="226" t="s">
        <v>1265</v>
      </c>
      <c r="C2005" s="243"/>
      <c r="D2005" s="227"/>
      <c r="E2005" s="228"/>
      <c r="F2005" s="228"/>
      <c r="G2005" s="228"/>
      <c r="H2005" s="228"/>
    </row>
    <row r="2006" spans="1:8" hidden="1" x14ac:dyDescent="0.25">
      <c r="A2006" s="229" t="s">
        <v>2478</v>
      </c>
      <c r="B2006" s="230" t="s">
        <v>4</v>
      </c>
      <c r="C2006" s="237"/>
      <c r="D2006" s="231"/>
      <c r="E2006" s="232"/>
      <c r="F2006" s="240"/>
      <c r="G2006" s="241"/>
      <c r="H2006" s="242"/>
    </row>
    <row r="2007" spans="1:8" hidden="1" x14ac:dyDescent="0.25">
      <c r="A2007" s="229" t="s">
        <v>2479</v>
      </c>
      <c r="B2007" s="233" t="s">
        <v>2309</v>
      </c>
      <c r="C2007" s="237"/>
      <c r="D2007" s="231"/>
      <c r="E2007" s="232"/>
      <c r="F2007" s="240"/>
      <c r="G2007" s="241"/>
      <c r="H2007" s="242"/>
    </row>
    <row r="2008" spans="1:8" hidden="1" x14ac:dyDescent="0.25">
      <c r="A2008" s="229" t="s">
        <v>2480</v>
      </c>
      <c r="B2008" s="233" t="s">
        <v>2311</v>
      </c>
      <c r="C2008" s="237"/>
      <c r="D2008" s="231"/>
      <c r="E2008" s="232"/>
      <c r="F2008" s="240"/>
      <c r="G2008" s="241"/>
      <c r="H2008" s="242"/>
    </row>
    <row r="2009" spans="1:8" hidden="1" x14ac:dyDescent="0.25">
      <c r="A2009" s="229" t="s">
        <v>2481</v>
      </c>
      <c r="B2009" s="233" t="s">
        <v>2313</v>
      </c>
      <c r="C2009" s="237"/>
      <c r="D2009" s="231"/>
      <c r="E2009" s="232"/>
      <c r="F2009" s="240"/>
      <c r="G2009" s="241"/>
      <c r="H2009" s="242"/>
    </row>
    <row r="2010" spans="1:8" hidden="1" x14ac:dyDescent="0.25">
      <c r="A2010" s="229" t="s">
        <v>2482</v>
      </c>
      <c r="B2010" s="233" t="s">
        <v>2315</v>
      </c>
      <c r="C2010" s="237"/>
      <c r="D2010" s="231"/>
      <c r="E2010" s="232"/>
      <c r="F2010" s="240"/>
      <c r="G2010" s="241"/>
      <c r="H2010" s="242"/>
    </row>
    <row r="2011" spans="1:8" hidden="1" x14ac:dyDescent="0.25">
      <c r="A2011" s="229" t="s">
        <v>2483</v>
      </c>
      <c r="B2011" s="233" t="s">
        <v>2317</v>
      </c>
      <c r="C2011" s="237"/>
      <c r="D2011" s="231"/>
      <c r="E2011" s="232"/>
      <c r="F2011" s="240"/>
      <c r="G2011" s="241"/>
      <c r="H2011" s="242"/>
    </row>
    <row r="2012" spans="1:8" hidden="1" x14ac:dyDescent="0.25">
      <c r="A2012" s="229" t="s">
        <v>2484</v>
      </c>
      <c r="B2012" s="272" t="s">
        <v>3</v>
      </c>
      <c r="C2012" s="237"/>
      <c r="D2012" s="231"/>
      <c r="E2012" s="232"/>
      <c r="F2012" s="240"/>
      <c r="G2012" s="241"/>
      <c r="H2012" s="242"/>
    </row>
    <row r="2013" spans="1:8" hidden="1" x14ac:dyDescent="0.25">
      <c r="A2013" s="229" t="s">
        <v>2485</v>
      </c>
      <c r="B2013" s="233" t="s">
        <v>2309</v>
      </c>
      <c r="C2013" s="237"/>
      <c r="D2013" s="231"/>
      <c r="E2013" s="232"/>
      <c r="F2013" s="240"/>
      <c r="G2013" s="241"/>
      <c r="H2013" s="242"/>
    </row>
    <row r="2014" spans="1:8" hidden="1" x14ac:dyDescent="0.25">
      <c r="A2014" s="229" t="s">
        <v>2486</v>
      </c>
      <c r="B2014" s="233" t="s">
        <v>2311</v>
      </c>
      <c r="C2014" s="237"/>
      <c r="D2014" s="231"/>
      <c r="E2014" s="232"/>
      <c r="F2014" s="240"/>
      <c r="G2014" s="241"/>
      <c r="H2014" s="242"/>
    </row>
    <row r="2015" spans="1:8" hidden="1" x14ac:dyDescent="0.25">
      <c r="A2015" s="229" t="s">
        <v>2487</v>
      </c>
      <c r="B2015" s="233" t="s">
        <v>2313</v>
      </c>
      <c r="C2015" s="237"/>
      <c r="D2015" s="231"/>
      <c r="E2015" s="232"/>
      <c r="F2015" s="240"/>
      <c r="G2015" s="241"/>
      <c r="H2015" s="242"/>
    </row>
    <row r="2016" spans="1:8" hidden="1" x14ac:dyDescent="0.25">
      <c r="A2016" s="229" t="s">
        <v>2488</v>
      </c>
      <c r="B2016" s="233" t="s">
        <v>2315</v>
      </c>
      <c r="C2016" s="237"/>
      <c r="D2016" s="231"/>
      <c r="E2016" s="232"/>
      <c r="F2016" s="240"/>
      <c r="G2016" s="241"/>
      <c r="H2016" s="242"/>
    </row>
    <row r="2017" spans="1:8" hidden="1" x14ac:dyDescent="0.25">
      <c r="A2017" s="229" t="s">
        <v>2489</v>
      </c>
      <c r="B2017" s="233" t="s">
        <v>2317</v>
      </c>
      <c r="C2017" s="237"/>
      <c r="D2017" s="231"/>
      <c r="E2017" s="232"/>
      <c r="F2017" s="240"/>
      <c r="G2017" s="241"/>
      <c r="H2017" s="242"/>
    </row>
    <row r="2018" spans="1:8" hidden="1" x14ac:dyDescent="0.25">
      <c r="A2018" s="229" t="s">
        <v>2490</v>
      </c>
      <c r="B2018" s="230" t="s">
        <v>5</v>
      </c>
      <c r="C2018" s="237"/>
      <c r="D2018" s="231"/>
      <c r="E2018" s="232"/>
      <c r="F2018" s="240"/>
      <c r="G2018" s="241"/>
      <c r="H2018" s="242"/>
    </row>
    <row r="2019" spans="1:8" hidden="1" x14ac:dyDescent="0.25">
      <c r="A2019" s="229" t="s">
        <v>2491</v>
      </c>
      <c r="B2019" s="233" t="s">
        <v>2309</v>
      </c>
      <c r="C2019" s="237"/>
      <c r="D2019" s="231"/>
      <c r="E2019" s="232"/>
      <c r="F2019" s="240"/>
      <c r="G2019" s="241"/>
      <c r="H2019" s="242"/>
    </row>
    <row r="2020" spans="1:8" hidden="1" x14ac:dyDescent="0.25">
      <c r="A2020" s="229" t="s">
        <v>2492</v>
      </c>
      <c r="B2020" s="233" t="s">
        <v>2311</v>
      </c>
      <c r="C2020" s="237"/>
      <c r="D2020" s="231"/>
      <c r="E2020" s="232"/>
      <c r="F2020" s="240"/>
      <c r="G2020" s="241"/>
      <c r="H2020" s="242"/>
    </row>
    <row r="2021" spans="1:8" hidden="1" x14ac:dyDescent="0.25">
      <c r="A2021" s="229" t="s">
        <v>2493</v>
      </c>
      <c r="B2021" s="233" t="s">
        <v>2313</v>
      </c>
      <c r="C2021" s="237"/>
      <c r="D2021" s="231"/>
      <c r="E2021" s="232"/>
      <c r="F2021" s="240"/>
      <c r="G2021" s="241"/>
      <c r="H2021" s="242"/>
    </row>
    <row r="2022" spans="1:8" hidden="1" x14ac:dyDescent="0.25">
      <c r="A2022" s="229" t="s">
        <v>2494</v>
      </c>
      <c r="B2022" s="233" t="s">
        <v>2315</v>
      </c>
      <c r="C2022" s="237"/>
      <c r="D2022" s="231"/>
      <c r="E2022" s="232"/>
      <c r="F2022" s="240"/>
      <c r="G2022" s="241"/>
      <c r="H2022" s="242"/>
    </row>
    <row r="2023" spans="1:8" hidden="1" x14ac:dyDescent="0.25">
      <c r="A2023" s="229" t="s">
        <v>2495</v>
      </c>
      <c r="B2023" s="233" t="s">
        <v>2317</v>
      </c>
      <c r="C2023" s="237"/>
      <c r="D2023" s="231"/>
      <c r="E2023" s="232"/>
      <c r="F2023" s="240"/>
      <c r="G2023" s="241"/>
      <c r="H2023" s="242"/>
    </row>
    <row r="2024" spans="1:8" hidden="1" x14ac:dyDescent="0.25">
      <c r="A2024" s="229" t="s">
        <v>2496</v>
      </c>
      <c r="B2024" s="230" t="s">
        <v>1225</v>
      </c>
      <c r="C2024" s="237"/>
      <c r="D2024" s="231"/>
      <c r="E2024" s="232"/>
      <c r="F2024" s="240"/>
      <c r="G2024" s="241"/>
      <c r="H2024" s="242"/>
    </row>
    <row r="2025" spans="1:8" hidden="1" x14ac:dyDescent="0.25">
      <c r="A2025" s="229" t="s">
        <v>2497</v>
      </c>
      <c r="B2025" s="233" t="s">
        <v>2309</v>
      </c>
      <c r="C2025" s="237"/>
      <c r="D2025" s="231"/>
      <c r="E2025" s="232"/>
      <c r="F2025" s="240"/>
      <c r="G2025" s="241"/>
      <c r="H2025" s="242"/>
    </row>
    <row r="2026" spans="1:8" hidden="1" x14ac:dyDescent="0.25">
      <c r="A2026" s="229" t="s">
        <v>2498</v>
      </c>
      <c r="B2026" s="233" t="s">
        <v>2311</v>
      </c>
      <c r="C2026" s="237"/>
      <c r="D2026" s="231"/>
      <c r="E2026" s="232"/>
      <c r="F2026" s="240"/>
      <c r="G2026" s="241"/>
      <c r="H2026" s="242"/>
    </row>
    <row r="2027" spans="1:8" hidden="1" x14ac:dyDescent="0.25">
      <c r="A2027" s="229" t="s">
        <v>2499</v>
      </c>
      <c r="B2027" s="233" t="s">
        <v>2313</v>
      </c>
      <c r="C2027" s="237"/>
      <c r="D2027" s="231"/>
      <c r="E2027" s="232"/>
      <c r="F2027" s="240"/>
      <c r="G2027" s="241"/>
      <c r="H2027" s="242"/>
    </row>
    <row r="2028" spans="1:8" hidden="1" x14ac:dyDescent="0.25">
      <c r="A2028" s="229" t="s">
        <v>2500</v>
      </c>
      <c r="B2028" s="233" t="s">
        <v>2315</v>
      </c>
      <c r="C2028" s="237"/>
      <c r="D2028" s="231"/>
      <c r="E2028" s="232"/>
      <c r="F2028" s="240"/>
      <c r="G2028" s="241"/>
      <c r="H2028" s="242"/>
    </row>
    <row r="2029" spans="1:8" hidden="1" x14ac:dyDescent="0.25">
      <c r="A2029" s="229" t="s">
        <v>2501</v>
      </c>
      <c r="B2029" s="233" t="s">
        <v>2317</v>
      </c>
      <c r="C2029" s="237"/>
      <c r="D2029" s="231"/>
      <c r="E2029" s="232"/>
      <c r="F2029" s="240"/>
      <c r="G2029" s="241"/>
      <c r="H2029" s="242"/>
    </row>
    <row r="2030" spans="1:8" hidden="1" x14ac:dyDescent="0.25">
      <c r="A2030" s="229" t="s">
        <v>2502</v>
      </c>
      <c r="B2030" s="230" t="s">
        <v>1232</v>
      </c>
      <c r="C2030" s="237"/>
      <c r="D2030" s="231"/>
      <c r="E2030" s="232"/>
      <c r="F2030" s="240"/>
      <c r="G2030" s="241"/>
      <c r="H2030" s="242"/>
    </row>
    <row r="2031" spans="1:8" hidden="1" x14ac:dyDescent="0.25">
      <c r="A2031" s="229" t="s">
        <v>2503</v>
      </c>
      <c r="B2031" s="233" t="s">
        <v>2309</v>
      </c>
      <c r="C2031" s="237"/>
      <c r="D2031" s="231"/>
      <c r="E2031" s="232"/>
      <c r="F2031" s="240"/>
      <c r="G2031" s="241"/>
      <c r="H2031" s="242"/>
    </row>
    <row r="2032" spans="1:8" hidden="1" x14ac:dyDescent="0.25">
      <c r="A2032" s="229" t="s">
        <v>2504</v>
      </c>
      <c r="B2032" s="233" t="s">
        <v>2311</v>
      </c>
      <c r="C2032" s="237"/>
      <c r="D2032" s="231"/>
      <c r="E2032" s="232"/>
      <c r="F2032" s="240"/>
      <c r="G2032" s="241"/>
      <c r="H2032" s="242"/>
    </row>
    <row r="2033" spans="1:8" hidden="1" x14ac:dyDescent="0.25">
      <c r="A2033" s="229" t="s">
        <v>2505</v>
      </c>
      <c r="B2033" s="233" t="s">
        <v>2313</v>
      </c>
      <c r="C2033" s="237"/>
      <c r="D2033" s="231"/>
      <c r="E2033" s="232"/>
      <c r="F2033" s="240"/>
      <c r="G2033" s="241"/>
      <c r="H2033" s="242"/>
    </row>
    <row r="2034" spans="1:8" hidden="1" x14ac:dyDescent="0.25">
      <c r="A2034" s="229" t="s">
        <v>2506</v>
      </c>
      <c r="B2034" s="233" t="s">
        <v>2315</v>
      </c>
      <c r="C2034" s="237"/>
      <c r="D2034" s="231"/>
      <c r="E2034" s="232"/>
      <c r="F2034" s="240"/>
      <c r="G2034" s="241"/>
      <c r="H2034" s="242"/>
    </row>
    <row r="2035" spans="1:8" hidden="1" x14ac:dyDescent="0.25">
      <c r="A2035" s="229" t="s">
        <v>2507</v>
      </c>
      <c r="B2035" s="233" t="s">
        <v>2317</v>
      </c>
      <c r="C2035" s="237"/>
      <c r="D2035" s="231"/>
      <c r="E2035" s="232"/>
      <c r="F2035" s="240"/>
      <c r="G2035" s="241"/>
      <c r="H2035" s="242"/>
    </row>
    <row r="2036" spans="1:8" hidden="1" x14ac:dyDescent="0.25">
      <c r="A2036" s="229" t="s">
        <v>2508</v>
      </c>
      <c r="B2036" s="230" t="s">
        <v>1239</v>
      </c>
      <c r="C2036" s="237"/>
      <c r="D2036" s="231"/>
      <c r="E2036" s="232"/>
      <c r="F2036" s="240"/>
      <c r="G2036" s="241"/>
      <c r="H2036" s="242"/>
    </row>
    <row r="2037" spans="1:8" hidden="1" x14ac:dyDescent="0.25">
      <c r="A2037" s="229" t="s">
        <v>2479</v>
      </c>
      <c r="B2037" s="233" t="s">
        <v>2309</v>
      </c>
      <c r="C2037" s="237"/>
      <c r="D2037" s="231"/>
      <c r="E2037" s="232"/>
      <c r="F2037" s="240"/>
      <c r="G2037" s="241"/>
      <c r="H2037" s="242"/>
    </row>
    <row r="2038" spans="1:8" hidden="1" x14ac:dyDescent="0.25">
      <c r="A2038" s="229" t="s">
        <v>2480</v>
      </c>
      <c r="B2038" s="233" t="s">
        <v>2311</v>
      </c>
      <c r="C2038" s="237"/>
      <c r="D2038" s="231"/>
      <c r="E2038" s="232"/>
      <c r="F2038" s="240"/>
      <c r="G2038" s="241"/>
      <c r="H2038" s="242"/>
    </row>
    <row r="2039" spans="1:8" hidden="1" x14ac:dyDescent="0.25">
      <c r="A2039" s="229" t="s">
        <v>2481</v>
      </c>
      <c r="B2039" s="233" t="s">
        <v>2313</v>
      </c>
      <c r="C2039" s="237"/>
      <c r="D2039" s="231"/>
      <c r="E2039" s="232"/>
      <c r="F2039" s="240"/>
      <c r="G2039" s="241"/>
      <c r="H2039" s="242"/>
    </row>
    <row r="2040" spans="1:8" hidden="1" x14ac:dyDescent="0.25">
      <c r="A2040" s="229" t="s">
        <v>2482</v>
      </c>
      <c r="B2040" s="233" t="s">
        <v>2315</v>
      </c>
      <c r="C2040" s="237"/>
      <c r="D2040" s="231"/>
      <c r="E2040" s="232"/>
      <c r="F2040" s="240"/>
      <c r="G2040" s="241"/>
      <c r="H2040" s="242"/>
    </row>
    <row r="2041" spans="1:8" hidden="1" x14ac:dyDescent="0.25">
      <c r="A2041" s="229" t="s">
        <v>2483</v>
      </c>
      <c r="B2041" s="233" t="s">
        <v>2317</v>
      </c>
      <c r="C2041" s="237"/>
      <c r="D2041" s="231"/>
      <c r="E2041" s="232"/>
      <c r="F2041" s="240"/>
      <c r="G2041" s="241"/>
      <c r="H2041" s="242"/>
    </row>
    <row r="2042" spans="1:8" hidden="1" x14ac:dyDescent="0.25">
      <c r="A2042" s="229" t="s">
        <v>2509</v>
      </c>
      <c r="B2042" s="230" t="s">
        <v>1246</v>
      </c>
      <c r="C2042" s="237"/>
      <c r="D2042" s="231"/>
      <c r="E2042" s="232"/>
      <c r="F2042" s="240"/>
      <c r="G2042" s="241"/>
      <c r="H2042" s="242"/>
    </row>
    <row r="2043" spans="1:8" hidden="1" x14ac:dyDescent="0.25">
      <c r="A2043" s="229" t="s">
        <v>2510</v>
      </c>
      <c r="B2043" s="233" t="s">
        <v>2309</v>
      </c>
      <c r="C2043" s="237"/>
      <c r="D2043" s="231"/>
      <c r="E2043" s="232"/>
      <c r="F2043" s="240"/>
      <c r="G2043" s="241"/>
      <c r="H2043" s="242"/>
    </row>
    <row r="2044" spans="1:8" hidden="1" x14ac:dyDescent="0.25">
      <c r="A2044" s="229" t="s">
        <v>2511</v>
      </c>
      <c r="B2044" s="233" t="s">
        <v>2311</v>
      </c>
      <c r="C2044" s="237"/>
      <c r="D2044" s="231"/>
      <c r="E2044" s="232"/>
      <c r="F2044" s="240"/>
      <c r="G2044" s="241"/>
      <c r="H2044" s="242"/>
    </row>
    <row r="2045" spans="1:8" hidden="1" x14ac:dyDescent="0.25">
      <c r="A2045" s="229" t="s">
        <v>2512</v>
      </c>
      <c r="B2045" s="233" t="s">
        <v>2313</v>
      </c>
      <c r="C2045" s="237"/>
      <c r="D2045" s="231"/>
      <c r="E2045" s="232"/>
      <c r="F2045" s="240"/>
      <c r="G2045" s="241"/>
      <c r="H2045" s="242"/>
    </row>
    <row r="2046" spans="1:8" hidden="1" x14ac:dyDescent="0.25">
      <c r="A2046" s="229" t="s">
        <v>2513</v>
      </c>
      <c r="B2046" s="233" t="s">
        <v>2315</v>
      </c>
      <c r="C2046" s="237"/>
      <c r="D2046" s="231"/>
      <c r="E2046" s="232"/>
      <c r="F2046" s="240"/>
      <c r="G2046" s="241"/>
      <c r="H2046" s="242"/>
    </row>
    <row r="2047" spans="1:8" hidden="1" x14ac:dyDescent="0.25">
      <c r="A2047" s="229" t="s">
        <v>2514</v>
      </c>
      <c r="B2047" s="233" t="s">
        <v>2317</v>
      </c>
      <c r="C2047" s="237"/>
      <c r="D2047" s="231"/>
      <c r="E2047" s="232"/>
      <c r="F2047" s="240"/>
      <c r="G2047" s="241"/>
      <c r="H2047" s="242"/>
    </row>
    <row r="2048" spans="1:8" hidden="1" x14ac:dyDescent="0.25">
      <c r="A2048" s="229" t="s">
        <v>2515</v>
      </c>
      <c r="B2048" s="230" t="s">
        <v>7</v>
      </c>
      <c r="C2048" s="237"/>
      <c r="D2048" s="231"/>
      <c r="E2048" s="232"/>
      <c r="F2048" s="240"/>
      <c r="G2048" s="241"/>
      <c r="H2048" s="242"/>
    </row>
    <row r="2049" spans="1:8" hidden="1" x14ac:dyDescent="0.25">
      <c r="A2049" s="229" t="s">
        <v>2516</v>
      </c>
      <c r="B2049" s="233" t="s">
        <v>2309</v>
      </c>
      <c r="C2049" s="237"/>
      <c r="D2049" s="231"/>
      <c r="E2049" s="232"/>
      <c r="F2049" s="240"/>
      <c r="G2049" s="241"/>
      <c r="H2049" s="242"/>
    </row>
    <row r="2050" spans="1:8" hidden="1" x14ac:dyDescent="0.25">
      <c r="A2050" s="229" t="s">
        <v>2517</v>
      </c>
      <c r="B2050" s="233" t="s">
        <v>2311</v>
      </c>
      <c r="C2050" s="237"/>
      <c r="D2050" s="231"/>
      <c r="E2050" s="232"/>
      <c r="F2050" s="240"/>
      <c r="G2050" s="241"/>
      <c r="H2050" s="242"/>
    </row>
    <row r="2051" spans="1:8" hidden="1" x14ac:dyDescent="0.25">
      <c r="A2051" s="229" t="s">
        <v>2518</v>
      </c>
      <c r="B2051" s="233" t="s">
        <v>2313</v>
      </c>
      <c r="C2051" s="237"/>
      <c r="D2051" s="231"/>
      <c r="E2051" s="232"/>
      <c r="F2051" s="240"/>
      <c r="G2051" s="241"/>
      <c r="H2051" s="242"/>
    </row>
    <row r="2052" spans="1:8" hidden="1" x14ac:dyDescent="0.25">
      <c r="A2052" s="229" t="s">
        <v>2519</v>
      </c>
      <c r="B2052" s="233" t="s">
        <v>2315</v>
      </c>
      <c r="C2052" s="237"/>
      <c r="D2052" s="231"/>
      <c r="E2052" s="232"/>
      <c r="F2052" s="240"/>
      <c r="G2052" s="241"/>
      <c r="H2052" s="242"/>
    </row>
    <row r="2053" spans="1:8" hidden="1" x14ac:dyDescent="0.25">
      <c r="A2053" s="229" t="s">
        <v>2520</v>
      </c>
      <c r="B2053" s="233" t="s">
        <v>2317</v>
      </c>
      <c r="C2053" s="237"/>
      <c r="D2053" s="231"/>
      <c r="E2053" s="232"/>
      <c r="F2053" s="240"/>
      <c r="G2053" s="241"/>
      <c r="H2053" s="242"/>
    </row>
    <row r="2054" spans="1:8" hidden="1" x14ac:dyDescent="0.25">
      <c r="A2054" s="229" t="s">
        <v>2521</v>
      </c>
      <c r="B2054" s="230" t="s">
        <v>557</v>
      </c>
      <c r="C2054" s="237"/>
      <c r="D2054" s="231"/>
      <c r="E2054" s="232"/>
      <c r="F2054" s="240"/>
      <c r="G2054" s="241"/>
      <c r="H2054" s="242"/>
    </row>
    <row r="2055" spans="1:8" hidden="1" x14ac:dyDescent="0.25">
      <c r="A2055" s="229" t="s">
        <v>2522</v>
      </c>
      <c r="B2055" s="233" t="s">
        <v>2309</v>
      </c>
      <c r="C2055" s="237"/>
      <c r="D2055" s="231"/>
      <c r="E2055" s="232"/>
      <c r="F2055" s="240"/>
      <c r="G2055" s="241"/>
      <c r="H2055" s="242"/>
    </row>
    <row r="2056" spans="1:8" hidden="1" x14ac:dyDescent="0.25">
      <c r="A2056" s="229" t="s">
        <v>2523</v>
      </c>
      <c r="B2056" s="233" t="s">
        <v>2311</v>
      </c>
      <c r="C2056" s="237"/>
      <c r="D2056" s="231"/>
      <c r="E2056" s="232"/>
      <c r="F2056" s="240"/>
      <c r="G2056" s="241"/>
      <c r="H2056" s="242"/>
    </row>
    <row r="2057" spans="1:8" hidden="1" x14ac:dyDescent="0.25">
      <c r="A2057" s="229" t="s">
        <v>2524</v>
      </c>
      <c r="B2057" s="233" t="s">
        <v>2313</v>
      </c>
      <c r="C2057" s="237"/>
      <c r="D2057" s="231"/>
      <c r="E2057" s="232"/>
      <c r="F2057" s="240"/>
      <c r="G2057" s="241"/>
      <c r="H2057" s="242"/>
    </row>
    <row r="2058" spans="1:8" hidden="1" x14ac:dyDescent="0.25">
      <c r="A2058" s="229" t="s">
        <v>2525</v>
      </c>
      <c r="B2058" s="233" t="s">
        <v>2315</v>
      </c>
      <c r="C2058" s="237"/>
      <c r="D2058" s="231"/>
      <c r="E2058" s="232"/>
      <c r="F2058" s="240"/>
      <c r="G2058" s="241"/>
      <c r="H2058" s="242"/>
    </row>
    <row r="2059" spans="1:8" hidden="1" x14ac:dyDescent="0.25">
      <c r="A2059" s="229" t="s">
        <v>2526</v>
      </c>
      <c r="B2059" s="233" t="s">
        <v>2317</v>
      </c>
      <c r="C2059" s="237"/>
      <c r="D2059" s="231"/>
      <c r="E2059" s="232"/>
      <c r="F2059" s="240"/>
      <c r="G2059" s="241"/>
      <c r="H2059" s="242"/>
    </row>
    <row r="2060" spans="1:8" x14ac:dyDescent="0.25">
      <c r="A2060" s="211" t="s">
        <v>18</v>
      </c>
      <c r="B2060" s="197" t="s">
        <v>2</v>
      </c>
      <c r="C2060" s="212"/>
      <c r="D2060" s="212"/>
      <c r="E2060" s="212"/>
      <c r="F2060" s="289">
        <f>F2061+F2068+F2074+F2080+F2106+F2132</f>
        <v>0</v>
      </c>
      <c r="G2060" s="289">
        <f t="shared" ref="G2060:H2060" si="116">G2061+G2068+G2074+G2080+G2106+G2132</f>
        <v>0</v>
      </c>
      <c r="H2060" s="289">
        <f t="shared" si="116"/>
        <v>260.34100000000001</v>
      </c>
    </row>
    <row r="2061" spans="1:8" s="193" customFormat="1" x14ac:dyDescent="0.25">
      <c r="A2061" s="213" t="s">
        <v>2527</v>
      </c>
      <c r="B2061" s="214" t="s">
        <v>2528</v>
      </c>
      <c r="C2061" s="214"/>
      <c r="D2061" s="215"/>
      <c r="E2061" s="215"/>
      <c r="F2061" s="290">
        <f t="shared" ref="F2061:G2061" si="117">F2062+F2064+F2065+F2066+F2067</f>
        <v>0</v>
      </c>
      <c r="G2061" s="290">
        <f t="shared" si="117"/>
        <v>0</v>
      </c>
      <c r="H2061" s="290">
        <f>H2062+H2064+H2065+H2066+H2067</f>
        <v>260.34100000000001</v>
      </c>
    </row>
    <row r="2062" spans="1:8" x14ac:dyDescent="0.25">
      <c r="A2062" s="229" t="s">
        <v>2529</v>
      </c>
      <c r="B2062" s="274" t="s">
        <v>2530</v>
      </c>
      <c r="C2062" s="269"/>
      <c r="D2062" s="231"/>
      <c r="E2062" s="232"/>
      <c r="F2062" s="294">
        <f t="shared" ref="F2062" si="118">F2063</f>
        <v>0</v>
      </c>
      <c r="G2062" s="294">
        <f t="shared" ref="G2062" si="119">G2063</f>
        <v>0</v>
      </c>
      <c r="H2062" s="294">
        <f t="shared" ref="H2062" si="120">H2063</f>
        <v>260.34100000000001</v>
      </c>
    </row>
    <row r="2063" spans="1:8" s="447" customFormat="1" x14ac:dyDescent="0.25">
      <c r="A2063" s="187" t="s">
        <v>3385</v>
      </c>
      <c r="B2063" s="205" t="s">
        <v>3386</v>
      </c>
      <c r="C2063" s="251"/>
      <c r="D2063" s="174">
        <v>2021</v>
      </c>
      <c r="E2063" s="252">
        <v>10</v>
      </c>
      <c r="F2063" s="452"/>
      <c r="G2063" s="452"/>
      <c r="H2063" s="252">
        <f>[10]Лист1!$O$99/1000</f>
        <v>260.34100000000001</v>
      </c>
    </row>
    <row r="2064" spans="1:8" hidden="1" x14ac:dyDescent="0.25">
      <c r="A2064" s="229" t="s">
        <v>2531</v>
      </c>
      <c r="B2064" s="274" t="s">
        <v>2532</v>
      </c>
      <c r="C2064" s="269"/>
      <c r="D2064" s="231"/>
      <c r="E2064" s="232"/>
      <c r="F2064" s="232"/>
      <c r="G2064" s="232"/>
      <c r="H2064" s="232"/>
    </row>
    <row r="2065" spans="1:8" hidden="1" x14ac:dyDescent="0.25">
      <c r="A2065" s="229" t="s">
        <v>2533</v>
      </c>
      <c r="B2065" s="274" t="s">
        <v>2534</v>
      </c>
      <c r="C2065" s="269"/>
      <c r="D2065" s="231"/>
      <c r="E2065" s="232"/>
      <c r="F2065" s="232"/>
      <c r="G2065" s="294"/>
      <c r="H2065" s="294"/>
    </row>
    <row r="2066" spans="1:8" hidden="1" x14ac:dyDescent="0.25">
      <c r="A2066" s="229" t="s">
        <v>2535</v>
      </c>
      <c r="B2066" s="205" t="s">
        <v>2536</v>
      </c>
      <c r="C2066" s="269"/>
      <c r="D2066" s="231"/>
      <c r="E2066" s="232"/>
      <c r="F2066" s="175"/>
      <c r="G2066" s="175"/>
      <c r="H2066" s="175"/>
    </row>
    <row r="2067" spans="1:8" hidden="1" x14ac:dyDescent="0.25">
      <c r="A2067" s="229" t="s">
        <v>2537</v>
      </c>
      <c r="B2067" s="274" t="s">
        <v>2538</v>
      </c>
      <c r="C2067" s="275"/>
      <c r="D2067" s="173"/>
      <c r="E2067" s="175"/>
      <c r="F2067" s="175"/>
      <c r="G2067" s="175"/>
      <c r="H2067" s="175"/>
    </row>
    <row r="2068" spans="1:8" x14ac:dyDescent="0.25">
      <c r="A2068" s="213" t="s">
        <v>2539</v>
      </c>
      <c r="B2068" s="214" t="s">
        <v>2540</v>
      </c>
      <c r="C2068" s="214"/>
      <c r="D2068" s="215"/>
      <c r="E2068" s="215"/>
      <c r="F2068" s="216"/>
      <c r="G2068" s="216"/>
      <c r="H2068" s="216"/>
    </row>
    <row r="2069" spans="1:8" hidden="1" x14ac:dyDescent="0.25">
      <c r="A2069" s="229" t="s">
        <v>2541</v>
      </c>
      <c r="B2069" s="274" t="s">
        <v>2530</v>
      </c>
      <c r="C2069" s="275"/>
      <c r="D2069" s="173"/>
      <c r="E2069" s="175"/>
      <c r="F2069" s="175"/>
      <c r="G2069" s="175"/>
      <c r="H2069" s="175"/>
    </row>
    <row r="2070" spans="1:8" hidden="1" x14ac:dyDescent="0.25">
      <c r="A2070" s="229" t="s">
        <v>2542</v>
      </c>
      <c r="B2070" s="274" t="s">
        <v>2532</v>
      </c>
      <c r="C2070" s="275"/>
      <c r="D2070" s="173"/>
      <c r="E2070" s="175"/>
      <c r="F2070" s="175"/>
      <c r="G2070" s="175"/>
      <c r="H2070" s="175"/>
    </row>
    <row r="2071" spans="1:8" hidden="1" x14ac:dyDescent="0.25">
      <c r="A2071" s="229" t="s">
        <v>2543</v>
      </c>
      <c r="B2071" s="274" t="s">
        <v>2534</v>
      </c>
      <c r="C2071" s="275"/>
      <c r="D2071" s="173"/>
      <c r="E2071" s="175"/>
      <c r="F2071" s="175"/>
      <c r="G2071" s="175"/>
      <c r="H2071" s="175"/>
    </row>
    <row r="2072" spans="1:8" hidden="1" x14ac:dyDescent="0.25">
      <c r="A2072" s="229" t="s">
        <v>2544</v>
      </c>
      <c r="B2072" s="205" t="s">
        <v>2536</v>
      </c>
      <c r="C2072" s="275"/>
      <c r="D2072" s="173"/>
      <c r="E2072" s="175"/>
      <c r="F2072" s="175"/>
      <c r="G2072" s="175"/>
      <c r="H2072" s="175"/>
    </row>
    <row r="2073" spans="1:8" hidden="1" x14ac:dyDescent="0.25">
      <c r="A2073" s="229" t="s">
        <v>2545</v>
      </c>
      <c r="B2073" s="274" t="s">
        <v>2538</v>
      </c>
      <c r="C2073" s="275"/>
      <c r="D2073" s="173"/>
      <c r="E2073" s="175"/>
      <c r="F2073" s="175"/>
      <c r="G2073" s="175"/>
      <c r="H2073" s="175"/>
    </row>
    <row r="2074" spans="1:8" x14ac:dyDescent="0.25">
      <c r="A2074" s="213" t="s">
        <v>2546</v>
      </c>
      <c r="B2074" s="214" t="s">
        <v>2547</v>
      </c>
      <c r="C2074" s="214"/>
      <c r="D2074" s="215"/>
      <c r="E2074" s="215"/>
      <c r="F2074" s="216"/>
      <c r="G2074" s="216"/>
      <c r="H2074" s="216"/>
    </row>
    <row r="2075" spans="1:8" hidden="1" x14ac:dyDescent="0.25">
      <c r="A2075" s="229" t="s">
        <v>2548</v>
      </c>
      <c r="B2075" s="274" t="s">
        <v>2530</v>
      </c>
      <c r="C2075" s="275"/>
      <c r="D2075" s="173"/>
      <c r="E2075" s="175"/>
      <c r="F2075" s="175"/>
      <c r="G2075" s="175"/>
      <c r="H2075" s="175"/>
    </row>
    <row r="2076" spans="1:8" hidden="1" x14ac:dyDescent="0.25">
      <c r="A2076" s="229" t="s">
        <v>2549</v>
      </c>
      <c r="B2076" s="274" t="s">
        <v>2532</v>
      </c>
      <c r="C2076" s="275"/>
      <c r="D2076" s="173"/>
      <c r="E2076" s="175"/>
      <c r="F2076" s="175"/>
      <c r="G2076" s="175"/>
      <c r="H2076" s="175"/>
    </row>
    <row r="2077" spans="1:8" hidden="1" x14ac:dyDescent="0.25">
      <c r="A2077" s="229" t="s">
        <v>2550</v>
      </c>
      <c r="B2077" s="274" t="s">
        <v>2534</v>
      </c>
      <c r="C2077" s="275"/>
      <c r="D2077" s="173"/>
      <c r="E2077" s="175"/>
      <c r="F2077" s="175"/>
      <c r="G2077" s="175"/>
      <c r="H2077" s="175"/>
    </row>
    <row r="2078" spans="1:8" hidden="1" x14ac:dyDescent="0.25">
      <c r="A2078" s="229" t="s">
        <v>2551</v>
      </c>
      <c r="B2078" s="205" t="s">
        <v>2536</v>
      </c>
      <c r="C2078" s="275"/>
      <c r="D2078" s="173"/>
      <c r="E2078" s="175"/>
      <c r="F2078" s="175"/>
      <c r="G2078" s="175"/>
      <c r="H2078" s="175"/>
    </row>
    <row r="2079" spans="1:8" hidden="1" x14ac:dyDescent="0.25">
      <c r="A2079" s="229" t="s">
        <v>2552</v>
      </c>
      <c r="B2079" s="274" t="s">
        <v>2538</v>
      </c>
      <c r="C2079" s="275"/>
      <c r="D2079" s="173"/>
      <c r="E2079" s="175"/>
      <c r="F2079" s="175"/>
      <c r="G2079" s="175"/>
      <c r="H2079" s="175"/>
    </row>
    <row r="2080" spans="1:8" s="193" customFormat="1" x14ac:dyDescent="0.25">
      <c r="A2080" s="213" t="s">
        <v>2553</v>
      </c>
      <c r="B2080" s="301" t="s">
        <v>2554</v>
      </c>
      <c r="C2080" s="214"/>
      <c r="D2080" s="215"/>
      <c r="E2080" s="215"/>
      <c r="F2080" s="216"/>
      <c r="G2080" s="216"/>
      <c r="H2080" s="216"/>
    </row>
    <row r="2081" spans="1:8" hidden="1" x14ac:dyDescent="0.25">
      <c r="A2081" s="229" t="s">
        <v>2555</v>
      </c>
      <c r="B2081" s="203" t="s">
        <v>2530</v>
      </c>
      <c r="C2081" s="275"/>
      <c r="D2081" s="173"/>
      <c r="E2081" s="173"/>
      <c r="F2081" s="175"/>
      <c r="G2081" s="175"/>
      <c r="H2081" s="175"/>
    </row>
    <row r="2082" spans="1:8" hidden="1" x14ac:dyDescent="0.25">
      <c r="A2082" s="229" t="s">
        <v>2556</v>
      </c>
      <c r="B2082" s="205" t="s">
        <v>2557</v>
      </c>
      <c r="C2082" s="275"/>
      <c r="D2082" s="173"/>
      <c r="E2082" s="173"/>
      <c r="F2082" s="175"/>
      <c r="G2082" s="175"/>
      <c r="H2082" s="175"/>
    </row>
    <row r="2083" spans="1:8" hidden="1" x14ac:dyDescent="0.25">
      <c r="A2083" s="229" t="s">
        <v>2558</v>
      </c>
      <c r="B2083" s="205" t="s">
        <v>2559</v>
      </c>
      <c r="C2083" s="275"/>
      <c r="D2083" s="173"/>
      <c r="E2083" s="173"/>
      <c r="F2083" s="175"/>
      <c r="G2083" s="175"/>
      <c r="H2083" s="175"/>
    </row>
    <row r="2084" spans="1:8" hidden="1" x14ac:dyDescent="0.25">
      <c r="A2084" s="229" t="s">
        <v>2560</v>
      </c>
      <c r="B2084" s="205" t="s">
        <v>2561</v>
      </c>
      <c r="C2084" s="275"/>
      <c r="D2084" s="173"/>
      <c r="E2084" s="173"/>
      <c r="F2084" s="175"/>
      <c r="G2084" s="175"/>
      <c r="H2084" s="175"/>
    </row>
    <row r="2085" spans="1:8" hidden="1" x14ac:dyDescent="0.25">
      <c r="A2085" s="229" t="s">
        <v>2562</v>
      </c>
      <c r="B2085" s="205" t="s">
        <v>2563</v>
      </c>
      <c r="C2085" s="275"/>
      <c r="D2085" s="173"/>
      <c r="E2085" s="173"/>
      <c r="F2085" s="175"/>
      <c r="G2085" s="175"/>
      <c r="H2085" s="175"/>
    </row>
    <row r="2086" spans="1:8" hidden="1" x14ac:dyDescent="0.25">
      <c r="A2086" s="229" t="s">
        <v>2564</v>
      </c>
      <c r="B2086" s="203" t="s">
        <v>2532</v>
      </c>
      <c r="C2086" s="275"/>
      <c r="D2086" s="173"/>
      <c r="E2086" s="173"/>
      <c r="F2086" s="175"/>
      <c r="G2086" s="175"/>
      <c r="H2086" s="175"/>
    </row>
    <row r="2087" spans="1:8" hidden="1" x14ac:dyDescent="0.25">
      <c r="A2087" s="229" t="s">
        <v>2565</v>
      </c>
      <c r="B2087" s="205" t="s">
        <v>2557</v>
      </c>
      <c r="C2087" s="275"/>
      <c r="D2087" s="173"/>
      <c r="E2087" s="173"/>
      <c r="F2087" s="175"/>
      <c r="G2087" s="175"/>
      <c r="H2087" s="175"/>
    </row>
    <row r="2088" spans="1:8" hidden="1" x14ac:dyDescent="0.25">
      <c r="A2088" s="229" t="s">
        <v>2566</v>
      </c>
      <c r="B2088" s="205" t="s">
        <v>2559</v>
      </c>
      <c r="C2088" s="275"/>
      <c r="D2088" s="173"/>
      <c r="E2088" s="173"/>
      <c r="F2088" s="175"/>
      <c r="G2088" s="175"/>
      <c r="H2088" s="175"/>
    </row>
    <row r="2089" spans="1:8" hidden="1" x14ac:dyDescent="0.25">
      <c r="A2089" s="229" t="s">
        <v>2567</v>
      </c>
      <c r="B2089" s="205" t="s">
        <v>2561</v>
      </c>
      <c r="C2089" s="275"/>
      <c r="D2089" s="173"/>
      <c r="E2089" s="173"/>
      <c r="F2089" s="175"/>
      <c r="G2089" s="175"/>
      <c r="H2089" s="175"/>
    </row>
    <row r="2090" spans="1:8" hidden="1" x14ac:dyDescent="0.25">
      <c r="A2090" s="229" t="s">
        <v>2568</v>
      </c>
      <c r="B2090" s="205" t="s">
        <v>2563</v>
      </c>
      <c r="C2090" s="275"/>
      <c r="D2090" s="173"/>
      <c r="E2090" s="173"/>
      <c r="F2090" s="175"/>
      <c r="G2090" s="175"/>
      <c r="H2090" s="175"/>
    </row>
    <row r="2091" spans="1:8" hidden="1" x14ac:dyDescent="0.25">
      <c r="A2091" s="229" t="s">
        <v>2569</v>
      </c>
      <c r="B2091" s="203" t="s">
        <v>2534</v>
      </c>
      <c r="C2091" s="275"/>
      <c r="D2091" s="173"/>
      <c r="E2091" s="173"/>
      <c r="F2091" s="175"/>
      <c r="G2091" s="175"/>
      <c r="H2091" s="175"/>
    </row>
    <row r="2092" spans="1:8" hidden="1" x14ac:dyDescent="0.25">
      <c r="A2092" s="229" t="s">
        <v>2570</v>
      </c>
      <c r="B2092" s="205" t="s">
        <v>2557</v>
      </c>
      <c r="C2092" s="275"/>
      <c r="D2092" s="173"/>
      <c r="E2092" s="173"/>
      <c r="F2092" s="175"/>
      <c r="G2092" s="175"/>
      <c r="H2092" s="175"/>
    </row>
    <row r="2093" spans="1:8" hidden="1" x14ac:dyDescent="0.25">
      <c r="A2093" s="229" t="s">
        <v>2571</v>
      </c>
      <c r="B2093" s="205" t="s">
        <v>2559</v>
      </c>
      <c r="C2093" s="275"/>
      <c r="D2093" s="173"/>
      <c r="E2093" s="173"/>
      <c r="F2093" s="175"/>
      <c r="G2093" s="175"/>
      <c r="H2093" s="175"/>
    </row>
    <row r="2094" spans="1:8" hidden="1" x14ac:dyDescent="0.25">
      <c r="A2094" s="229" t="s">
        <v>2572</v>
      </c>
      <c r="B2094" s="205" t="s">
        <v>2561</v>
      </c>
      <c r="C2094" s="275"/>
      <c r="D2094" s="173"/>
      <c r="E2094" s="173"/>
      <c r="F2094" s="175"/>
      <c r="G2094" s="175"/>
      <c r="H2094" s="175"/>
    </row>
    <row r="2095" spans="1:8" hidden="1" x14ac:dyDescent="0.25">
      <c r="A2095" s="229" t="s">
        <v>2573</v>
      </c>
      <c r="B2095" s="205" t="s">
        <v>2563</v>
      </c>
      <c r="C2095" s="275"/>
      <c r="D2095" s="173"/>
      <c r="E2095" s="173"/>
      <c r="F2095" s="175"/>
      <c r="G2095" s="175"/>
      <c r="H2095" s="175"/>
    </row>
    <row r="2096" spans="1:8" hidden="1" x14ac:dyDescent="0.25">
      <c r="A2096" s="229" t="s">
        <v>2574</v>
      </c>
      <c r="B2096" s="203" t="s">
        <v>2536</v>
      </c>
      <c r="C2096" s="275"/>
      <c r="D2096" s="173"/>
      <c r="E2096" s="173"/>
      <c r="F2096" s="175"/>
      <c r="G2096" s="175"/>
      <c r="H2096" s="175"/>
    </row>
    <row r="2097" spans="1:8" hidden="1" x14ac:dyDescent="0.25">
      <c r="A2097" s="229" t="s">
        <v>2575</v>
      </c>
      <c r="B2097" s="205" t="s">
        <v>2557</v>
      </c>
      <c r="C2097" s="275"/>
      <c r="D2097" s="173"/>
      <c r="E2097" s="173"/>
      <c r="F2097" s="175"/>
      <c r="G2097" s="175"/>
      <c r="H2097" s="175"/>
    </row>
    <row r="2098" spans="1:8" hidden="1" x14ac:dyDescent="0.25">
      <c r="A2098" s="229" t="s">
        <v>2576</v>
      </c>
      <c r="B2098" s="205" t="s">
        <v>2559</v>
      </c>
      <c r="C2098" s="275"/>
      <c r="D2098" s="173"/>
      <c r="E2098" s="173"/>
      <c r="F2098" s="175"/>
      <c r="G2098" s="175"/>
      <c r="H2098" s="175"/>
    </row>
    <row r="2099" spans="1:8" hidden="1" x14ac:dyDescent="0.25">
      <c r="A2099" s="229" t="s">
        <v>2577</v>
      </c>
      <c r="B2099" s="205" t="s">
        <v>2561</v>
      </c>
      <c r="C2099" s="275"/>
      <c r="D2099" s="173"/>
      <c r="E2099" s="173"/>
      <c r="F2099" s="175"/>
      <c r="G2099" s="175"/>
      <c r="H2099" s="175"/>
    </row>
    <row r="2100" spans="1:8" hidden="1" x14ac:dyDescent="0.25">
      <c r="A2100" s="229" t="s">
        <v>2578</v>
      </c>
      <c r="B2100" s="205" t="s">
        <v>2563</v>
      </c>
      <c r="C2100" s="275"/>
      <c r="D2100" s="173"/>
      <c r="E2100" s="173"/>
      <c r="F2100" s="175"/>
      <c r="G2100" s="175"/>
      <c r="H2100" s="175"/>
    </row>
    <row r="2101" spans="1:8" hidden="1" x14ac:dyDescent="0.25">
      <c r="A2101" s="229" t="s">
        <v>2579</v>
      </c>
      <c r="B2101" s="203" t="s">
        <v>2538</v>
      </c>
      <c r="C2101" s="275"/>
      <c r="D2101" s="173"/>
      <c r="E2101" s="173"/>
      <c r="F2101" s="175"/>
      <c r="G2101" s="175"/>
      <c r="H2101" s="175"/>
    </row>
    <row r="2102" spans="1:8" hidden="1" x14ac:dyDescent="0.25">
      <c r="A2102" s="229" t="s">
        <v>2580</v>
      </c>
      <c r="B2102" s="205" t="s">
        <v>2557</v>
      </c>
      <c r="C2102" s="275"/>
      <c r="D2102" s="173"/>
      <c r="E2102" s="173"/>
      <c r="F2102" s="175"/>
      <c r="G2102" s="175"/>
      <c r="H2102" s="175"/>
    </row>
    <row r="2103" spans="1:8" hidden="1" x14ac:dyDescent="0.25">
      <c r="A2103" s="229" t="s">
        <v>2581</v>
      </c>
      <c r="B2103" s="205" t="s">
        <v>2559</v>
      </c>
      <c r="C2103" s="275"/>
      <c r="D2103" s="173"/>
      <c r="E2103" s="173"/>
      <c r="F2103" s="175"/>
      <c r="G2103" s="175"/>
      <c r="H2103" s="175"/>
    </row>
    <row r="2104" spans="1:8" hidden="1" x14ac:dyDescent="0.25">
      <c r="A2104" s="229" t="s">
        <v>2582</v>
      </c>
      <c r="B2104" s="205" t="s">
        <v>2561</v>
      </c>
      <c r="C2104" s="275"/>
      <c r="D2104" s="173"/>
      <c r="E2104" s="173"/>
      <c r="F2104" s="175"/>
      <c r="G2104" s="175"/>
      <c r="H2104" s="175"/>
    </row>
    <row r="2105" spans="1:8" hidden="1" x14ac:dyDescent="0.25">
      <c r="A2105" s="229" t="s">
        <v>2583</v>
      </c>
      <c r="B2105" s="205" t="s">
        <v>2563</v>
      </c>
      <c r="C2105" s="275"/>
      <c r="D2105" s="173"/>
      <c r="E2105" s="173"/>
      <c r="F2105" s="175"/>
      <c r="G2105" s="175"/>
      <c r="H2105" s="175"/>
    </row>
    <row r="2106" spans="1:8" x14ac:dyDescent="0.25">
      <c r="A2106" s="276" t="s">
        <v>2584</v>
      </c>
      <c r="B2106" s="301" t="s">
        <v>2585</v>
      </c>
      <c r="C2106" s="214"/>
      <c r="D2106" s="214"/>
      <c r="E2106" s="214"/>
      <c r="F2106" s="406"/>
      <c r="G2106" s="406"/>
      <c r="H2106" s="406"/>
    </row>
    <row r="2107" spans="1:8" hidden="1" x14ac:dyDescent="0.25">
      <c r="A2107" s="229" t="s">
        <v>2586</v>
      </c>
      <c r="B2107" s="272" t="s">
        <v>2530</v>
      </c>
      <c r="C2107" s="275"/>
      <c r="D2107" s="173"/>
      <c r="E2107" s="173"/>
      <c r="F2107" s="175"/>
      <c r="G2107" s="175"/>
      <c r="H2107" s="175"/>
    </row>
    <row r="2108" spans="1:8" hidden="1" x14ac:dyDescent="0.25">
      <c r="A2108" s="229" t="s">
        <v>2587</v>
      </c>
      <c r="B2108" s="274" t="s">
        <v>2557</v>
      </c>
      <c r="C2108" s="275"/>
      <c r="D2108" s="173"/>
      <c r="E2108" s="173"/>
      <c r="F2108" s="175"/>
      <c r="G2108" s="175"/>
      <c r="H2108" s="175"/>
    </row>
    <row r="2109" spans="1:8" hidden="1" x14ac:dyDescent="0.25">
      <c r="A2109" s="229" t="s">
        <v>2588</v>
      </c>
      <c r="B2109" s="274" t="s">
        <v>2559</v>
      </c>
      <c r="C2109" s="275"/>
      <c r="D2109" s="173"/>
      <c r="E2109" s="173"/>
      <c r="F2109" s="175"/>
      <c r="G2109" s="175"/>
      <c r="H2109" s="175"/>
    </row>
    <row r="2110" spans="1:8" hidden="1" x14ac:dyDescent="0.25">
      <c r="A2110" s="229" t="s">
        <v>2589</v>
      </c>
      <c r="B2110" s="274" t="s">
        <v>2561</v>
      </c>
      <c r="C2110" s="275"/>
      <c r="D2110" s="173"/>
      <c r="E2110" s="173"/>
      <c r="F2110" s="175"/>
      <c r="G2110" s="175"/>
      <c r="H2110" s="175"/>
    </row>
    <row r="2111" spans="1:8" hidden="1" x14ac:dyDescent="0.25">
      <c r="A2111" s="229" t="s">
        <v>2590</v>
      </c>
      <c r="B2111" s="274" t="s">
        <v>2563</v>
      </c>
      <c r="C2111" s="275"/>
      <c r="D2111" s="173"/>
      <c r="E2111" s="173"/>
      <c r="F2111" s="175"/>
      <c r="G2111" s="175"/>
      <c r="H2111" s="175"/>
    </row>
    <row r="2112" spans="1:8" hidden="1" x14ac:dyDescent="0.25">
      <c r="A2112" s="229" t="s">
        <v>2591</v>
      </c>
      <c r="B2112" s="272" t="s">
        <v>2532</v>
      </c>
      <c r="C2112" s="275"/>
      <c r="D2112" s="173"/>
      <c r="E2112" s="173"/>
      <c r="F2112" s="175"/>
      <c r="G2112" s="175"/>
      <c r="H2112" s="175"/>
    </row>
    <row r="2113" spans="1:8" hidden="1" x14ac:dyDescent="0.25">
      <c r="A2113" s="229" t="s">
        <v>2592</v>
      </c>
      <c r="B2113" s="274" t="s">
        <v>2557</v>
      </c>
      <c r="C2113" s="275"/>
      <c r="D2113" s="173"/>
      <c r="E2113" s="173"/>
      <c r="F2113" s="175"/>
      <c r="G2113" s="175"/>
      <c r="H2113" s="175"/>
    </row>
    <row r="2114" spans="1:8" hidden="1" x14ac:dyDescent="0.25">
      <c r="A2114" s="229" t="s">
        <v>2593</v>
      </c>
      <c r="B2114" s="274" t="s">
        <v>2559</v>
      </c>
      <c r="C2114" s="275"/>
      <c r="D2114" s="173"/>
      <c r="E2114" s="173"/>
      <c r="F2114" s="175"/>
      <c r="G2114" s="175"/>
      <c r="H2114" s="175"/>
    </row>
    <row r="2115" spans="1:8" hidden="1" x14ac:dyDescent="0.25">
      <c r="A2115" s="229" t="s">
        <v>2594</v>
      </c>
      <c r="B2115" s="274" t="s">
        <v>2561</v>
      </c>
      <c r="C2115" s="275"/>
      <c r="D2115" s="173"/>
      <c r="E2115" s="173"/>
      <c r="F2115" s="175"/>
      <c r="G2115" s="175"/>
      <c r="H2115" s="175"/>
    </row>
    <row r="2116" spans="1:8" hidden="1" x14ac:dyDescent="0.25">
      <c r="A2116" s="229" t="s">
        <v>2595</v>
      </c>
      <c r="B2116" s="274" t="s">
        <v>2563</v>
      </c>
      <c r="C2116" s="275"/>
      <c r="D2116" s="173"/>
      <c r="E2116" s="173"/>
      <c r="F2116" s="175"/>
      <c r="G2116" s="175"/>
      <c r="H2116" s="175"/>
    </row>
    <row r="2117" spans="1:8" hidden="1" x14ac:dyDescent="0.25">
      <c r="A2117" s="229" t="s">
        <v>2596</v>
      </c>
      <c r="B2117" s="272" t="s">
        <v>2534</v>
      </c>
      <c r="C2117" s="275"/>
      <c r="D2117" s="173"/>
      <c r="E2117" s="173"/>
      <c r="F2117" s="175"/>
      <c r="G2117" s="175"/>
      <c r="H2117" s="175"/>
    </row>
    <row r="2118" spans="1:8" hidden="1" x14ac:dyDescent="0.25">
      <c r="A2118" s="229" t="s">
        <v>2597</v>
      </c>
      <c r="B2118" s="274" t="s">
        <v>2557</v>
      </c>
      <c r="C2118" s="275"/>
      <c r="D2118" s="173"/>
      <c r="E2118" s="173"/>
      <c r="F2118" s="175"/>
      <c r="G2118" s="175"/>
      <c r="H2118" s="175"/>
    </row>
    <row r="2119" spans="1:8" hidden="1" x14ac:dyDescent="0.25">
      <c r="A2119" s="229" t="s">
        <v>2598</v>
      </c>
      <c r="B2119" s="274" t="s">
        <v>2559</v>
      </c>
      <c r="C2119" s="275"/>
      <c r="D2119" s="173"/>
      <c r="E2119" s="173"/>
      <c r="F2119" s="175"/>
      <c r="G2119" s="175"/>
      <c r="H2119" s="175"/>
    </row>
    <row r="2120" spans="1:8" hidden="1" x14ac:dyDescent="0.25">
      <c r="A2120" s="229" t="s">
        <v>2599</v>
      </c>
      <c r="B2120" s="274" t="s">
        <v>2561</v>
      </c>
      <c r="C2120" s="275"/>
      <c r="D2120" s="173"/>
      <c r="E2120" s="173"/>
      <c r="F2120" s="175"/>
      <c r="G2120" s="175"/>
      <c r="H2120" s="175"/>
    </row>
    <row r="2121" spans="1:8" hidden="1" x14ac:dyDescent="0.25">
      <c r="A2121" s="229" t="s">
        <v>2600</v>
      </c>
      <c r="B2121" s="274" t="s">
        <v>2563</v>
      </c>
      <c r="C2121" s="275"/>
      <c r="D2121" s="173"/>
      <c r="E2121" s="173"/>
      <c r="F2121" s="175"/>
      <c r="G2121" s="175"/>
      <c r="H2121" s="175"/>
    </row>
    <row r="2122" spans="1:8" hidden="1" x14ac:dyDescent="0.25">
      <c r="A2122" s="229" t="s">
        <v>2601</v>
      </c>
      <c r="B2122" s="272" t="s">
        <v>2536</v>
      </c>
      <c r="C2122" s="275"/>
      <c r="D2122" s="173"/>
      <c r="E2122" s="173"/>
      <c r="F2122" s="175"/>
      <c r="G2122" s="175"/>
      <c r="H2122" s="175"/>
    </row>
    <row r="2123" spans="1:8" hidden="1" x14ac:dyDescent="0.25">
      <c r="A2123" s="229" t="s">
        <v>2602</v>
      </c>
      <c r="B2123" s="274" t="s">
        <v>2557</v>
      </c>
      <c r="C2123" s="275"/>
      <c r="D2123" s="173"/>
      <c r="E2123" s="173"/>
      <c r="F2123" s="175"/>
      <c r="G2123" s="175"/>
      <c r="H2123" s="175"/>
    </row>
    <row r="2124" spans="1:8" hidden="1" x14ac:dyDescent="0.25">
      <c r="A2124" s="229" t="s">
        <v>2603</v>
      </c>
      <c r="B2124" s="274" t="s">
        <v>2559</v>
      </c>
      <c r="C2124" s="275"/>
      <c r="D2124" s="173"/>
      <c r="E2124" s="173"/>
      <c r="F2124" s="175"/>
      <c r="G2124" s="175"/>
      <c r="H2124" s="175"/>
    </row>
    <row r="2125" spans="1:8" hidden="1" x14ac:dyDescent="0.25">
      <c r="A2125" s="229" t="s">
        <v>2604</v>
      </c>
      <c r="B2125" s="274" t="s">
        <v>2561</v>
      </c>
      <c r="C2125" s="275"/>
      <c r="D2125" s="173"/>
      <c r="E2125" s="173"/>
      <c r="F2125" s="175"/>
      <c r="G2125" s="175"/>
      <c r="H2125" s="175"/>
    </row>
    <row r="2126" spans="1:8" hidden="1" x14ac:dyDescent="0.25">
      <c r="A2126" s="229" t="s">
        <v>2605</v>
      </c>
      <c r="B2126" s="274" t="s">
        <v>2563</v>
      </c>
      <c r="C2126" s="275"/>
      <c r="D2126" s="173"/>
      <c r="E2126" s="173"/>
      <c r="F2126" s="175"/>
      <c r="G2126" s="175"/>
      <c r="H2126" s="175"/>
    </row>
    <row r="2127" spans="1:8" hidden="1" x14ac:dyDescent="0.25">
      <c r="A2127" s="229" t="s">
        <v>2606</v>
      </c>
      <c r="B2127" s="272" t="s">
        <v>2538</v>
      </c>
      <c r="C2127" s="275"/>
      <c r="D2127" s="173"/>
      <c r="E2127" s="173"/>
      <c r="F2127" s="175"/>
      <c r="G2127" s="175"/>
      <c r="H2127" s="175"/>
    </row>
    <row r="2128" spans="1:8" hidden="1" x14ac:dyDescent="0.25">
      <c r="A2128" s="229" t="s">
        <v>2607</v>
      </c>
      <c r="B2128" s="274" t="s">
        <v>2557</v>
      </c>
      <c r="C2128" s="275"/>
      <c r="D2128" s="173"/>
      <c r="E2128" s="173"/>
      <c r="F2128" s="175"/>
      <c r="G2128" s="175"/>
      <c r="H2128" s="175"/>
    </row>
    <row r="2129" spans="1:8" hidden="1" x14ac:dyDescent="0.25">
      <c r="A2129" s="229" t="s">
        <v>2608</v>
      </c>
      <c r="B2129" s="274" t="s">
        <v>2559</v>
      </c>
      <c r="C2129" s="275"/>
      <c r="D2129" s="173"/>
      <c r="E2129" s="173"/>
      <c r="F2129" s="175"/>
      <c r="G2129" s="175"/>
      <c r="H2129" s="175"/>
    </row>
    <row r="2130" spans="1:8" hidden="1" x14ac:dyDescent="0.25">
      <c r="A2130" s="229" t="s">
        <v>2609</v>
      </c>
      <c r="B2130" s="274" t="s">
        <v>2561</v>
      </c>
      <c r="C2130" s="275"/>
      <c r="D2130" s="173"/>
      <c r="E2130" s="173"/>
      <c r="F2130" s="175"/>
      <c r="G2130" s="175"/>
      <c r="H2130" s="175"/>
    </row>
    <row r="2131" spans="1:8" hidden="1" x14ac:dyDescent="0.25">
      <c r="A2131" s="229" t="s">
        <v>2610</v>
      </c>
      <c r="B2131" s="274" t="s">
        <v>2563</v>
      </c>
      <c r="C2131" s="275"/>
      <c r="D2131" s="173"/>
      <c r="E2131" s="173"/>
      <c r="F2131" s="175"/>
      <c r="G2131" s="175"/>
      <c r="H2131" s="175"/>
    </row>
    <row r="2132" spans="1:8" x14ac:dyDescent="0.25">
      <c r="A2132" s="213" t="s">
        <v>2611</v>
      </c>
      <c r="B2132" s="214" t="s">
        <v>2612</v>
      </c>
      <c r="C2132" s="214"/>
      <c r="D2132" s="215"/>
      <c r="E2132" s="215"/>
      <c r="F2132" s="216"/>
      <c r="G2132" s="216"/>
      <c r="H2132" s="216"/>
    </row>
    <row r="2133" spans="1:8" hidden="1" x14ac:dyDescent="0.25">
      <c r="A2133" s="229" t="s">
        <v>2613</v>
      </c>
      <c r="B2133" s="272" t="s">
        <v>2530</v>
      </c>
      <c r="C2133" s="275"/>
      <c r="D2133" s="173"/>
      <c r="E2133" s="173"/>
      <c r="F2133" s="238"/>
      <c r="G2133" s="239"/>
      <c r="H2133" s="249"/>
    </row>
    <row r="2134" spans="1:8" hidden="1" x14ac:dyDescent="0.25">
      <c r="A2134" s="229" t="s">
        <v>2614</v>
      </c>
      <c r="B2134" s="274" t="s">
        <v>2557</v>
      </c>
      <c r="C2134" s="275"/>
      <c r="D2134" s="173"/>
      <c r="E2134" s="173"/>
      <c r="F2134" s="238"/>
      <c r="G2134" s="239"/>
      <c r="H2134" s="249"/>
    </row>
    <row r="2135" spans="1:8" hidden="1" x14ac:dyDescent="0.25">
      <c r="A2135" s="229" t="s">
        <v>2615</v>
      </c>
      <c r="B2135" s="274" t="s">
        <v>2559</v>
      </c>
      <c r="C2135" s="275"/>
      <c r="D2135" s="173"/>
      <c r="E2135" s="173"/>
      <c r="F2135" s="238"/>
      <c r="G2135" s="239"/>
      <c r="H2135" s="249"/>
    </row>
    <row r="2136" spans="1:8" hidden="1" x14ac:dyDescent="0.25">
      <c r="A2136" s="229" t="s">
        <v>2616</v>
      </c>
      <c r="B2136" s="274" t="s">
        <v>2561</v>
      </c>
      <c r="C2136" s="275"/>
      <c r="D2136" s="173"/>
      <c r="E2136" s="173"/>
      <c r="F2136" s="238"/>
      <c r="G2136" s="239"/>
      <c r="H2136" s="249"/>
    </row>
    <row r="2137" spans="1:8" hidden="1" x14ac:dyDescent="0.25">
      <c r="A2137" s="229" t="s">
        <v>2617</v>
      </c>
      <c r="B2137" s="274" t="s">
        <v>2563</v>
      </c>
      <c r="C2137" s="275"/>
      <c r="D2137" s="173"/>
      <c r="E2137" s="173"/>
      <c r="F2137" s="238"/>
      <c r="G2137" s="239"/>
      <c r="H2137" s="249"/>
    </row>
    <row r="2138" spans="1:8" hidden="1" x14ac:dyDescent="0.25">
      <c r="A2138" s="229" t="s">
        <v>2618</v>
      </c>
      <c r="B2138" s="272" t="s">
        <v>2532</v>
      </c>
      <c r="C2138" s="275"/>
      <c r="D2138" s="173"/>
      <c r="E2138" s="173"/>
      <c r="F2138" s="238"/>
      <c r="G2138" s="239"/>
      <c r="H2138" s="249"/>
    </row>
    <row r="2139" spans="1:8" hidden="1" x14ac:dyDescent="0.25">
      <c r="A2139" s="229" t="s">
        <v>2619</v>
      </c>
      <c r="B2139" s="274" t="s">
        <v>2557</v>
      </c>
      <c r="C2139" s="275"/>
      <c r="D2139" s="173"/>
      <c r="E2139" s="173"/>
      <c r="F2139" s="238"/>
      <c r="G2139" s="239"/>
      <c r="H2139" s="249"/>
    </row>
    <row r="2140" spans="1:8" hidden="1" x14ac:dyDescent="0.25">
      <c r="A2140" s="229" t="s">
        <v>2620</v>
      </c>
      <c r="B2140" s="274" t="s">
        <v>2559</v>
      </c>
      <c r="C2140" s="275"/>
      <c r="D2140" s="173"/>
      <c r="E2140" s="173"/>
      <c r="F2140" s="238"/>
      <c r="G2140" s="239"/>
      <c r="H2140" s="249"/>
    </row>
    <row r="2141" spans="1:8" hidden="1" x14ac:dyDescent="0.25">
      <c r="A2141" s="229" t="s">
        <v>2621</v>
      </c>
      <c r="B2141" s="274" t="s">
        <v>2561</v>
      </c>
      <c r="C2141" s="275"/>
      <c r="D2141" s="173"/>
      <c r="E2141" s="173"/>
      <c r="F2141" s="238"/>
      <c r="G2141" s="239"/>
      <c r="H2141" s="249"/>
    </row>
    <row r="2142" spans="1:8" hidden="1" x14ac:dyDescent="0.25">
      <c r="A2142" s="229" t="s">
        <v>2622</v>
      </c>
      <c r="B2142" s="274" t="s">
        <v>2563</v>
      </c>
      <c r="C2142" s="275"/>
      <c r="D2142" s="173"/>
      <c r="E2142" s="173"/>
      <c r="F2142" s="238"/>
      <c r="G2142" s="239"/>
      <c r="H2142" s="249"/>
    </row>
    <row r="2143" spans="1:8" hidden="1" x14ac:dyDescent="0.25">
      <c r="A2143" s="229" t="s">
        <v>2623</v>
      </c>
      <c r="B2143" s="272" t="s">
        <v>2534</v>
      </c>
      <c r="C2143" s="275"/>
      <c r="D2143" s="173"/>
      <c r="E2143" s="173"/>
      <c r="F2143" s="238"/>
      <c r="G2143" s="239"/>
      <c r="H2143" s="249"/>
    </row>
    <row r="2144" spans="1:8" hidden="1" x14ac:dyDescent="0.25">
      <c r="A2144" s="229" t="s">
        <v>2624</v>
      </c>
      <c r="B2144" s="274" t="s">
        <v>2557</v>
      </c>
      <c r="C2144" s="275"/>
      <c r="D2144" s="173"/>
      <c r="E2144" s="173"/>
      <c r="F2144" s="238"/>
      <c r="G2144" s="239"/>
      <c r="H2144" s="249"/>
    </row>
    <row r="2145" spans="1:8" hidden="1" x14ac:dyDescent="0.25">
      <c r="A2145" s="229" t="s">
        <v>2625</v>
      </c>
      <c r="B2145" s="274" t="s">
        <v>2559</v>
      </c>
      <c r="C2145" s="275"/>
      <c r="D2145" s="173"/>
      <c r="E2145" s="173"/>
      <c r="F2145" s="238"/>
      <c r="G2145" s="239"/>
      <c r="H2145" s="249"/>
    </row>
    <row r="2146" spans="1:8" hidden="1" x14ac:dyDescent="0.25">
      <c r="A2146" s="229" t="s">
        <v>2626</v>
      </c>
      <c r="B2146" s="274" t="s">
        <v>2561</v>
      </c>
      <c r="C2146" s="275"/>
      <c r="D2146" s="173"/>
      <c r="E2146" s="173"/>
      <c r="F2146" s="238"/>
      <c r="G2146" s="239"/>
      <c r="H2146" s="249"/>
    </row>
    <row r="2147" spans="1:8" hidden="1" x14ac:dyDescent="0.25">
      <c r="A2147" s="229" t="s">
        <v>2627</v>
      </c>
      <c r="B2147" s="274" t="s">
        <v>2563</v>
      </c>
      <c r="C2147" s="275"/>
      <c r="D2147" s="173"/>
      <c r="E2147" s="173"/>
      <c r="F2147" s="238"/>
      <c r="G2147" s="239"/>
      <c r="H2147" s="249"/>
    </row>
    <row r="2148" spans="1:8" hidden="1" x14ac:dyDescent="0.25">
      <c r="A2148" s="229" t="s">
        <v>2628</v>
      </c>
      <c r="B2148" s="272" t="s">
        <v>2536</v>
      </c>
      <c r="C2148" s="275"/>
      <c r="D2148" s="173"/>
      <c r="E2148" s="173"/>
      <c r="F2148" s="238"/>
      <c r="G2148" s="239"/>
      <c r="H2148" s="249"/>
    </row>
    <row r="2149" spans="1:8" hidden="1" x14ac:dyDescent="0.25">
      <c r="A2149" s="229" t="s">
        <v>2629</v>
      </c>
      <c r="B2149" s="274" t="s">
        <v>2557</v>
      </c>
      <c r="C2149" s="275"/>
      <c r="D2149" s="173"/>
      <c r="E2149" s="173"/>
      <c r="F2149" s="238"/>
      <c r="G2149" s="239"/>
      <c r="H2149" s="249"/>
    </row>
    <row r="2150" spans="1:8" hidden="1" x14ac:dyDescent="0.25">
      <c r="A2150" s="229" t="s">
        <v>2630</v>
      </c>
      <c r="B2150" s="274" t="s">
        <v>2559</v>
      </c>
      <c r="C2150" s="275"/>
      <c r="D2150" s="173"/>
      <c r="E2150" s="173"/>
      <c r="F2150" s="238"/>
      <c r="G2150" s="239"/>
      <c r="H2150" s="249"/>
    </row>
    <row r="2151" spans="1:8" hidden="1" x14ac:dyDescent="0.25">
      <c r="A2151" s="229" t="s">
        <v>2631</v>
      </c>
      <c r="B2151" s="274" t="s">
        <v>2561</v>
      </c>
      <c r="C2151" s="275"/>
      <c r="D2151" s="173"/>
      <c r="E2151" s="173"/>
      <c r="F2151" s="238"/>
      <c r="G2151" s="239"/>
      <c r="H2151" s="249"/>
    </row>
    <row r="2152" spans="1:8" hidden="1" x14ac:dyDescent="0.25">
      <c r="A2152" s="229" t="s">
        <v>2632</v>
      </c>
      <c r="B2152" s="274" t="s">
        <v>2563</v>
      </c>
      <c r="C2152" s="275"/>
      <c r="D2152" s="173"/>
      <c r="E2152" s="173"/>
      <c r="F2152" s="238"/>
      <c r="G2152" s="239"/>
      <c r="H2152" s="249"/>
    </row>
    <row r="2153" spans="1:8" hidden="1" x14ac:dyDescent="0.25">
      <c r="A2153" s="229" t="s">
        <v>2633</v>
      </c>
      <c r="B2153" s="272" t="s">
        <v>2538</v>
      </c>
      <c r="C2153" s="275"/>
      <c r="D2153" s="173"/>
      <c r="E2153" s="173"/>
      <c r="F2153" s="238"/>
      <c r="G2153" s="239"/>
      <c r="H2153" s="249"/>
    </row>
    <row r="2154" spans="1:8" hidden="1" x14ac:dyDescent="0.25">
      <c r="A2154" s="229" t="s">
        <v>2634</v>
      </c>
      <c r="B2154" s="274" t="s">
        <v>2557</v>
      </c>
      <c r="C2154" s="275"/>
      <c r="D2154" s="173"/>
      <c r="E2154" s="173"/>
      <c r="F2154" s="238"/>
      <c r="G2154" s="239"/>
      <c r="H2154" s="249"/>
    </row>
    <row r="2155" spans="1:8" hidden="1" x14ac:dyDescent="0.25">
      <c r="A2155" s="229" t="s">
        <v>2635</v>
      </c>
      <c r="B2155" s="274" t="s">
        <v>2559</v>
      </c>
      <c r="C2155" s="275"/>
      <c r="D2155" s="173"/>
      <c r="E2155" s="173"/>
      <c r="F2155" s="238"/>
      <c r="G2155" s="239"/>
      <c r="H2155" s="249"/>
    </row>
    <row r="2156" spans="1:8" hidden="1" x14ac:dyDescent="0.25">
      <c r="A2156" s="229" t="s">
        <v>2636</v>
      </c>
      <c r="B2156" s="274" t="s">
        <v>2561</v>
      </c>
      <c r="C2156" s="275"/>
      <c r="D2156" s="173"/>
      <c r="E2156" s="173"/>
      <c r="F2156" s="238"/>
      <c r="G2156" s="239"/>
      <c r="H2156" s="249"/>
    </row>
    <row r="2157" spans="1:8" hidden="1" x14ac:dyDescent="0.25">
      <c r="A2157" s="229" t="s">
        <v>2637</v>
      </c>
      <c r="B2157" s="274" t="s">
        <v>2563</v>
      </c>
      <c r="C2157" s="275"/>
      <c r="D2157" s="173"/>
      <c r="E2157" s="173"/>
      <c r="F2157" s="238"/>
      <c r="G2157" s="239"/>
      <c r="H2157" s="249"/>
    </row>
    <row r="2158" spans="1:8" ht="31.5" x14ac:dyDescent="0.25">
      <c r="A2158" s="277"/>
      <c r="B2158" s="197" t="s">
        <v>2934</v>
      </c>
      <c r="C2158" s="212"/>
      <c r="D2158" s="212"/>
      <c r="E2158" s="212"/>
      <c r="F2158" s="300">
        <f>F2159</f>
        <v>0</v>
      </c>
      <c r="G2158" s="300">
        <f t="shared" ref="G2158:H2158" si="121">G2159</f>
        <v>150</v>
      </c>
      <c r="H2158" s="300">
        <f t="shared" si="121"/>
        <v>1521.56944</v>
      </c>
    </row>
    <row r="2159" spans="1:8" ht="31.5" x14ac:dyDescent="0.25">
      <c r="A2159" s="213" t="s">
        <v>50</v>
      </c>
      <c r="B2159" s="214" t="s">
        <v>2925</v>
      </c>
      <c r="C2159" s="214"/>
      <c r="D2159" s="215"/>
      <c r="E2159" s="215"/>
      <c r="F2159" s="303">
        <f>F2160+F2211</f>
        <v>0</v>
      </c>
      <c r="G2159" s="303">
        <f>G2160+G2211</f>
        <v>150</v>
      </c>
      <c r="H2159" s="303">
        <f>H2160+H2211</f>
        <v>1521.56944</v>
      </c>
    </row>
    <row r="2160" spans="1:8" x14ac:dyDescent="0.25">
      <c r="A2160" s="217" t="s">
        <v>205</v>
      </c>
      <c r="B2160" s="218" t="s">
        <v>2638</v>
      </c>
      <c r="C2160" s="219"/>
      <c r="D2160" s="220"/>
      <c r="E2160" s="220"/>
      <c r="F2160" s="298">
        <f>F2162+F2165+F2169+F2174+F2178+F2183+F2187+F2191+F2195+F2199+F2203+F2207</f>
        <v>0</v>
      </c>
      <c r="G2160" s="298">
        <f>G2162+G2165+G2169+G2174+G2178+G2183+G2187+G2191+G2195+G2199+G2203+G2207</f>
        <v>150</v>
      </c>
      <c r="H2160" s="298">
        <f>H2162+H2165+H2169+H2174+H2178+H2183+H2187+H2191+H2195+H2199+H2203+H2207</f>
        <v>1521.56944</v>
      </c>
    </row>
    <row r="2161" spans="1:8" hidden="1" x14ac:dyDescent="0.25">
      <c r="A2161" s="229" t="s">
        <v>2639</v>
      </c>
      <c r="B2161" s="203" t="s">
        <v>2640</v>
      </c>
      <c r="C2161" s="274"/>
      <c r="D2161" s="173"/>
      <c r="E2161" s="173"/>
      <c r="F2161" s="239"/>
      <c r="G2161" s="239"/>
      <c r="H2161" s="239"/>
    </row>
    <row r="2162" spans="1:8" hidden="1" x14ac:dyDescent="0.25">
      <c r="A2162" s="229" t="s">
        <v>2641</v>
      </c>
      <c r="B2162" s="205" t="s">
        <v>2642</v>
      </c>
      <c r="C2162" s="274"/>
      <c r="D2162" s="173"/>
      <c r="E2162" s="173"/>
      <c r="F2162" s="239"/>
      <c r="G2162" s="239"/>
      <c r="H2162" s="239"/>
    </row>
    <row r="2163" spans="1:8" hidden="1" x14ac:dyDescent="0.25">
      <c r="A2163" s="229" t="s">
        <v>2643</v>
      </c>
      <c r="B2163" s="205" t="s">
        <v>2644</v>
      </c>
      <c r="C2163" s="274"/>
      <c r="D2163" s="173"/>
      <c r="E2163" s="173"/>
      <c r="F2163" s="239"/>
      <c r="G2163" s="239"/>
      <c r="H2163" s="239"/>
    </row>
    <row r="2164" spans="1:8" hidden="1" x14ac:dyDescent="0.25">
      <c r="A2164" s="229" t="s">
        <v>2645</v>
      </c>
      <c r="B2164" s="205" t="s">
        <v>2646</v>
      </c>
      <c r="C2164" s="274"/>
      <c r="D2164" s="173"/>
      <c r="E2164" s="173"/>
      <c r="F2164" s="239"/>
      <c r="G2164" s="239"/>
      <c r="H2164" s="239"/>
    </row>
    <row r="2165" spans="1:8" hidden="1" x14ac:dyDescent="0.25">
      <c r="A2165" s="229" t="s">
        <v>2647</v>
      </c>
      <c r="B2165" s="272" t="s">
        <v>2648</v>
      </c>
      <c r="C2165" s="278"/>
      <c r="D2165" s="174"/>
      <c r="E2165" s="174"/>
      <c r="F2165" s="239"/>
      <c r="G2165" s="239"/>
      <c r="H2165" s="239"/>
    </row>
    <row r="2166" spans="1:8" hidden="1" x14ac:dyDescent="0.25">
      <c r="A2166" s="229" t="s">
        <v>2649</v>
      </c>
      <c r="B2166" s="205" t="s">
        <v>2642</v>
      </c>
      <c r="C2166" s="278"/>
      <c r="D2166" s="174"/>
      <c r="E2166" s="174"/>
      <c r="F2166" s="239"/>
      <c r="G2166" s="239"/>
      <c r="H2166" s="239"/>
    </row>
    <row r="2167" spans="1:8" hidden="1" x14ac:dyDescent="0.25">
      <c r="A2167" s="229" t="s">
        <v>2650</v>
      </c>
      <c r="B2167" s="205" t="s">
        <v>2644</v>
      </c>
      <c r="C2167" s="278"/>
      <c r="D2167" s="174"/>
      <c r="E2167" s="174"/>
      <c r="F2167" s="239"/>
      <c r="G2167" s="239"/>
      <c r="H2167" s="239"/>
    </row>
    <row r="2168" spans="1:8" hidden="1" x14ac:dyDescent="0.25">
      <c r="A2168" s="229" t="s">
        <v>2651</v>
      </c>
      <c r="B2168" s="205" t="s">
        <v>2646</v>
      </c>
      <c r="C2168" s="278"/>
      <c r="D2168" s="174"/>
      <c r="E2168" s="174"/>
      <c r="F2168" s="239"/>
      <c r="G2168" s="239"/>
      <c r="H2168" s="239"/>
    </row>
    <row r="2169" spans="1:8" x14ac:dyDescent="0.25">
      <c r="A2169" s="229" t="s">
        <v>2652</v>
      </c>
      <c r="B2169" s="203" t="s">
        <v>2653</v>
      </c>
      <c r="C2169" s="278"/>
      <c r="D2169" s="174"/>
      <c r="E2169" s="174"/>
      <c r="F2169" s="239">
        <f>F2170+F2171+F2173</f>
        <v>0</v>
      </c>
      <c r="G2169" s="239">
        <f>G2170+G2171+G2173</f>
        <v>150</v>
      </c>
      <c r="H2169" s="239">
        <f>H2170+H2171+H2173</f>
        <v>362.36743999999999</v>
      </c>
    </row>
    <row r="2170" spans="1:8" hidden="1" x14ac:dyDescent="0.25">
      <c r="A2170" s="229" t="s">
        <v>2654</v>
      </c>
      <c r="B2170" s="205" t="s">
        <v>2642</v>
      </c>
      <c r="C2170" s="278"/>
      <c r="D2170" s="174"/>
      <c r="E2170" s="279"/>
      <c r="F2170" s="239"/>
      <c r="G2170" s="239"/>
      <c r="H2170" s="239"/>
    </row>
    <row r="2171" spans="1:8" x14ac:dyDescent="0.25">
      <c r="A2171" s="229" t="s">
        <v>2655</v>
      </c>
      <c r="B2171" s="205" t="s">
        <v>2644</v>
      </c>
      <c r="C2171" s="278"/>
      <c r="D2171" s="174"/>
      <c r="E2171" s="279"/>
      <c r="F2171" s="239">
        <f>F2172</f>
        <v>0</v>
      </c>
      <c r="G2171" s="239">
        <f t="shared" ref="G2171:H2171" si="122">G2172</f>
        <v>150</v>
      </c>
      <c r="H2171" s="239">
        <f t="shared" si="122"/>
        <v>362.36743999999999</v>
      </c>
    </row>
    <row r="2172" spans="1:8" ht="47.25" x14ac:dyDescent="0.25">
      <c r="A2172" s="253" t="s">
        <v>3238</v>
      </c>
      <c r="B2172" s="205" t="s">
        <v>2933</v>
      </c>
      <c r="C2172" s="174" t="s">
        <v>2932</v>
      </c>
      <c r="D2172" s="174">
        <f>'[6]28 а) город'!$D$376</f>
        <v>2019</v>
      </c>
      <c r="E2172" s="279">
        <f>'[6]28 а) город'!$E$376</f>
        <v>6</v>
      </c>
      <c r="F2172" s="239">
        <f>'[6]28 а) город'!$F$376</f>
        <v>0</v>
      </c>
      <c r="G2172" s="239">
        <f>'[6]28 а) город'!$G$376</f>
        <v>150</v>
      </c>
      <c r="H2172" s="239">
        <f>'[6]28 а) город'!$H$376</f>
        <v>362.36743999999999</v>
      </c>
    </row>
    <row r="2173" spans="1:8" hidden="1" x14ac:dyDescent="0.25">
      <c r="A2173" s="229" t="s">
        <v>2656</v>
      </c>
      <c r="B2173" s="205" t="s">
        <v>2646</v>
      </c>
      <c r="C2173" s="278"/>
      <c r="D2173" s="174"/>
      <c r="E2173" s="279"/>
      <c r="F2173" s="239"/>
      <c r="G2173" s="239"/>
      <c r="H2173" s="239"/>
    </row>
    <row r="2174" spans="1:8" hidden="1" x14ac:dyDescent="0.25">
      <c r="A2174" s="229" t="s">
        <v>2657</v>
      </c>
      <c r="B2174" s="203" t="s">
        <v>2658</v>
      </c>
      <c r="C2174" s="278"/>
      <c r="D2174" s="174"/>
      <c r="E2174" s="279"/>
      <c r="F2174" s="200">
        <f>F2175+F2176+F2177</f>
        <v>0</v>
      </c>
      <c r="G2174" s="200">
        <f t="shared" ref="G2174:H2174" si="123">G2175+G2176+G2177</f>
        <v>0</v>
      </c>
      <c r="H2174" s="200">
        <f t="shared" si="123"/>
        <v>0</v>
      </c>
    </row>
    <row r="2175" spans="1:8" hidden="1" x14ac:dyDescent="0.25">
      <c r="A2175" s="229" t="s">
        <v>2659</v>
      </c>
      <c r="B2175" s="205" t="s">
        <v>2642</v>
      </c>
      <c r="C2175" s="278"/>
      <c r="D2175" s="174"/>
      <c r="E2175" s="279"/>
      <c r="F2175" s="200"/>
      <c r="G2175" s="200"/>
      <c r="H2175" s="200"/>
    </row>
    <row r="2176" spans="1:8" hidden="1" x14ac:dyDescent="0.25">
      <c r="A2176" s="229" t="s">
        <v>2660</v>
      </c>
      <c r="B2176" s="205" t="s">
        <v>2644</v>
      </c>
      <c r="C2176" s="278"/>
      <c r="D2176" s="174"/>
      <c r="E2176" s="279"/>
      <c r="F2176" s="200"/>
      <c r="G2176" s="200"/>
      <c r="H2176" s="200"/>
    </row>
    <row r="2177" spans="1:8" hidden="1" x14ac:dyDescent="0.25">
      <c r="A2177" s="229" t="s">
        <v>2661</v>
      </c>
      <c r="B2177" s="205" t="s">
        <v>2646</v>
      </c>
      <c r="C2177" s="278"/>
      <c r="D2177" s="174"/>
      <c r="E2177" s="279"/>
      <c r="F2177" s="200"/>
      <c r="G2177" s="200"/>
      <c r="H2177" s="200"/>
    </row>
    <row r="2178" spans="1:8" x14ac:dyDescent="0.25">
      <c r="A2178" s="229" t="s">
        <v>2662</v>
      </c>
      <c r="B2178" s="272" t="s">
        <v>2663</v>
      </c>
      <c r="C2178" s="278"/>
      <c r="D2178" s="231"/>
      <c r="E2178" s="231"/>
      <c r="F2178" s="235">
        <f>F2179+F2180+F2182</f>
        <v>0</v>
      </c>
      <c r="G2178" s="235">
        <f t="shared" ref="G2178:H2178" si="124">G2179+G2180+G2182</f>
        <v>0</v>
      </c>
      <c r="H2178" s="235">
        <f t="shared" si="124"/>
        <v>1159.202</v>
      </c>
    </row>
    <row r="2179" spans="1:8" hidden="1" x14ac:dyDescent="0.25">
      <c r="A2179" s="229" t="s">
        <v>2664</v>
      </c>
      <c r="B2179" s="205" t="s">
        <v>2642</v>
      </c>
      <c r="C2179" s="278"/>
      <c r="D2179" s="231"/>
      <c r="E2179" s="231"/>
      <c r="F2179" s="241"/>
      <c r="G2179" s="241"/>
      <c r="H2179" s="241"/>
    </row>
    <row r="2180" spans="1:8" x14ac:dyDescent="0.25">
      <c r="A2180" s="229" t="s">
        <v>2665</v>
      </c>
      <c r="B2180" s="205" t="s">
        <v>2644</v>
      </c>
      <c r="C2180" s="278"/>
      <c r="D2180" s="231"/>
      <c r="E2180" s="231"/>
      <c r="F2180" s="235">
        <f>F2181</f>
        <v>0</v>
      </c>
      <c r="G2180" s="235">
        <f t="shared" ref="G2180:H2180" si="125">G2181</f>
        <v>0</v>
      </c>
      <c r="H2180" s="235">
        <f t="shared" si="125"/>
        <v>1159.202</v>
      </c>
    </row>
    <row r="2181" spans="1:8" s="447" customFormat="1" x14ac:dyDescent="0.25">
      <c r="A2181" s="187" t="s">
        <v>3384</v>
      </c>
      <c r="B2181" s="205" t="s">
        <v>3383</v>
      </c>
      <c r="C2181" s="205"/>
      <c r="D2181" s="174">
        <v>2021</v>
      </c>
      <c r="E2181" s="174">
        <v>10</v>
      </c>
      <c r="F2181" s="453"/>
      <c r="G2181" s="454"/>
      <c r="H2181" s="200">
        <f>[11]Лист1!$O$160/1000</f>
        <v>1159.202</v>
      </c>
    </row>
    <row r="2182" spans="1:8" hidden="1" x14ac:dyDescent="0.25">
      <c r="A2182" s="229" t="s">
        <v>2666</v>
      </c>
      <c r="B2182" s="205" t="s">
        <v>2646</v>
      </c>
      <c r="C2182" s="278"/>
      <c r="D2182" s="231"/>
      <c r="E2182" s="231"/>
      <c r="F2182" s="240"/>
      <c r="G2182" s="241"/>
      <c r="H2182" s="242"/>
    </row>
    <row r="2183" spans="1:8" hidden="1" x14ac:dyDescent="0.25">
      <c r="A2183" s="229" t="s">
        <v>2667</v>
      </c>
      <c r="B2183" s="272" t="s">
        <v>2668</v>
      </c>
      <c r="C2183" s="278"/>
      <c r="D2183" s="231"/>
      <c r="E2183" s="231"/>
      <c r="F2183" s="200">
        <f>F2184+F2185+F2186</f>
        <v>0</v>
      </c>
      <c r="G2183" s="200">
        <f t="shared" ref="G2183" si="126">G2184+G2185+G2186</f>
        <v>0</v>
      </c>
      <c r="H2183" s="200">
        <f t="shared" ref="H2183" si="127">H2184+H2185+H2186</f>
        <v>0</v>
      </c>
    </row>
    <row r="2184" spans="1:8" hidden="1" x14ac:dyDescent="0.25">
      <c r="A2184" s="229" t="s">
        <v>2669</v>
      </c>
      <c r="B2184" s="205" t="s">
        <v>2642</v>
      </c>
      <c r="C2184" s="278"/>
      <c r="D2184" s="231"/>
      <c r="E2184" s="231"/>
      <c r="F2184" s="240"/>
      <c r="G2184" s="241"/>
      <c r="H2184" s="242"/>
    </row>
    <row r="2185" spans="1:8" hidden="1" x14ac:dyDescent="0.25">
      <c r="A2185" s="229" t="s">
        <v>2670</v>
      </c>
      <c r="B2185" s="205" t="s">
        <v>2644</v>
      </c>
      <c r="C2185" s="278"/>
      <c r="D2185" s="231"/>
      <c r="E2185" s="231"/>
      <c r="F2185" s="240"/>
      <c r="G2185" s="241"/>
      <c r="H2185" s="242"/>
    </row>
    <row r="2186" spans="1:8" hidden="1" x14ac:dyDescent="0.25">
      <c r="A2186" s="229" t="s">
        <v>2671</v>
      </c>
      <c r="B2186" s="205" t="s">
        <v>2646</v>
      </c>
      <c r="C2186" s="278"/>
      <c r="D2186" s="231"/>
      <c r="E2186" s="231"/>
      <c r="F2186" s="240"/>
      <c r="G2186" s="241"/>
      <c r="H2186" s="242"/>
    </row>
    <row r="2187" spans="1:8" hidden="1" x14ac:dyDescent="0.25">
      <c r="A2187" s="229" t="s">
        <v>2672</v>
      </c>
      <c r="B2187" s="272" t="s">
        <v>2673</v>
      </c>
      <c r="C2187" s="278"/>
      <c r="D2187" s="231"/>
      <c r="E2187" s="231"/>
      <c r="F2187" s="200">
        <f>F2188+F2189+F2190</f>
        <v>0</v>
      </c>
      <c r="G2187" s="200">
        <f t="shared" ref="G2187" si="128">G2188+G2189+G2190</f>
        <v>0</v>
      </c>
      <c r="H2187" s="200">
        <f t="shared" ref="H2187" si="129">H2188+H2189+H2190</f>
        <v>0</v>
      </c>
    </row>
    <row r="2188" spans="1:8" hidden="1" x14ac:dyDescent="0.25">
      <c r="A2188" s="229" t="s">
        <v>2674</v>
      </c>
      <c r="B2188" s="205" t="s">
        <v>2642</v>
      </c>
      <c r="C2188" s="278"/>
      <c r="D2188" s="231"/>
      <c r="E2188" s="231"/>
      <c r="F2188" s="240"/>
      <c r="G2188" s="241"/>
      <c r="H2188" s="242"/>
    </row>
    <row r="2189" spans="1:8" hidden="1" x14ac:dyDescent="0.25">
      <c r="A2189" s="229" t="s">
        <v>2675</v>
      </c>
      <c r="B2189" s="205" t="s">
        <v>2644</v>
      </c>
      <c r="C2189" s="278"/>
      <c r="D2189" s="231"/>
      <c r="E2189" s="231"/>
      <c r="F2189" s="240"/>
      <c r="G2189" s="241"/>
      <c r="H2189" s="242"/>
    </row>
    <row r="2190" spans="1:8" hidden="1" x14ac:dyDescent="0.25">
      <c r="A2190" s="229" t="s">
        <v>2676</v>
      </c>
      <c r="B2190" s="205" t="s">
        <v>2646</v>
      </c>
      <c r="C2190" s="278"/>
      <c r="D2190" s="231"/>
      <c r="E2190" s="231"/>
      <c r="F2190" s="240"/>
      <c r="G2190" s="241"/>
      <c r="H2190" s="242"/>
    </row>
    <row r="2191" spans="1:8" hidden="1" x14ac:dyDescent="0.25">
      <c r="A2191" s="229" t="s">
        <v>2677</v>
      </c>
      <c r="B2191" s="272" t="s">
        <v>2678</v>
      </c>
      <c r="C2191" s="278"/>
      <c r="D2191" s="231"/>
      <c r="E2191" s="231"/>
      <c r="F2191" s="200">
        <f>F2192+F2193+F2194</f>
        <v>0</v>
      </c>
      <c r="G2191" s="200">
        <f t="shared" ref="G2191" si="130">G2192+G2193+G2194</f>
        <v>0</v>
      </c>
      <c r="H2191" s="200">
        <f t="shared" ref="H2191" si="131">H2192+H2193+H2194</f>
        <v>0</v>
      </c>
    </row>
    <row r="2192" spans="1:8" hidden="1" x14ac:dyDescent="0.25">
      <c r="A2192" s="229" t="s">
        <v>2679</v>
      </c>
      <c r="B2192" s="205" t="s">
        <v>2642</v>
      </c>
      <c r="C2192" s="278"/>
      <c r="D2192" s="231"/>
      <c r="E2192" s="231"/>
      <c r="F2192" s="240"/>
      <c r="G2192" s="241"/>
      <c r="H2192" s="242"/>
    </row>
    <row r="2193" spans="1:8" hidden="1" x14ac:dyDescent="0.25">
      <c r="A2193" s="229" t="s">
        <v>2680</v>
      </c>
      <c r="B2193" s="205" t="s">
        <v>2644</v>
      </c>
      <c r="C2193" s="278"/>
      <c r="D2193" s="231"/>
      <c r="E2193" s="231"/>
      <c r="F2193" s="240"/>
      <c r="G2193" s="241"/>
      <c r="H2193" s="242"/>
    </row>
    <row r="2194" spans="1:8" hidden="1" x14ac:dyDescent="0.25">
      <c r="A2194" s="229" t="s">
        <v>2681</v>
      </c>
      <c r="B2194" s="205" t="s">
        <v>2646</v>
      </c>
      <c r="C2194" s="278"/>
      <c r="D2194" s="231"/>
      <c r="E2194" s="231"/>
      <c r="F2194" s="240"/>
      <c r="G2194" s="241"/>
      <c r="H2194" s="242"/>
    </row>
    <row r="2195" spans="1:8" hidden="1" x14ac:dyDescent="0.25">
      <c r="A2195" s="229" t="s">
        <v>2682</v>
      </c>
      <c r="B2195" s="272" t="s">
        <v>2683</v>
      </c>
      <c r="C2195" s="278"/>
      <c r="D2195" s="231"/>
      <c r="E2195" s="231"/>
      <c r="F2195" s="200">
        <f>F2196+F2197+F2198</f>
        <v>0</v>
      </c>
      <c r="G2195" s="200">
        <f t="shared" ref="G2195" si="132">G2196+G2197+G2198</f>
        <v>0</v>
      </c>
      <c r="H2195" s="200">
        <f t="shared" ref="H2195" si="133">H2196+H2197+H2198</f>
        <v>0</v>
      </c>
    </row>
    <row r="2196" spans="1:8" hidden="1" x14ac:dyDescent="0.25">
      <c r="A2196" s="229" t="s">
        <v>2684</v>
      </c>
      <c r="B2196" s="205" t="s">
        <v>2642</v>
      </c>
      <c r="C2196" s="278"/>
      <c r="D2196" s="231"/>
      <c r="E2196" s="231"/>
      <c r="F2196" s="240"/>
      <c r="G2196" s="241"/>
      <c r="H2196" s="242"/>
    </row>
    <row r="2197" spans="1:8" hidden="1" x14ac:dyDescent="0.25">
      <c r="A2197" s="229" t="s">
        <v>2685</v>
      </c>
      <c r="B2197" s="205" t="s">
        <v>2644</v>
      </c>
      <c r="C2197" s="278"/>
      <c r="D2197" s="231"/>
      <c r="E2197" s="231"/>
      <c r="F2197" s="240"/>
      <c r="G2197" s="241"/>
      <c r="H2197" s="242"/>
    </row>
    <row r="2198" spans="1:8" hidden="1" x14ac:dyDescent="0.25">
      <c r="A2198" s="229" t="s">
        <v>2686</v>
      </c>
      <c r="B2198" s="205" t="s">
        <v>2646</v>
      </c>
      <c r="C2198" s="278"/>
      <c r="D2198" s="231"/>
      <c r="E2198" s="231"/>
      <c r="F2198" s="240"/>
      <c r="G2198" s="241"/>
      <c r="H2198" s="242"/>
    </row>
    <row r="2199" spans="1:8" hidden="1" x14ac:dyDescent="0.25">
      <c r="A2199" s="229" t="s">
        <v>2687</v>
      </c>
      <c r="B2199" s="272" t="s">
        <v>2688</v>
      </c>
      <c r="C2199" s="278"/>
      <c r="D2199" s="231"/>
      <c r="E2199" s="231"/>
      <c r="F2199" s="200">
        <f>F2200+F2201+F2202</f>
        <v>0</v>
      </c>
      <c r="G2199" s="200">
        <f t="shared" ref="G2199" si="134">G2200+G2201+G2202</f>
        <v>0</v>
      </c>
      <c r="H2199" s="200">
        <f t="shared" ref="H2199" si="135">H2200+H2201+H2202</f>
        <v>0</v>
      </c>
    </row>
    <row r="2200" spans="1:8" hidden="1" x14ac:dyDescent="0.25">
      <c r="A2200" s="229" t="s">
        <v>2689</v>
      </c>
      <c r="B2200" s="205" t="s">
        <v>2642</v>
      </c>
      <c r="C2200" s="278"/>
      <c r="D2200" s="231"/>
      <c r="E2200" s="231"/>
      <c r="F2200" s="240"/>
      <c r="G2200" s="241"/>
      <c r="H2200" s="242"/>
    </row>
    <row r="2201" spans="1:8" hidden="1" x14ac:dyDescent="0.25">
      <c r="A2201" s="229" t="s">
        <v>2690</v>
      </c>
      <c r="B2201" s="205" t="s">
        <v>2644</v>
      </c>
      <c r="C2201" s="278"/>
      <c r="D2201" s="231"/>
      <c r="E2201" s="231"/>
      <c r="F2201" s="240"/>
      <c r="G2201" s="241"/>
      <c r="H2201" s="242"/>
    </row>
    <row r="2202" spans="1:8" hidden="1" x14ac:dyDescent="0.25">
      <c r="A2202" s="229" t="s">
        <v>2691</v>
      </c>
      <c r="B2202" s="205" t="s">
        <v>2646</v>
      </c>
      <c r="C2202" s="278"/>
      <c r="D2202" s="231"/>
      <c r="E2202" s="231"/>
      <c r="F2202" s="240"/>
      <c r="G2202" s="241"/>
      <c r="H2202" s="242"/>
    </row>
    <row r="2203" spans="1:8" hidden="1" x14ac:dyDescent="0.25">
      <c r="A2203" s="229" t="s">
        <v>2692</v>
      </c>
      <c r="B2203" s="272" t="s">
        <v>2693</v>
      </c>
      <c r="C2203" s="278"/>
      <c r="D2203" s="231"/>
      <c r="E2203" s="231"/>
      <c r="F2203" s="200">
        <f>F2204+F2205+F2206</f>
        <v>0</v>
      </c>
      <c r="G2203" s="200">
        <f t="shared" ref="G2203" si="136">G2204+G2205+G2206</f>
        <v>0</v>
      </c>
      <c r="H2203" s="200">
        <f t="shared" ref="H2203" si="137">H2204+H2205+H2206</f>
        <v>0</v>
      </c>
    </row>
    <row r="2204" spans="1:8" hidden="1" x14ac:dyDescent="0.25">
      <c r="A2204" s="229" t="s">
        <v>2694</v>
      </c>
      <c r="B2204" s="205" t="s">
        <v>2642</v>
      </c>
      <c r="C2204" s="278"/>
      <c r="D2204" s="231"/>
      <c r="E2204" s="231"/>
      <c r="F2204" s="240"/>
      <c r="G2204" s="241"/>
      <c r="H2204" s="242"/>
    </row>
    <row r="2205" spans="1:8" hidden="1" x14ac:dyDescent="0.25">
      <c r="A2205" s="229" t="s">
        <v>2695</v>
      </c>
      <c r="B2205" s="205" t="s">
        <v>2644</v>
      </c>
      <c r="C2205" s="278"/>
      <c r="D2205" s="231"/>
      <c r="E2205" s="231"/>
      <c r="F2205" s="240"/>
      <c r="G2205" s="241"/>
      <c r="H2205" s="242"/>
    </row>
    <row r="2206" spans="1:8" hidden="1" x14ac:dyDescent="0.25">
      <c r="A2206" s="229" t="s">
        <v>2696</v>
      </c>
      <c r="B2206" s="205" t="s">
        <v>2646</v>
      </c>
      <c r="C2206" s="278"/>
      <c r="D2206" s="231"/>
      <c r="E2206" s="231"/>
      <c r="F2206" s="240"/>
      <c r="G2206" s="241"/>
      <c r="H2206" s="242"/>
    </row>
    <row r="2207" spans="1:8" hidden="1" x14ac:dyDescent="0.25">
      <c r="A2207" s="229" t="s">
        <v>2697</v>
      </c>
      <c r="B2207" s="203" t="s">
        <v>2698</v>
      </c>
      <c r="C2207" s="278"/>
      <c r="D2207" s="231"/>
      <c r="E2207" s="231"/>
      <c r="F2207" s="200">
        <f>F2208+F2209+F2210</f>
        <v>0</v>
      </c>
      <c r="G2207" s="200">
        <f t="shared" ref="G2207" si="138">G2208+G2209+G2210</f>
        <v>0</v>
      </c>
      <c r="H2207" s="200">
        <f t="shared" ref="H2207" si="139">H2208+H2209+H2210</f>
        <v>0</v>
      </c>
    </row>
    <row r="2208" spans="1:8" hidden="1" x14ac:dyDescent="0.25">
      <c r="A2208" s="229" t="s">
        <v>2699</v>
      </c>
      <c r="B2208" s="205" t="s">
        <v>2642</v>
      </c>
      <c r="C2208" s="278"/>
      <c r="D2208" s="231"/>
      <c r="E2208" s="231"/>
      <c r="F2208" s="240"/>
      <c r="G2208" s="241"/>
      <c r="H2208" s="242"/>
    </row>
    <row r="2209" spans="1:8" hidden="1" x14ac:dyDescent="0.25">
      <c r="A2209" s="229" t="s">
        <v>2700</v>
      </c>
      <c r="B2209" s="205" t="s">
        <v>2644</v>
      </c>
      <c r="C2209" s="278"/>
      <c r="D2209" s="231"/>
      <c r="E2209" s="231"/>
      <c r="F2209" s="240"/>
      <c r="G2209" s="241"/>
      <c r="H2209" s="242"/>
    </row>
    <row r="2210" spans="1:8" hidden="1" x14ac:dyDescent="0.25">
      <c r="A2210" s="229" t="s">
        <v>2701</v>
      </c>
      <c r="B2210" s="205" t="s">
        <v>2646</v>
      </c>
      <c r="C2210" s="278"/>
      <c r="D2210" s="231"/>
      <c r="E2210" s="231"/>
      <c r="F2210" s="240"/>
      <c r="G2210" s="241"/>
      <c r="H2210" s="242"/>
    </row>
    <row r="2211" spans="1:8" x14ac:dyDescent="0.25">
      <c r="A2211" s="217" t="s">
        <v>212</v>
      </c>
      <c r="B2211" s="218" t="s">
        <v>2702</v>
      </c>
      <c r="C2211" s="219"/>
      <c r="D2211" s="220"/>
      <c r="E2211" s="220"/>
      <c r="F2211" s="297">
        <f>F2212+F2216+F2220+F2224+F2228+F2232+F2236+F2240+F2244+F2248+F2252+F2256</f>
        <v>0</v>
      </c>
      <c r="G2211" s="297">
        <f t="shared" ref="G2211:H2211" si="140">G2212+G2216+G2220+G2224+G2228+G2232+G2236+G2240+G2244+G2248+G2252+G2256</f>
        <v>0</v>
      </c>
      <c r="H2211" s="297">
        <f t="shared" si="140"/>
        <v>0</v>
      </c>
    </row>
    <row r="2212" spans="1:8" hidden="1" x14ac:dyDescent="0.25">
      <c r="A2212" s="229" t="s">
        <v>2703</v>
      </c>
      <c r="B2212" s="203" t="s">
        <v>2640</v>
      </c>
      <c r="C2212" s="278"/>
      <c r="D2212" s="231"/>
      <c r="E2212" s="231"/>
      <c r="F2212" s="240"/>
      <c r="G2212" s="241"/>
      <c r="H2212" s="242"/>
    </row>
    <row r="2213" spans="1:8" hidden="1" x14ac:dyDescent="0.25">
      <c r="A2213" s="229" t="s">
        <v>2704</v>
      </c>
      <c r="B2213" s="205" t="s">
        <v>2642</v>
      </c>
      <c r="C2213" s="278"/>
      <c r="D2213" s="231"/>
      <c r="E2213" s="231"/>
      <c r="F2213" s="240"/>
      <c r="G2213" s="241"/>
      <c r="H2213" s="242"/>
    </row>
    <row r="2214" spans="1:8" hidden="1" x14ac:dyDescent="0.25">
      <c r="A2214" s="229" t="s">
        <v>2705</v>
      </c>
      <c r="B2214" s="205" t="s">
        <v>2644</v>
      </c>
      <c r="C2214" s="278"/>
      <c r="D2214" s="231"/>
      <c r="E2214" s="231"/>
      <c r="F2214" s="240"/>
      <c r="G2214" s="241"/>
      <c r="H2214" s="242"/>
    </row>
    <row r="2215" spans="1:8" hidden="1" x14ac:dyDescent="0.25">
      <c r="A2215" s="229" t="s">
        <v>2706</v>
      </c>
      <c r="B2215" s="205" t="s">
        <v>2646</v>
      </c>
      <c r="C2215" s="278"/>
      <c r="D2215" s="231"/>
      <c r="E2215" s="231"/>
      <c r="F2215" s="240"/>
      <c r="G2215" s="241"/>
      <c r="H2215" s="242"/>
    </row>
    <row r="2216" spans="1:8" hidden="1" x14ac:dyDescent="0.25">
      <c r="A2216" s="229" t="s">
        <v>2707</v>
      </c>
      <c r="B2216" s="272" t="s">
        <v>2648</v>
      </c>
      <c r="C2216" s="278"/>
      <c r="D2216" s="231"/>
      <c r="E2216" s="231"/>
      <c r="F2216" s="240"/>
      <c r="G2216" s="241"/>
      <c r="H2216" s="242"/>
    </row>
    <row r="2217" spans="1:8" hidden="1" x14ac:dyDescent="0.25">
      <c r="A2217" s="229" t="s">
        <v>2708</v>
      </c>
      <c r="B2217" s="205" t="s">
        <v>2642</v>
      </c>
      <c r="C2217" s="278"/>
      <c r="D2217" s="231"/>
      <c r="E2217" s="231"/>
      <c r="F2217" s="240"/>
      <c r="G2217" s="241"/>
      <c r="H2217" s="242"/>
    </row>
    <row r="2218" spans="1:8" hidden="1" x14ac:dyDescent="0.25">
      <c r="A2218" s="229" t="s">
        <v>2709</v>
      </c>
      <c r="B2218" s="205" t="s">
        <v>2644</v>
      </c>
      <c r="C2218" s="278"/>
      <c r="D2218" s="231"/>
      <c r="E2218" s="231"/>
      <c r="F2218" s="240"/>
      <c r="G2218" s="241"/>
      <c r="H2218" s="242"/>
    </row>
    <row r="2219" spans="1:8" hidden="1" x14ac:dyDescent="0.25">
      <c r="A2219" s="229" t="s">
        <v>2710</v>
      </c>
      <c r="B2219" s="205" t="s">
        <v>2646</v>
      </c>
      <c r="C2219" s="278"/>
      <c r="D2219" s="231"/>
      <c r="E2219" s="231"/>
      <c r="F2219" s="240"/>
      <c r="G2219" s="241"/>
      <c r="H2219" s="242"/>
    </row>
    <row r="2220" spans="1:8" hidden="1" x14ac:dyDescent="0.25">
      <c r="A2220" s="229" t="s">
        <v>2711</v>
      </c>
      <c r="B2220" s="203" t="s">
        <v>2653</v>
      </c>
      <c r="C2220" s="278"/>
      <c r="D2220" s="231"/>
      <c r="E2220" s="231"/>
      <c r="F2220" s="240"/>
      <c r="G2220" s="241"/>
      <c r="H2220" s="242"/>
    </row>
    <row r="2221" spans="1:8" hidden="1" x14ac:dyDescent="0.25">
      <c r="A2221" s="229" t="s">
        <v>2712</v>
      </c>
      <c r="B2221" s="205" t="s">
        <v>2642</v>
      </c>
      <c r="C2221" s="278"/>
      <c r="D2221" s="231"/>
      <c r="E2221" s="231"/>
      <c r="F2221" s="240"/>
      <c r="G2221" s="241"/>
      <c r="H2221" s="242"/>
    </row>
    <row r="2222" spans="1:8" hidden="1" x14ac:dyDescent="0.25">
      <c r="A2222" s="229" t="s">
        <v>2713</v>
      </c>
      <c r="B2222" s="205" t="s">
        <v>2644</v>
      </c>
      <c r="C2222" s="278"/>
      <c r="D2222" s="231"/>
      <c r="E2222" s="231"/>
      <c r="F2222" s="240"/>
      <c r="G2222" s="241"/>
      <c r="H2222" s="242"/>
    </row>
    <row r="2223" spans="1:8" hidden="1" x14ac:dyDescent="0.25">
      <c r="A2223" s="229" t="s">
        <v>2714</v>
      </c>
      <c r="B2223" s="205" t="s">
        <v>2646</v>
      </c>
      <c r="C2223" s="278"/>
      <c r="D2223" s="231"/>
      <c r="E2223" s="231"/>
      <c r="F2223" s="240"/>
      <c r="G2223" s="241"/>
      <c r="H2223" s="242"/>
    </row>
    <row r="2224" spans="1:8" hidden="1" x14ac:dyDescent="0.25">
      <c r="A2224" s="229" t="s">
        <v>2715</v>
      </c>
      <c r="B2224" s="203" t="s">
        <v>2658</v>
      </c>
      <c r="C2224" s="278"/>
      <c r="D2224" s="231"/>
      <c r="E2224" s="231"/>
      <c r="F2224" s="240"/>
      <c r="G2224" s="241"/>
      <c r="H2224" s="242"/>
    </row>
    <row r="2225" spans="1:8" hidden="1" x14ac:dyDescent="0.25">
      <c r="A2225" s="229" t="s">
        <v>2716</v>
      </c>
      <c r="B2225" s="205" t="s">
        <v>2642</v>
      </c>
      <c r="C2225" s="278"/>
      <c r="D2225" s="231"/>
      <c r="E2225" s="231"/>
      <c r="F2225" s="240"/>
      <c r="G2225" s="241"/>
      <c r="H2225" s="242"/>
    </row>
    <row r="2226" spans="1:8" hidden="1" x14ac:dyDescent="0.25">
      <c r="A2226" s="229" t="s">
        <v>2717</v>
      </c>
      <c r="B2226" s="205" t="s">
        <v>2644</v>
      </c>
      <c r="C2226" s="278"/>
      <c r="D2226" s="231"/>
      <c r="E2226" s="231"/>
      <c r="F2226" s="240"/>
      <c r="G2226" s="241"/>
      <c r="H2226" s="242"/>
    </row>
    <row r="2227" spans="1:8" hidden="1" x14ac:dyDescent="0.25">
      <c r="A2227" s="229" t="s">
        <v>2718</v>
      </c>
      <c r="B2227" s="205" t="s">
        <v>2646</v>
      </c>
      <c r="C2227" s="278"/>
      <c r="D2227" s="231"/>
      <c r="E2227" s="231"/>
      <c r="F2227" s="240"/>
      <c r="G2227" s="241"/>
      <c r="H2227" s="242"/>
    </row>
    <row r="2228" spans="1:8" hidden="1" x14ac:dyDescent="0.25">
      <c r="A2228" s="229" t="s">
        <v>2719</v>
      </c>
      <c r="B2228" s="272" t="s">
        <v>2663</v>
      </c>
      <c r="C2228" s="278"/>
      <c r="D2228" s="231"/>
      <c r="E2228" s="231"/>
      <c r="F2228" s="240"/>
      <c r="G2228" s="241"/>
      <c r="H2228" s="242"/>
    </row>
    <row r="2229" spans="1:8" hidden="1" x14ac:dyDescent="0.25">
      <c r="A2229" s="229" t="s">
        <v>2720</v>
      </c>
      <c r="B2229" s="205" t="s">
        <v>2642</v>
      </c>
      <c r="C2229" s="278"/>
      <c r="D2229" s="231"/>
      <c r="E2229" s="231"/>
      <c r="F2229" s="240"/>
      <c r="G2229" s="241"/>
      <c r="H2229" s="242"/>
    </row>
    <row r="2230" spans="1:8" hidden="1" x14ac:dyDescent="0.25">
      <c r="A2230" s="229" t="s">
        <v>2721</v>
      </c>
      <c r="B2230" s="205" t="s">
        <v>2644</v>
      </c>
      <c r="C2230" s="278"/>
      <c r="D2230" s="231"/>
      <c r="E2230" s="231"/>
      <c r="F2230" s="240"/>
      <c r="G2230" s="241"/>
      <c r="H2230" s="242"/>
    </row>
    <row r="2231" spans="1:8" hidden="1" x14ac:dyDescent="0.25">
      <c r="A2231" s="229" t="s">
        <v>2722</v>
      </c>
      <c r="B2231" s="205" t="s">
        <v>2646</v>
      </c>
      <c r="C2231" s="278"/>
      <c r="D2231" s="231"/>
      <c r="E2231" s="231"/>
      <c r="F2231" s="240"/>
      <c r="G2231" s="241"/>
      <c r="H2231" s="242"/>
    </row>
    <row r="2232" spans="1:8" hidden="1" x14ac:dyDescent="0.25">
      <c r="A2232" s="229" t="s">
        <v>2723</v>
      </c>
      <c r="B2232" s="272" t="s">
        <v>2668</v>
      </c>
      <c r="C2232" s="278"/>
      <c r="D2232" s="231"/>
      <c r="E2232" s="231"/>
      <c r="F2232" s="240"/>
      <c r="G2232" s="241"/>
      <c r="H2232" s="242"/>
    </row>
    <row r="2233" spans="1:8" hidden="1" x14ac:dyDescent="0.25">
      <c r="A2233" s="229" t="s">
        <v>2724</v>
      </c>
      <c r="B2233" s="205" t="s">
        <v>2642</v>
      </c>
      <c r="C2233" s="278"/>
      <c r="D2233" s="231"/>
      <c r="E2233" s="231"/>
      <c r="F2233" s="240"/>
      <c r="G2233" s="241"/>
      <c r="H2233" s="242"/>
    </row>
    <row r="2234" spans="1:8" hidden="1" x14ac:dyDescent="0.25">
      <c r="A2234" s="229" t="s">
        <v>2725</v>
      </c>
      <c r="B2234" s="205" t="s">
        <v>2644</v>
      </c>
      <c r="C2234" s="278"/>
      <c r="D2234" s="231"/>
      <c r="E2234" s="231"/>
      <c r="F2234" s="240"/>
      <c r="G2234" s="241"/>
      <c r="H2234" s="242"/>
    </row>
    <row r="2235" spans="1:8" hidden="1" x14ac:dyDescent="0.25">
      <c r="A2235" s="229" t="s">
        <v>2726</v>
      </c>
      <c r="B2235" s="205" t="s">
        <v>2646</v>
      </c>
      <c r="C2235" s="278"/>
      <c r="D2235" s="231"/>
      <c r="E2235" s="231"/>
      <c r="F2235" s="240"/>
      <c r="G2235" s="241"/>
      <c r="H2235" s="242"/>
    </row>
    <row r="2236" spans="1:8" hidden="1" x14ac:dyDescent="0.25">
      <c r="A2236" s="229" t="s">
        <v>2727</v>
      </c>
      <c r="B2236" s="272" t="s">
        <v>2673</v>
      </c>
      <c r="C2236" s="278"/>
      <c r="D2236" s="231"/>
      <c r="E2236" s="231"/>
      <c r="F2236" s="240"/>
      <c r="G2236" s="241"/>
      <c r="H2236" s="242"/>
    </row>
    <row r="2237" spans="1:8" hidden="1" x14ac:dyDescent="0.25">
      <c r="A2237" s="229" t="s">
        <v>2728</v>
      </c>
      <c r="B2237" s="205" t="s">
        <v>2642</v>
      </c>
      <c r="C2237" s="278"/>
      <c r="D2237" s="231"/>
      <c r="E2237" s="231"/>
      <c r="F2237" s="240"/>
      <c r="G2237" s="241"/>
      <c r="H2237" s="242"/>
    </row>
    <row r="2238" spans="1:8" hidden="1" x14ac:dyDescent="0.25">
      <c r="A2238" s="229" t="s">
        <v>2729</v>
      </c>
      <c r="B2238" s="205" t="s">
        <v>2644</v>
      </c>
      <c r="C2238" s="278"/>
      <c r="D2238" s="231"/>
      <c r="E2238" s="231"/>
      <c r="F2238" s="240"/>
      <c r="G2238" s="241"/>
      <c r="H2238" s="242"/>
    </row>
    <row r="2239" spans="1:8" hidden="1" x14ac:dyDescent="0.25">
      <c r="A2239" s="229" t="s">
        <v>2730</v>
      </c>
      <c r="B2239" s="205" t="s">
        <v>2646</v>
      </c>
      <c r="C2239" s="278"/>
      <c r="D2239" s="231"/>
      <c r="E2239" s="231"/>
      <c r="F2239" s="240"/>
      <c r="G2239" s="241"/>
      <c r="H2239" s="242"/>
    </row>
    <row r="2240" spans="1:8" hidden="1" x14ac:dyDescent="0.25">
      <c r="A2240" s="229" t="s">
        <v>2731</v>
      </c>
      <c r="B2240" s="272" t="s">
        <v>2678</v>
      </c>
      <c r="C2240" s="278"/>
      <c r="D2240" s="231"/>
      <c r="E2240" s="231"/>
      <c r="F2240" s="240"/>
      <c r="G2240" s="241"/>
      <c r="H2240" s="242"/>
    </row>
    <row r="2241" spans="1:8" hidden="1" x14ac:dyDescent="0.25">
      <c r="A2241" s="229" t="s">
        <v>2732</v>
      </c>
      <c r="B2241" s="205" t="s">
        <v>2642</v>
      </c>
      <c r="C2241" s="278"/>
      <c r="D2241" s="231"/>
      <c r="E2241" s="231"/>
      <c r="F2241" s="240"/>
      <c r="G2241" s="241"/>
      <c r="H2241" s="242"/>
    </row>
    <row r="2242" spans="1:8" hidden="1" x14ac:dyDescent="0.25">
      <c r="A2242" s="229" t="s">
        <v>2733</v>
      </c>
      <c r="B2242" s="205" t="s">
        <v>2644</v>
      </c>
      <c r="C2242" s="278"/>
      <c r="D2242" s="231"/>
      <c r="E2242" s="231"/>
      <c r="F2242" s="240"/>
      <c r="G2242" s="241"/>
      <c r="H2242" s="242"/>
    </row>
    <row r="2243" spans="1:8" hidden="1" x14ac:dyDescent="0.25">
      <c r="A2243" s="229" t="s">
        <v>2734</v>
      </c>
      <c r="B2243" s="205" t="s">
        <v>2646</v>
      </c>
      <c r="C2243" s="278"/>
      <c r="D2243" s="231"/>
      <c r="E2243" s="231"/>
      <c r="F2243" s="240"/>
      <c r="G2243" s="241"/>
      <c r="H2243" s="242"/>
    </row>
    <row r="2244" spans="1:8" hidden="1" x14ac:dyDescent="0.25">
      <c r="A2244" s="229" t="s">
        <v>2735</v>
      </c>
      <c r="B2244" s="272" t="s">
        <v>2683</v>
      </c>
      <c r="C2244" s="278"/>
      <c r="D2244" s="231"/>
      <c r="E2244" s="231"/>
      <c r="F2244" s="240"/>
      <c r="G2244" s="241"/>
      <c r="H2244" s="242"/>
    </row>
    <row r="2245" spans="1:8" hidden="1" x14ac:dyDescent="0.25">
      <c r="A2245" s="229" t="s">
        <v>2736</v>
      </c>
      <c r="B2245" s="205" t="s">
        <v>2642</v>
      </c>
      <c r="C2245" s="278"/>
      <c r="D2245" s="231"/>
      <c r="E2245" s="231"/>
      <c r="F2245" s="240"/>
      <c r="G2245" s="241"/>
      <c r="H2245" s="242"/>
    </row>
    <row r="2246" spans="1:8" hidden="1" x14ac:dyDescent="0.25">
      <c r="A2246" s="229" t="s">
        <v>2737</v>
      </c>
      <c r="B2246" s="205" t="s">
        <v>2644</v>
      </c>
      <c r="C2246" s="278"/>
      <c r="D2246" s="231"/>
      <c r="E2246" s="231"/>
      <c r="F2246" s="240"/>
      <c r="G2246" s="241"/>
      <c r="H2246" s="242"/>
    </row>
    <row r="2247" spans="1:8" hidden="1" x14ac:dyDescent="0.25">
      <c r="A2247" s="229" t="s">
        <v>2738</v>
      </c>
      <c r="B2247" s="205" t="s">
        <v>2646</v>
      </c>
      <c r="C2247" s="278"/>
      <c r="D2247" s="231"/>
      <c r="E2247" s="231"/>
      <c r="F2247" s="240"/>
      <c r="G2247" s="241"/>
      <c r="H2247" s="242"/>
    </row>
    <row r="2248" spans="1:8" hidden="1" x14ac:dyDescent="0.25">
      <c r="A2248" s="229" t="s">
        <v>2739</v>
      </c>
      <c r="B2248" s="272" t="s">
        <v>2688</v>
      </c>
      <c r="C2248" s="278"/>
      <c r="D2248" s="231"/>
      <c r="E2248" s="231"/>
      <c r="F2248" s="240"/>
      <c r="G2248" s="241"/>
      <c r="H2248" s="242"/>
    </row>
    <row r="2249" spans="1:8" hidden="1" x14ac:dyDescent="0.25">
      <c r="A2249" s="229" t="s">
        <v>2740</v>
      </c>
      <c r="B2249" s="205" t="s">
        <v>2642</v>
      </c>
      <c r="C2249" s="278"/>
      <c r="D2249" s="231"/>
      <c r="E2249" s="231"/>
      <c r="F2249" s="240"/>
      <c r="G2249" s="241"/>
      <c r="H2249" s="242"/>
    </row>
    <row r="2250" spans="1:8" hidden="1" x14ac:dyDescent="0.25">
      <c r="A2250" s="229" t="s">
        <v>2741</v>
      </c>
      <c r="B2250" s="205" t="s">
        <v>2644</v>
      </c>
      <c r="C2250" s="278"/>
      <c r="D2250" s="231"/>
      <c r="E2250" s="231"/>
      <c r="F2250" s="240"/>
      <c r="G2250" s="241"/>
      <c r="H2250" s="242"/>
    </row>
    <row r="2251" spans="1:8" hidden="1" x14ac:dyDescent="0.25">
      <c r="A2251" s="229" t="s">
        <v>2742</v>
      </c>
      <c r="B2251" s="205" t="s">
        <v>2646</v>
      </c>
      <c r="C2251" s="278"/>
      <c r="D2251" s="231"/>
      <c r="E2251" s="231"/>
      <c r="F2251" s="240"/>
      <c r="G2251" s="241"/>
      <c r="H2251" s="242"/>
    </row>
    <row r="2252" spans="1:8" hidden="1" x14ac:dyDescent="0.25">
      <c r="A2252" s="229" t="s">
        <v>2743</v>
      </c>
      <c r="B2252" s="272" t="s">
        <v>2693</v>
      </c>
      <c r="C2252" s="278"/>
      <c r="D2252" s="231"/>
      <c r="E2252" s="231"/>
      <c r="F2252" s="240"/>
      <c r="G2252" s="241"/>
      <c r="H2252" s="242"/>
    </row>
    <row r="2253" spans="1:8" hidden="1" x14ac:dyDescent="0.25">
      <c r="A2253" s="229" t="s">
        <v>2744</v>
      </c>
      <c r="B2253" s="205" t="s">
        <v>2642</v>
      </c>
      <c r="C2253" s="278"/>
      <c r="D2253" s="231"/>
      <c r="E2253" s="231"/>
      <c r="F2253" s="240"/>
      <c r="G2253" s="241"/>
      <c r="H2253" s="242"/>
    </row>
    <row r="2254" spans="1:8" hidden="1" x14ac:dyDescent="0.25">
      <c r="A2254" s="229" t="s">
        <v>2745</v>
      </c>
      <c r="B2254" s="205" t="s">
        <v>2644</v>
      </c>
      <c r="C2254" s="278"/>
      <c r="D2254" s="231"/>
      <c r="E2254" s="231"/>
      <c r="F2254" s="240"/>
      <c r="G2254" s="241"/>
      <c r="H2254" s="242"/>
    </row>
    <row r="2255" spans="1:8" hidden="1" x14ac:dyDescent="0.25">
      <c r="A2255" s="229" t="s">
        <v>2746</v>
      </c>
      <c r="B2255" s="205" t="s">
        <v>2646</v>
      </c>
      <c r="C2255" s="278"/>
      <c r="D2255" s="231"/>
      <c r="E2255" s="231"/>
      <c r="F2255" s="240"/>
      <c r="G2255" s="241"/>
      <c r="H2255" s="242"/>
    </row>
    <row r="2256" spans="1:8" hidden="1" x14ac:dyDescent="0.25">
      <c r="A2256" s="229" t="s">
        <v>2747</v>
      </c>
      <c r="B2256" s="203" t="s">
        <v>2698</v>
      </c>
      <c r="C2256" s="278"/>
      <c r="D2256" s="231"/>
      <c r="E2256" s="231"/>
      <c r="F2256" s="240"/>
      <c r="G2256" s="241"/>
      <c r="H2256" s="242"/>
    </row>
    <row r="2257" spans="1:8" hidden="1" x14ac:dyDescent="0.25">
      <c r="A2257" s="229" t="s">
        <v>2748</v>
      </c>
      <c r="B2257" s="205" t="s">
        <v>2642</v>
      </c>
      <c r="C2257" s="278"/>
      <c r="D2257" s="231"/>
      <c r="E2257" s="231"/>
      <c r="F2257" s="240"/>
      <c r="G2257" s="241"/>
      <c r="H2257" s="242"/>
    </row>
    <row r="2258" spans="1:8" hidden="1" x14ac:dyDescent="0.25">
      <c r="A2258" s="229" t="s">
        <v>2749</v>
      </c>
      <c r="B2258" s="205" t="s">
        <v>2644</v>
      </c>
      <c r="C2258" s="278"/>
      <c r="D2258" s="231"/>
      <c r="E2258" s="231"/>
      <c r="F2258" s="240"/>
      <c r="G2258" s="241"/>
      <c r="H2258" s="242"/>
    </row>
    <row r="2259" spans="1:8" hidden="1" x14ac:dyDescent="0.25">
      <c r="A2259" s="229" t="s">
        <v>2750</v>
      </c>
      <c r="B2259" s="205" t="s">
        <v>2646</v>
      </c>
      <c r="C2259" s="278"/>
      <c r="D2259" s="231"/>
      <c r="E2259" s="231"/>
      <c r="F2259" s="240"/>
      <c r="G2259" s="241"/>
      <c r="H2259" s="242"/>
    </row>
    <row r="2260" spans="1:8" hidden="1" x14ac:dyDescent="0.25">
      <c r="A2260" s="277"/>
      <c r="B2260" s="197" t="s">
        <v>2751</v>
      </c>
      <c r="C2260" s="198"/>
      <c r="D2260" s="212"/>
      <c r="E2260" s="212"/>
      <c r="F2260" s="300">
        <f>F2261</f>
        <v>0</v>
      </c>
      <c r="G2260" s="300">
        <f t="shared" ref="G2260:H2260" si="141">G2261</f>
        <v>0</v>
      </c>
      <c r="H2260" s="300">
        <f t="shared" si="141"/>
        <v>0</v>
      </c>
    </row>
    <row r="2261" spans="1:8" hidden="1" x14ac:dyDescent="0.25">
      <c r="A2261" s="276" t="s">
        <v>2752</v>
      </c>
      <c r="B2261" s="301" t="s">
        <v>2753</v>
      </c>
      <c r="C2261" s="301"/>
      <c r="D2261" s="302"/>
      <c r="E2261" s="302"/>
      <c r="F2261" s="303">
        <f>F2262+F2274</f>
        <v>0</v>
      </c>
      <c r="G2261" s="303">
        <f t="shared" ref="G2261:H2261" si="142">G2262+G2274</f>
        <v>0</v>
      </c>
      <c r="H2261" s="303">
        <f t="shared" si="142"/>
        <v>0</v>
      </c>
    </row>
    <row r="2262" spans="1:8" hidden="1" x14ac:dyDescent="0.25">
      <c r="A2262" s="217" t="s">
        <v>2754</v>
      </c>
      <c r="B2262" s="218" t="s">
        <v>2638</v>
      </c>
      <c r="C2262" s="219"/>
      <c r="D2262" s="220"/>
      <c r="E2262" s="220"/>
      <c r="F2262" s="297">
        <f>F2263+F2264+F2265+F2266+F2267+F2268+F2269+F2270+F2271+F2272+F2273</f>
        <v>0</v>
      </c>
      <c r="G2262" s="297">
        <f>G2263+G2264+G2265+G2266+G2267+G2268+G2269+G2270+G2271+G2272+G2273</f>
        <v>0</v>
      </c>
      <c r="H2262" s="297">
        <f>H2263+H2264+H2265+H2266+H2267+H2268+H2269+H2270+H2271+H2272+H2273</f>
        <v>0</v>
      </c>
    </row>
    <row r="2263" spans="1:8" hidden="1" x14ac:dyDescent="0.25">
      <c r="A2263" s="229" t="s">
        <v>2755</v>
      </c>
      <c r="B2263" s="205" t="s">
        <v>2640</v>
      </c>
      <c r="C2263" s="278"/>
      <c r="D2263" s="174"/>
      <c r="E2263" s="174"/>
      <c r="F2263" s="199"/>
      <c r="G2263" s="200"/>
      <c r="H2263" s="201"/>
    </row>
    <row r="2264" spans="1:8" hidden="1" x14ac:dyDescent="0.25">
      <c r="A2264" s="229" t="s">
        <v>2756</v>
      </c>
      <c r="B2264" s="274" t="s">
        <v>2648</v>
      </c>
      <c r="C2264" s="278"/>
      <c r="D2264" s="231"/>
      <c r="E2264" s="231"/>
      <c r="F2264" s="240"/>
      <c r="G2264" s="241"/>
      <c r="H2264" s="242"/>
    </row>
    <row r="2265" spans="1:8" hidden="1" x14ac:dyDescent="0.25">
      <c r="A2265" s="229" t="s">
        <v>2757</v>
      </c>
      <c r="B2265" s="205" t="s">
        <v>2653</v>
      </c>
      <c r="C2265" s="278"/>
      <c r="D2265" s="231"/>
      <c r="E2265" s="231"/>
      <c r="F2265" s="240"/>
      <c r="G2265" s="241"/>
      <c r="H2265" s="242"/>
    </row>
    <row r="2266" spans="1:8" hidden="1" x14ac:dyDescent="0.25">
      <c r="A2266" s="229" t="s">
        <v>2758</v>
      </c>
      <c r="B2266" s="205" t="s">
        <v>2658</v>
      </c>
      <c r="C2266" s="278"/>
      <c r="D2266" s="231"/>
      <c r="E2266" s="231"/>
      <c r="F2266" s="240"/>
      <c r="G2266" s="241"/>
      <c r="H2266" s="242"/>
    </row>
    <row r="2267" spans="1:8" hidden="1" x14ac:dyDescent="0.25">
      <c r="A2267" s="229" t="s">
        <v>2759</v>
      </c>
      <c r="B2267" s="274" t="s">
        <v>2663</v>
      </c>
      <c r="C2267" s="278"/>
      <c r="D2267" s="231"/>
      <c r="E2267" s="231"/>
      <c r="F2267" s="240"/>
      <c r="G2267" s="241"/>
      <c r="H2267" s="242"/>
    </row>
    <row r="2268" spans="1:8" hidden="1" x14ac:dyDescent="0.25">
      <c r="A2268" s="229" t="s">
        <v>2760</v>
      </c>
      <c r="B2268" s="274" t="s">
        <v>2668</v>
      </c>
      <c r="C2268" s="278"/>
      <c r="D2268" s="231"/>
      <c r="E2268" s="231"/>
      <c r="F2268" s="240"/>
      <c r="G2268" s="241"/>
      <c r="H2268" s="242"/>
    </row>
    <row r="2269" spans="1:8" hidden="1" x14ac:dyDescent="0.25">
      <c r="A2269" s="229" t="s">
        <v>2761</v>
      </c>
      <c r="B2269" s="274" t="s">
        <v>2673</v>
      </c>
      <c r="C2269" s="278"/>
      <c r="D2269" s="231"/>
      <c r="E2269" s="231"/>
      <c r="F2269" s="240"/>
      <c r="G2269" s="241"/>
      <c r="H2269" s="242"/>
    </row>
    <row r="2270" spans="1:8" hidden="1" x14ac:dyDescent="0.25">
      <c r="A2270" s="229" t="s">
        <v>2762</v>
      </c>
      <c r="B2270" s="274" t="s">
        <v>2678</v>
      </c>
      <c r="C2270" s="278"/>
      <c r="D2270" s="231"/>
      <c r="E2270" s="231"/>
      <c r="F2270" s="240"/>
      <c r="G2270" s="241"/>
      <c r="H2270" s="242"/>
    </row>
    <row r="2271" spans="1:8" hidden="1" x14ac:dyDescent="0.25">
      <c r="A2271" s="229" t="s">
        <v>2763</v>
      </c>
      <c r="B2271" s="274" t="s">
        <v>2683</v>
      </c>
      <c r="C2271" s="278"/>
      <c r="D2271" s="231"/>
      <c r="E2271" s="231"/>
      <c r="F2271" s="240"/>
      <c r="G2271" s="241"/>
      <c r="H2271" s="242"/>
    </row>
    <row r="2272" spans="1:8" hidden="1" x14ac:dyDescent="0.25">
      <c r="A2272" s="229" t="s">
        <v>2764</v>
      </c>
      <c r="B2272" s="274" t="s">
        <v>2688</v>
      </c>
      <c r="C2272" s="278"/>
      <c r="D2272" s="231"/>
      <c r="E2272" s="231"/>
      <c r="F2272" s="240"/>
      <c r="G2272" s="241"/>
      <c r="H2272" s="242"/>
    </row>
    <row r="2273" spans="1:8" hidden="1" x14ac:dyDescent="0.25">
      <c r="A2273" s="229" t="s">
        <v>2765</v>
      </c>
      <c r="B2273" s="274" t="s">
        <v>2766</v>
      </c>
      <c r="C2273" s="278"/>
      <c r="D2273" s="231"/>
      <c r="E2273" s="231"/>
      <c r="F2273" s="240"/>
      <c r="G2273" s="241"/>
      <c r="H2273" s="242"/>
    </row>
    <row r="2274" spans="1:8" x14ac:dyDescent="0.25">
      <c r="A2274" s="217" t="s">
        <v>2767</v>
      </c>
      <c r="B2274" s="218" t="s">
        <v>2702</v>
      </c>
      <c r="C2274" s="219"/>
      <c r="D2274" s="220"/>
      <c r="E2274" s="220"/>
      <c r="F2274" s="297">
        <f>F2275+F2276+F2277+F2278+F2279+F2280+F2281+F2282+F2283+F2284+F2285</f>
        <v>0</v>
      </c>
      <c r="G2274" s="297">
        <f t="shared" ref="G2274:H2274" si="143">G2275+G2276+G2277+G2278+G2279+G2280+G2281+G2282+G2283+G2284+G2285</f>
        <v>0</v>
      </c>
      <c r="H2274" s="297">
        <f t="shared" si="143"/>
        <v>0</v>
      </c>
    </row>
    <row r="2275" spans="1:8" hidden="1" x14ac:dyDescent="0.25">
      <c r="A2275" s="229" t="s">
        <v>2768</v>
      </c>
      <c r="B2275" s="205" t="s">
        <v>2640</v>
      </c>
      <c r="C2275" s="278"/>
      <c r="D2275" s="231"/>
      <c r="E2275" s="231"/>
      <c r="F2275" s="240"/>
      <c r="G2275" s="241"/>
      <c r="H2275" s="242"/>
    </row>
    <row r="2276" spans="1:8" hidden="1" x14ac:dyDescent="0.25">
      <c r="A2276" s="229" t="s">
        <v>2769</v>
      </c>
      <c r="B2276" s="274" t="s">
        <v>2648</v>
      </c>
      <c r="C2276" s="278"/>
      <c r="D2276" s="231"/>
      <c r="E2276" s="231"/>
      <c r="F2276" s="240"/>
      <c r="G2276" s="241"/>
      <c r="H2276" s="242"/>
    </row>
    <row r="2277" spans="1:8" hidden="1" x14ac:dyDescent="0.25">
      <c r="A2277" s="229" t="s">
        <v>2770</v>
      </c>
      <c r="B2277" s="205" t="s">
        <v>2653</v>
      </c>
      <c r="C2277" s="278"/>
      <c r="D2277" s="231"/>
      <c r="E2277" s="231"/>
      <c r="F2277" s="240"/>
      <c r="G2277" s="241"/>
      <c r="H2277" s="242"/>
    </row>
    <row r="2278" spans="1:8" hidden="1" x14ac:dyDescent="0.25">
      <c r="A2278" s="229" t="s">
        <v>2771</v>
      </c>
      <c r="B2278" s="205" t="s">
        <v>2658</v>
      </c>
      <c r="C2278" s="278"/>
      <c r="D2278" s="231"/>
      <c r="E2278" s="231"/>
      <c r="F2278" s="240"/>
      <c r="G2278" s="241"/>
      <c r="H2278" s="242"/>
    </row>
    <row r="2279" spans="1:8" hidden="1" x14ac:dyDescent="0.25">
      <c r="A2279" s="229" t="s">
        <v>2772</v>
      </c>
      <c r="B2279" s="274" t="s">
        <v>2663</v>
      </c>
      <c r="C2279" s="278"/>
      <c r="D2279" s="231"/>
      <c r="E2279" s="231"/>
      <c r="F2279" s="240"/>
      <c r="G2279" s="241"/>
      <c r="H2279" s="242"/>
    </row>
    <row r="2280" spans="1:8" hidden="1" x14ac:dyDescent="0.25">
      <c r="A2280" s="229" t="s">
        <v>2773</v>
      </c>
      <c r="B2280" s="274" t="s">
        <v>2668</v>
      </c>
      <c r="C2280" s="278"/>
      <c r="D2280" s="231"/>
      <c r="E2280" s="231"/>
      <c r="F2280" s="240"/>
      <c r="G2280" s="241"/>
      <c r="H2280" s="242"/>
    </row>
    <row r="2281" spans="1:8" hidden="1" x14ac:dyDescent="0.25">
      <c r="A2281" s="229" t="s">
        <v>2774</v>
      </c>
      <c r="B2281" s="274" t="s">
        <v>2673</v>
      </c>
      <c r="C2281" s="278"/>
      <c r="D2281" s="231"/>
      <c r="E2281" s="231"/>
      <c r="F2281" s="240"/>
      <c r="G2281" s="241"/>
      <c r="H2281" s="242"/>
    </row>
    <row r="2282" spans="1:8" hidden="1" x14ac:dyDescent="0.25">
      <c r="A2282" s="229" t="s">
        <v>2775</v>
      </c>
      <c r="B2282" s="274" t="s">
        <v>2678</v>
      </c>
      <c r="C2282" s="278"/>
      <c r="D2282" s="231"/>
      <c r="E2282" s="231"/>
      <c r="F2282" s="240"/>
      <c r="G2282" s="241"/>
      <c r="H2282" s="242"/>
    </row>
    <row r="2283" spans="1:8" hidden="1" x14ac:dyDescent="0.25">
      <c r="A2283" s="229" t="s">
        <v>2776</v>
      </c>
      <c r="B2283" s="274" t="s">
        <v>2683</v>
      </c>
      <c r="C2283" s="278"/>
      <c r="D2283" s="231"/>
      <c r="E2283" s="231"/>
      <c r="F2283" s="240"/>
      <c r="G2283" s="241"/>
      <c r="H2283" s="242"/>
    </row>
    <row r="2284" spans="1:8" hidden="1" x14ac:dyDescent="0.25">
      <c r="A2284" s="229" t="s">
        <v>2777</v>
      </c>
      <c r="B2284" s="274" t="s">
        <v>2688</v>
      </c>
      <c r="C2284" s="278"/>
      <c r="D2284" s="231"/>
      <c r="E2284" s="231"/>
      <c r="F2284" s="240"/>
      <c r="G2284" s="241"/>
      <c r="H2284" s="242"/>
    </row>
    <row r="2285" spans="1:8" hidden="1" x14ac:dyDescent="0.25">
      <c r="A2285" s="229" t="s">
        <v>2778</v>
      </c>
      <c r="B2285" s="274" t="s">
        <v>2766</v>
      </c>
      <c r="C2285" s="278"/>
      <c r="D2285" s="231"/>
      <c r="E2285" s="231"/>
      <c r="F2285" s="240"/>
      <c r="G2285" s="241"/>
      <c r="H2285" s="242"/>
    </row>
    <row r="2286" spans="1:8" ht="31.5" x14ac:dyDescent="0.25">
      <c r="A2286" s="277" t="s">
        <v>2779</v>
      </c>
      <c r="B2286" s="202" t="s">
        <v>2935</v>
      </c>
      <c r="C2286" s="198"/>
      <c r="D2286" s="212"/>
      <c r="E2286" s="212"/>
      <c r="F2286" s="300">
        <f>F2287+F2298</f>
        <v>0</v>
      </c>
      <c r="G2286" s="300">
        <f t="shared" ref="G2286:H2286" si="144">G2287+G2298</f>
        <v>0</v>
      </c>
      <c r="H2286" s="300">
        <f t="shared" si="144"/>
        <v>0</v>
      </c>
    </row>
    <row r="2287" spans="1:8" x14ac:dyDescent="0.25">
      <c r="A2287" s="233" t="s">
        <v>2780</v>
      </c>
      <c r="B2287" s="203" t="s">
        <v>2781</v>
      </c>
      <c r="C2287" s="204"/>
      <c r="D2287" s="231"/>
      <c r="E2287" s="231"/>
      <c r="F2287" s="235">
        <f>F2288+F2289+F2290+F2291+F2292+F2293+F2294+F2295+F2296+F2297</f>
        <v>0</v>
      </c>
      <c r="G2287" s="235">
        <f t="shared" ref="G2287:H2287" si="145">G2288+G2289+G2290+G2291+G2292+G2293+G2294+G2295+G2296+G2297</f>
        <v>0</v>
      </c>
      <c r="H2287" s="235">
        <f t="shared" si="145"/>
        <v>0</v>
      </c>
    </row>
    <row r="2288" spans="1:8" hidden="1" x14ac:dyDescent="0.25">
      <c r="A2288" s="229" t="s">
        <v>2782</v>
      </c>
      <c r="B2288" s="205" t="s">
        <v>2783</v>
      </c>
      <c r="C2288" s="204"/>
      <c r="D2288" s="231"/>
      <c r="E2288" s="231"/>
      <c r="F2288" s="240"/>
      <c r="G2288" s="241"/>
      <c r="H2288" s="242"/>
    </row>
    <row r="2289" spans="1:8" hidden="1" x14ac:dyDescent="0.25">
      <c r="A2289" s="229" t="s">
        <v>2784</v>
      </c>
      <c r="B2289" s="205" t="s">
        <v>2785</v>
      </c>
      <c r="C2289" s="204"/>
      <c r="D2289" s="231"/>
      <c r="E2289" s="231"/>
      <c r="F2289" s="240"/>
      <c r="G2289" s="241"/>
      <c r="H2289" s="242"/>
    </row>
    <row r="2290" spans="1:8" hidden="1" x14ac:dyDescent="0.25">
      <c r="A2290" s="229" t="s">
        <v>2786</v>
      </c>
      <c r="B2290" s="205" t="s">
        <v>2787</v>
      </c>
      <c r="C2290" s="204"/>
      <c r="D2290" s="231"/>
      <c r="E2290" s="231"/>
      <c r="F2290" s="240"/>
      <c r="G2290" s="241"/>
      <c r="H2290" s="242"/>
    </row>
    <row r="2291" spans="1:8" hidden="1" x14ac:dyDescent="0.25">
      <c r="A2291" s="229" t="s">
        <v>2788</v>
      </c>
      <c r="B2291" s="205" t="s">
        <v>2789</v>
      </c>
      <c r="C2291" s="204"/>
      <c r="D2291" s="231"/>
      <c r="E2291" s="231"/>
      <c r="F2291" s="240"/>
      <c r="G2291" s="241"/>
      <c r="H2291" s="242"/>
    </row>
    <row r="2292" spans="1:8" hidden="1" x14ac:dyDescent="0.25">
      <c r="A2292" s="229" t="s">
        <v>2790</v>
      </c>
      <c r="B2292" s="205" t="s">
        <v>2791</v>
      </c>
      <c r="C2292" s="204"/>
      <c r="D2292" s="231"/>
      <c r="E2292" s="231"/>
      <c r="F2292" s="240"/>
      <c r="G2292" s="241"/>
      <c r="H2292" s="242"/>
    </row>
    <row r="2293" spans="1:8" hidden="1" x14ac:dyDescent="0.25">
      <c r="A2293" s="229" t="s">
        <v>2792</v>
      </c>
      <c r="B2293" s="205" t="s">
        <v>2793</v>
      </c>
      <c r="C2293" s="204"/>
      <c r="D2293" s="231"/>
      <c r="E2293" s="231"/>
      <c r="F2293" s="240"/>
      <c r="G2293" s="241"/>
      <c r="H2293" s="242"/>
    </row>
    <row r="2294" spans="1:8" hidden="1" x14ac:dyDescent="0.25">
      <c r="A2294" s="229" t="s">
        <v>2794</v>
      </c>
      <c r="B2294" s="205" t="s">
        <v>2795</v>
      </c>
      <c r="C2294" s="204"/>
      <c r="D2294" s="231"/>
      <c r="E2294" s="231"/>
      <c r="F2294" s="240"/>
      <c r="G2294" s="241"/>
      <c r="H2294" s="242"/>
    </row>
    <row r="2295" spans="1:8" hidden="1" x14ac:dyDescent="0.25">
      <c r="A2295" s="229" t="s">
        <v>2796</v>
      </c>
      <c r="B2295" s="205" t="s">
        <v>2797</v>
      </c>
      <c r="C2295" s="204"/>
      <c r="D2295" s="231"/>
      <c r="E2295" s="231"/>
      <c r="F2295" s="240"/>
      <c r="G2295" s="241"/>
      <c r="H2295" s="242"/>
    </row>
    <row r="2296" spans="1:8" hidden="1" x14ac:dyDescent="0.25">
      <c r="A2296" s="229" t="s">
        <v>2798</v>
      </c>
      <c r="B2296" s="205" t="s">
        <v>2799</v>
      </c>
      <c r="C2296" s="204"/>
      <c r="D2296" s="231"/>
      <c r="E2296" s="231"/>
      <c r="F2296" s="240"/>
      <c r="G2296" s="241"/>
      <c r="H2296" s="242"/>
    </row>
    <row r="2297" spans="1:8" hidden="1" x14ac:dyDescent="0.25">
      <c r="A2297" s="229" t="s">
        <v>2800</v>
      </c>
      <c r="B2297" s="205" t="s">
        <v>2801</v>
      </c>
      <c r="C2297" s="204"/>
      <c r="D2297" s="231"/>
      <c r="E2297" s="231"/>
      <c r="F2297" s="240"/>
      <c r="G2297" s="241"/>
      <c r="H2297" s="242"/>
    </row>
    <row r="2298" spans="1:8" x14ac:dyDescent="0.25">
      <c r="A2298" s="233" t="s">
        <v>2802</v>
      </c>
      <c r="B2298" s="203" t="s">
        <v>2803</v>
      </c>
      <c r="C2298" s="204"/>
      <c r="D2298" s="231"/>
      <c r="E2298" s="231"/>
      <c r="F2298" s="235">
        <f>F2299+F2300+F2301+F2302+F2303+F2304+F2305+F2306+F2307+F2308</f>
        <v>0</v>
      </c>
      <c r="G2298" s="235">
        <f t="shared" ref="G2298:H2298" si="146">G2299+G2300+G2301+G2302+G2303+G2304+G2305+G2306+G2307+G2308</f>
        <v>0</v>
      </c>
      <c r="H2298" s="235">
        <f t="shared" si="146"/>
        <v>0</v>
      </c>
    </row>
    <row r="2299" spans="1:8" hidden="1" x14ac:dyDescent="0.25">
      <c r="A2299" s="229" t="s">
        <v>2804</v>
      </c>
      <c r="B2299" s="205" t="s">
        <v>2783</v>
      </c>
      <c r="C2299" s="204"/>
      <c r="D2299" s="231"/>
      <c r="E2299" s="231"/>
      <c r="F2299" s="240"/>
      <c r="G2299" s="241"/>
      <c r="H2299" s="242"/>
    </row>
    <row r="2300" spans="1:8" hidden="1" x14ac:dyDescent="0.25">
      <c r="A2300" s="229" t="s">
        <v>2805</v>
      </c>
      <c r="B2300" s="205" t="s">
        <v>2785</v>
      </c>
      <c r="C2300" s="204"/>
      <c r="D2300" s="231"/>
      <c r="E2300" s="231"/>
      <c r="F2300" s="240"/>
      <c r="G2300" s="241"/>
      <c r="H2300" s="242"/>
    </row>
    <row r="2301" spans="1:8" hidden="1" x14ac:dyDescent="0.25">
      <c r="A2301" s="229" t="s">
        <v>2806</v>
      </c>
      <c r="B2301" s="205" t="s">
        <v>2787</v>
      </c>
      <c r="C2301" s="204"/>
      <c r="D2301" s="231"/>
      <c r="E2301" s="231"/>
      <c r="F2301" s="240"/>
      <c r="G2301" s="241"/>
      <c r="H2301" s="242"/>
    </row>
    <row r="2302" spans="1:8" hidden="1" x14ac:dyDescent="0.25">
      <c r="A2302" s="229" t="s">
        <v>2807</v>
      </c>
      <c r="B2302" s="205" t="s">
        <v>2789</v>
      </c>
      <c r="C2302" s="204"/>
      <c r="D2302" s="231"/>
      <c r="E2302" s="231"/>
      <c r="F2302" s="240"/>
      <c r="G2302" s="241"/>
      <c r="H2302" s="242"/>
    </row>
    <row r="2303" spans="1:8" hidden="1" x14ac:dyDescent="0.25">
      <c r="A2303" s="229" t="s">
        <v>2808</v>
      </c>
      <c r="B2303" s="205" t="s">
        <v>2791</v>
      </c>
      <c r="C2303" s="204"/>
      <c r="D2303" s="231"/>
      <c r="E2303" s="231"/>
      <c r="F2303" s="240"/>
      <c r="G2303" s="241"/>
      <c r="H2303" s="242"/>
    </row>
    <row r="2304" spans="1:8" hidden="1" x14ac:dyDescent="0.25">
      <c r="A2304" s="229" t="s">
        <v>2809</v>
      </c>
      <c r="B2304" s="205" t="s">
        <v>2793</v>
      </c>
      <c r="C2304" s="204"/>
      <c r="D2304" s="231"/>
      <c r="E2304" s="231"/>
      <c r="F2304" s="240"/>
      <c r="G2304" s="241"/>
      <c r="H2304" s="242"/>
    </row>
    <row r="2305" spans="1:8" hidden="1" x14ac:dyDescent="0.25">
      <c r="A2305" s="229" t="s">
        <v>2810</v>
      </c>
      <c r="B2305" s="205" t="s">
        <v>2795</v>
      </c>
      <c r="C2305" s="204"/>
      <c r="D2305" s="231"/>
      <c r="E2305" s="231"/>
      <c r="F2305" s="240"/>
      <c r="G2305" s="241"/>
      <c r="H2305" s="242"/>
    </row>
    <row r="2306" spans="1:8" hidden="1" x14ac:dyDescent="0.25">
      <c r="A2306" s="229" t="s">
        <v>2811</v>
      </c>
      <c r="B2306" s="205" t="s">
        <v>2797</v>
      </c>
      <c r="C2306" s="204"/>
      <c r="D2306" s="231"/>
      <c r="E2306" s="231"/>
      <c r="F2306" s="240"/>
      <c r="G2306" s="241"/>
      <c r="H2306" s="242"/>
    </row>
    <row r="2307" spans="1:8" hidden="1" x14ac:dyDescent="0.25">
      <c r="A2307" s="229" t="s">
        <v>2812</v>
      </c>
      <c r="B2307" s="205" t="s">
        <v>2799</v>
      </c>
      <c r="C2307" s="204"/>
      <c r="D2307" s="231"/>
      <c r="E2307" s="231"/>
      <c r="F2307" s="240"/>
      <c r="G2307" s="241"/>
      <c r="H2307" s="242"/>
    </row>
    <row r="2308" spans="1:8" hidden="1" x14ac:dyDescent="0.25">
      <c r="A2308" s="229" t="s">
        <v>2813</v>
      </c>
      <c r="B2308" s="205" t="s">
        <v>2801</v>
      </c>
      <c r="C2308" s="204"/>
      <c r="D2308" s="231"/>
      <c r="E2308" s="231"/>
      <c r="F2308" s="240"/>
      <c r="G2308" s="241"/>
      <c r="H2308" s="242"/>
    </row>
    <row r="2309" spans="1:8" x14ac:dyDescent="0.25">
      <c r="A2309" s="277" t="s">
        <v>2814</v>
      </c>
      <c r="B2309" s="197" t="s">
        <v>239</v>
      </c>
      <c r="C2309" s="198"/>
      <c r="D2309" s="212"/>
      <c r="E2309" s="212"/>
      <c r="F2309" s="299">
        <f>F2310+F2315</f>
        <v>2</v>
      </c>
      <c r="G2309" s="299">
        <f t="shared" ref="G2309:H2309" si="147">G2310+G2315</f>
        <v>0</v>
      </c>
      <c r="H2309" s="299">
        <f t="shared" si="147"/>
        <v>344.53</v>
      </c>
    </row>
    <row r="2310" spans="1:8" x14ac:dyDescent="0.25">
      <c r="A2310" s="217" t="s">
        <v>2815</v>
      </c>
      <c r="B2310" s="218" t="s">
        <v>2816</v>
      </c>
      <c r="C2310" s="219"/>
      <c r="D2310" s="220"/>
      <c r="E2310" s="220"/>
      <c r="F2310" s="297">
        <f>F2311+F2313+F2314</f>
        <v>0</v>
      </c>
      <c r="G2310" s="297">
        <f t="shared" ref="G2310:H2310" si="148">G2311+G2313+G2314</f>
        <v>0</v>
      </c>
      <c r="H2310" s="297">
        <f t="shared" si="148"/>
        <v>0</v>
      </c>
    </row>
    <row r="2311" spans="1:8" x14ac:dyDescent="0.25">
      <c r="A2311" s="233" t="s">
        <v>2817</v>
      </c>
      <c r="B2311" s="206" t="s">
        <v>240</v>
      </c>
      <c r="C2311" s="207"/>
      <c r="D2311" s="231"/>
      <c r="E2311" s="280"/>
      <c r="F2311" s="240"/>
      <c r="G2311" s="241"/>
      <c r="H2311" s="242"/>
    </row>
    <row r="2312" spans="1:8" s="447" customFormat="1" x14ac:dyDescent="0.25">
      <c r="A2312" s="455" t="s">
        <v>3399</v>
      </c>
      <c r="B2312" s="205" t="s">
        <v>3405</v>
      </c>
      <c r="C2312" s="345"/>
      <c r="D2312" s="174">
        <v>2021</v>
      </c>
      <c r="E2312" s="456" t="s">
        <v>3403</v>
      </c>
      <c r="F2312" s="453">
        <v>1</v>
      </c>
      <c r="G2312" s="454">
        <v>0</v>
      </c>
      <c r="H2312" s="200">
        <f>[12]Лист1!$O$203/1000</f>
        <v>7.596000000000001</v>
      </c>
    </row>
    <row r="2313" spans="1:8" x14ac:dyDescent="0.25">
      <c r="A2313" s="233" t="s">
        <v>2818</v>
      </c>
      <c r="B2313" s="206" t="s">
        <v>241</v>
      </c>
      <c r="C2313" s="207"/>
      <c r="D2313" s="281"/>
      <c r="E2313" s="280"/>
      <c r="F2313" s="234"/>
      <c r="G2313" s="235"/>
      <c r="H2313" s="236"/>
    </row>
    <row r="2314" spans="1:8" x14ac:dyDescent="0.25">
      <c r="A2314" s="233" t="s">
        <v>2819</v>
      </c>
      <c r="B2314" s="206" t="s">
        <v>243</v>
      </c>
      <c r="C2314" s="207"/>
      <c r="D2314" s="281"/>
      <c r="E2314" s="280"/>
      <c r="F2314" s="234"/>
      <c r="G2314" s="235"/>
      <c r="H2314" s="236"/>
    </row>
    <row r="2315" spans="1:8" x14ac:dyDescent="0.25">
      <c r="A2315" s="217" t="s">
        <v>2820</v>
      </c>
      <c r="B2315" s="218" t="s">
        <v>2821</v>
      </c>
      <c r="C2315" s="219"/>
      <c r="D2315" s="220"/>
      <c r="E2315" s="220"/>
      <c r="F2315" s="298">
        <f>F2316+F2318+F2321</f>
        <v>2</v>
      </c>
      <c r="G2315" s="298">
        <f t="shared" ref="G2315:H2315" si="149">G2316+G2318+G2321</f>
        <v>0</v>
      </c>
      <c r="H2315" s="298">
        <f t="shared" si="149"/>
        <v>344.53</v>
      </c>
    </row>
    <row r="2316" spans="1:8" x14ac:dyDescent="0.25">
      <c r="A2316" s="323" t="s">
        <v>2822</v>
      </c>
      <c r="B2316" s="206" t="s">
        <v>244</v>
      </c>
      <c r="C2316" s="208"/>
      <c r="D2316" s="255"/>
      <c r="E2316" s="346" t="s">
        <v>3403</v>
      </c>
      <c r="F2316" s="249">
        <v>1</v>
      </c>
      <c r="G2316" s="249">
        <f t="shared" ref="F2316:G2316" si="150">G2317</f>
        <v>0</v>
      </c>
      <c r="H2316" s="239">
        <f>H2317</f>
        <v>27.071000000000002</v>
      </c>
    </row>
    <row r="2317" spans="1:8" s="447" customFormat="1" ht="31.5" x14ac:dyDescent="0.25">
      <c r="A2317" s="455" t="s">
        <v>3400</v>
      </c>
      <c r="B2317" s="205" t="s">
        <v>3407</v>
      </c>
      <c r="C2317" s="345"/>
      <c r="D2317" s="174">
        <v>2021</v>
      </c>
      <c r="E2317" s="456" t="s">
        <v>3403</v>
      </c>
      <c r="F2317" s="453"/>
      <c r="G2317" s="454"/>
      <c r="H2317" s="200">
        <f>[13]Лист1!$O$201/1000</f>
        <v>27.071000000000002</v>
      </c>
    </row>
    <row r="2318" spans="1:8" s="447" customFormat="1" x14ac:dyDescent="0.25">
      <c r="A2318" s="455" t="s">
        <v>2823</v>
      </c>
      <c r="B2318" s="205" t="s">
        <v>245</v>
      </c>
      <c r="C2318" s="345"/>
      <c r="D2318" s="174"/>
      <c r="E2318" s="456" t="s">
        <v>3403</v>
      </c>
      <c r="F2318" s="201">
        <v>1</v>
      </c>
      <c r="G2318" s="201">
        <f t="shared" ref="F2318:G2318" si="151">G2319</f>
        <v>0</v>
      </c>
      <c r="H2318" s="200">
        <f>H2319</f>
        <v>36.018000000000001</v>
      </c>
    </row>
    <row r="2319" spans="1:8" s="447" customFormat="1" ht="47.25" x14ac:dyDescent="0.25">
      <c r="A2319" s="455" t="s">
        <v>3401</v>
      </c>
      <c r="B2319" s="205" t="s">
        <v>3408</v>
      </c>
      <c r="C2319" s="345"/>
      <c r="D2319" s="174">
        <v>2021</v>
      </c>
      <c r="E2319" s="456" t="s">
        <v>3403</v>
      </c>
      <c r="F2319" s="454"/>
      <c r="G2319" s="454"/>
      <c r="H2319" s="200">
        <f>[14]Лист1!$O$169/1000</f>
        <v>36.018000000000001</v>
      </c>
    </row>
    <row r="2320" spans="1:8" s="447" customFormat="1" x14ac:dyDescent="0.25">
      <c r="A2320" s="455" t="s">
        <v>2824</v>
      </c>
      <c r="B2320" s="205" t="s">
        <v>246</v>
      </c>
      <c r="C2320" s="345"/>
      <c r="D2320" s="174"/>
      <c r="E2320" s="456" t="s">
        <v>3404</v>
      </c>
      <c r="F2320" s="201">
        <v>1</v>
      </c>
      <c r="G2320" s="201">
        <f t="shared" ref="G2320" si="152">G2321</f>
        <v>0</v>
      </c>
      <c r="H2320" s="200">
        <f>H2321</f>
        <v>281.44099999999997</v>
      </c>
    </row>
    <row r="2321" spans="1:8" s="447" customFormat="1" x14ac:dyDescent="0.25">
      <c r="A2321" s="455" t="s">
        <v>3402</v>
      </c>
      <c r="B2321" s="205" t="s">
        <v>3406</v>
      </c>
      <c r="C2321" s="345"/>
      <c r="D2321" s="174">
        <v>2021</v>
      </c>
      <c r="E2321" s="456" t="s">
        <v>3404</v>
      </c>
      <c r="F2321" s="454"/>
      <c r="G2321" s="454"/>
      <c r="H2321" s="200">
        <f>[15]Лист1!$O$137/1000</f>
        <v>281.44099999999997</v>
      </c>
    </row>
    <row r="2322" spans="1:8" x14ac:dyDescent="0.25">
      <c r="A2322" s="282"/>
      <c r="B2322" s="283"/>
      <c r="C2322" s="284"/>
      <c r="D2322" s="284"/>
      <c r="E2322" s="284"/>
      <c r="F2322" s="284"/>
      <c r="G2322" s="285"/>
      <c r="H2322" s="284"/>
    </row>
    <row r="2323" spans="1:8" ht="18" hidden="1" x14ac:dyDescent="0.25">
      <c r="A2323" s="282"/>
      <c r="B2323" s="210"/>
      <c r="C2323" s="416" t="s">
        <v>354</v>
      </c>
      <c r="D2323" s="11">
        <v>2018</v>
      </c>
      <c r="E2323" s="34">
        <v>0.4</v>
      </c>
      <c r="F2323" s="20"/>
      <c r="G2323" s="20"/>
      <c r="H2323" s="20"/>
    </row>
    <row r="2324" spans="1:8" ht="18.75" hidden="1" thickBot="1" x14ac:dyDescent="0.3">
      <c r="A2324" s="282"/>
      <c r="B2324" s="210"/>
      <c r="C2324" s="417"/>
      <c r="D2324" s="13">
        <v>2018</v>
      </c>
      <c r="E2324" s="35">
        <v>10</v>
      </c>
      <c r="F2324" s="21"/>
      <c r="G2324" s="21"/>
      <c r="H2324" s="21"/>
    </row>
    <row r="2325" spans="1:8" ht="18" hidden="1" x14ac:dyDescent="0.25">
      <c r="A2325" s="282"/>
      <c r="B2325" s="210"/>
      <c r="C2325" s="417"/>
      <c r="D2325" s="11">
        <v>2019</v>
      </c>
      <c r="E2325" s="34">
        <v>0.4</v>
      </c>
      <c r="F2325" s="383"/>
      <c r="G2325" s="383"/>
      <c r="H2325" s="383"/>
    </row>
    <row r="2326" spans="1:8" ht="18.75" hidden="1" thickBot="1" x14ac:dyDescent="0.3">
      <c r="A2326" s="282"/>
      <c r="B2326" s="210"/>
      <c r="C2326" s="417"/>
      <c r="D2326" s="13">
        <v>2019</v>
      </c>
      <c r="E2326" s="35">
        <v>10</v>
      </c>
      <c r="F2326" s="21"/>
      <c r="G2326" s="21"/>
      <c r="H2326" s="21"/>
    </row>
    <row r="2327" spans="1:8" hidden="1" x14ac:dyDescent="0.25">
      <c r="A2327" s="282"/>
      <c r="B2327" s="283"/>
      <c r="C2327" s="417"/>
      <c r="D2327" s="11">
        <v>2020</v>
      </c>
      <c r="E2327" s="34">
        <v>0.4</v>
      </c>
      <c r="F2327" s="20"/>
      <c r="G2327" s="20"/>
      <c r="H2327" s="20"/>
    </row>
    <row r="2328" spans="1:8" ht="16.5" hidden="1" thickBot="1" x14ac:dyDescent="0.3">
      <c r="A2328" s="282"/>
      <c r="B2328" s="283"/>
      <c r="C2328" s="417"/>
      <c r="D2328" s="24">
        <v>2020</v>
      </c>
      <c r="E2328" s="36">
        <v>10</v>
      </c>
      <c r="F2328" s="37"/>
      <c r="G2328" s="37"/>
      <c r="H2328" s="37"/>
    </row>
    <row r="2329" spans="1:8" hidden="1" x14ac:dyDescent="0.25">
      <c r="A2329" s="282"/>
      <c r="B2329" s="283"/>
      <c r="C2329" s="417"/>
      <c r="D2329" s="410" t="s">
        <v>356</v>
      </c>
      <c r="E2329" s="25">
        <v>0.4</v>
      </c>
      <c r="F2329" s="26">
        <f>F2323+F2325+F2327</f>
        <v>0</v>
      </c>
      <c r="G2329" s="26">
        <f t="shared" ref="G2329:H2330" si="153">G2323+G2325+G2327</f>
        <v>0</v>
      </c>
      <c r="H2329" s="26">
        <f t="shared" si="153"/>
        <v>0</v>
      </c>
    </row>
    <row r="2330" spans="1:8" hidden="1" x14ac:dyDescent="0.25">
      <c r="A2330" s="282"/>
      <c r="B2330" s="283"/>
      <c r="C2330" s="417"/>
      <c r="D2330" s="411"/>
      <c r="E2330" s="27">
        <v>10</v>
      </c>
      <c r="F2330" s="28">
        <f>F2324+F2326+F2328</f>
        <v>0</v>
      </c>
      <c r="G2330" s="28">
        <f t="shared" si="153"/>
        <v>0</v>
      </c>
      <c r="H2330" s="28">
        <f t="shared" si="153"/>
        <v>0</v>
      </c>
    </row>
    <row r="2331" spans="1:8" ht="18.75" hidden="1" thickBot="1" x14ac:dyDescent="0.3">
      <c r="A2331" s="282"/>
      <c r="B2331" s="283"/>
      <c r="C2331" s="418"/>
      <c r="D2331" s="412"/>
      <c r="E2331" s="29" t="s">
        <v>357</v>
      </c>
      <c r="F2331" s="30">
        <f>F2329+F2330</f>
        <v>0</v>
      </c>
      <c r="G2331" s="30">
        <f>G2329+G2330</f>
        <v>0</v>
      </c>
      <c r="H2331" s="30">
        <f>H2329+H2330</f>
        <v>0</v>
      </c>
    </row>
    <row r="2332" spans="1:8" ht="36" hidden="1" thickBot="1" x14ac:dyDescent="0.35">
      <c r="A2332" s="282"/>
      <c r="B2332" s="283"/>
      <c r="C2332" s="19"/>
      <c r="D2332" s="1"/>
      <c r="E2332" s="1"/>
      <c r="F2332" s="23"/>
      <c r="G2332" s="23"/>
      <c r="H2332" s="23"/>
    </row>
    <row r="2333" spans="1:8" hidden="1" x14ac:dyDescent="0.25">
      <c r="A2333" s="282"/>
      <c r="B2333" s="283"/>
      <c r="C2333" s="416" t="s">
        <v>355</v>
      </c>
      <c r="D2333" s="11">
        <v>2018</v>
      </c>
      <c r="E2333" s="34">
        <v>0.4</v>
      </c>
      <c r="F2333" s="20"/>
      <c r="G2333" s="20"/>
      <c r="H2333" s="20"/>
    </row>
    <row r="2334" spans="1:8" ht="16.5" hidden="1" thickBot="1" x14ac:dyDescent="0.3">
      <c r="A2334" s="282"/>
      <c r="B2334" s="283"/>
      <c r="C2334" s="417"/>
      <c r="D2334" s="13">
        <v>2018</v>
      </c>
      <c r="E2334" s="35">
        <v>10</v>
      </c>
      <c r="F2334" s="21"/>
      <c r="G2334" s="21"/>
      <c r="H2334" s="21"/>
    </row>
    <row r="2335" spans="1:8" hidden="1" x14ac:dyDescent="0.25">
      <c r="A2335" s="282"/>
      <c r="B2335" s="283"/>
      <c r="C2335" s="417"/>
      <c r="D2335" s="11">
        <v>2019</v>
      </c>
      <c r="E2335" s="34">
        <v>0.4</v>
      </c>
      <c r="F2335" s="383">
        <f>F624</f>
        <v>160</v>
      </c>
      <c r="G2335" s="383">
        <f>G624</f>
        <v>5</v>
      </c>
      <c r="H2335" s="383">
        <f>H624</f>
        <v>53.473289999999999</v>
      </c>
    </row>
    <row r="2336" spans="1:8" ht="16.5" hidden="1" thickBot="1" x14ac:dyDescent="0.3">
      <c r="A2336" s="282"/>
      <c r="B2336" s="283"/>
      <c r="C2336" s="417"/>
      <c r="D2336" s="13">
        <v>2019</v>
      </c>
      <c r="E2336" s="35">
        <v>10</v>
      </c>
      <c r="F2336" s="21"/>
      <c r="G2336" s="21"/>
      <c r="H2336" s="21"/>
    </row>
    <row r="2337" spans="1:8" hidden="1" x14ac:dyDescent="0.25">
      <c r="A2337" s="282"/>
      <c r="B2337" s="283"/>
      <c r="C2337" s="417"/>
      <c r="D2337" s="17">
        <v>2020</v>
      </c>
      <c r="E2337" s="34">
        <v>0.4</v>
      </c>
      <c r="F2337" s="38"/>
      <c r="G2337" s="38"/>
      <c r="H2337" s="38"/>
    </row>
    <row r="2338" spans="1:8" ht="16.5" hidden="1" thickBot="1" x14ac:dyDescent="0.3">
      <c r="A2338" s="282"/>
      <c r="B2338" s="283"/>
      <c r="C2338" s="417"/>
      <c r="D2338" s="13">
        <v>2020</v>
      </c>
      <c r="E2338" s="35">
        <v>10</v>
      </c>
      <c r="F2338" s="21"/>
      <c r="G2338" s="21"/>
      <c r="H2338" s="21"/>
    </row>
    <row r="2339" spans="1:8" hidden="1" x14ac:dyDescent="0.25">
      <c r="A2339" s="282"/>
      <c r="B2339" s="283"/>
      <c r="C2339" s="417"/>
      <c r="D2339" s="410" t="s">
        <v>356</v>
      </c>
      <c r="E2339" s="25">
        <v>0.4</v>
      </c>
      <c r="F2339" s="26">
        <f>F2333+F2335+F2337</f>
        <v>160</v>
      </c>
      <c r="G2339" s="26">
        <f t="shared" ref="G2339:H2340" si="154">G2333+G2335+G2337</f>
        <v>5</v>
      </c>
      <c r="H2339" s="26">
        <f t="shared" si="154"/>
        <v>53.473289999999999</v>
      </c>
    </row>
    <row r="2340" spans="1:8" hidden="1" x14ac:dyDescent="0.25">
      <c r="A2340" s="282"/>
      <c r="B2340" s="283"/>
      <c r="C2340" s="417"/>
      <c r="D2340" s="411"/>
      <c r="E2340" s="27">
        <v>10</v>
      </c>
      <c r="F2340" s="28">
        <f>F2334+F2336+F2338</f>
        <v>0</v>
      </c>
      <c r="G2340" s="28">
        <f t="shared" si="154"/>
        <v>0</v>
      </c>
      <c r="H2340" s="28">
        <f t="shared" si="154"/>
        <v>0</v>
      </c>
    </row>
    <row r="2341" spans="1:8" ht="18.75" hidden="1" thickBot="1" x14ac:dyDescent="0.3">
      <c r="A2341" s="282"/>
      <c r="B2341" s="283"/>
      <c r="C2341" s="418"/>
      <c r="D2341" s="412"/>
      <c r="E2341" s="29" t="s">
        <v>357</v>
      </c>
      <c r="F2341" s="30">
        <f>F2339+F2340</f>
        <v>160</v>
      </c>
      <c r="G2341" s="30">
        <f t="shared" ref="G2341:H2341" si="155">G2339+G2340</f>
        <v>5</v>
      </c>
      <c r="H2341" s="30">
        <f t="shared" si="155"/>
        <v>53.473289999999999</v>
      </c>
    </row>
    <row r="2342" spans="1:8" hidden="1" x14ac:dyDescent="0.25">
      <c r="A2342" s="282"/>
      <c r="B2342" s="283"/>
      <c r="C2342" s="284"/>
      <c r="D2342" s="284"/>
      <c r="E2342" s="284"/>
      <c r="F2342" s="284"/>
      <c r="G2342" s="285"/>
      <c r="H2342" s="284"/>
    </row>
    <row r="2343" spans="1:8" x14ac:dyDescent="0.25">
      <c r="A2343" s="282"/>
      <c r="B2343" s="283"/>
      <c r="C2343" s="284"/>
      <c r="D2343" s="284"/>
      <c r="E2343" s="284"/>
      <c r="F2343" s="284"/>
      <c r="G2343" s="285"/>
      <c r="H2343" s="284"/>
    </row>
    <row r="2344" spans="1:8" x14ac:dyDescent="0.25">
      <c r="A2344" s="282"/>
      <c r="B2344" s="283"/>
      <c r="C2344" s="284"/>
      <c r="D2344" s="284"/>
      <c r="E2344" s="284"/>
      <c r="F2344" s="284"/>
      <c r="G2344" s="285"/>
      <c r="H2344" s="284"/>
    </row>
    <row r="2345" spans="1:8" x14ac:dyDescent="0.25">
      <c r="A2345" s="282"/>
      <c r="B2345" s="283"/>
      <c r="C2345" s="284"/>
      <c r="D2345" s="284"/>
      <c r="E2345" s="284"/>
      <c r="F2345" s="284"/>
      <c r="G2345" s="285"/>
      <c r="H2345" s="284"/>
    </row>
    <row r="2346" spans="1:8" x14ac:dyDescent="0.25">
      <c r="A2346" s="282"/>
      <c r="B2346" s="283"/>
      <c r="C2346" s="284"/>
      <c r="D2346" s="284"/>
      <c r="E2346" s="284"/>
      <c r="F2346" s="284"/>
      <c r="G2346" s="285"/>
      <c r="H2346" s="284"/>
    </row>
    <row r="2347" spans="1:8" x14ac:dyDescent="0.25">
      <c r="A2347" s="282"/>
      <c r="B2347" s="283"/>
      <c r="C2347" s="284"/>
      <c r="D2347" s="284"/>
      <c r="E2347" s="284"/>
      <c r="F2347" s="284"/>
      <c r="G2347" s="285"/>
      <c r="H2347" s="284"/>
    </row>
    <row r="2348" spans="1:8" x14ac:dyDescent="0.25">
      <c r="A2348" s="282"/>
      <c r="B2348" s="283"/>
      <c r="C2348" s="284"/>
      <c r="D2348" s="284"/>
      <c r="E2348" s="284"/>
      <c r="F2348" s="284"/>
      <c r="G2348" s="285"/>
      <c r="H2348" s="284"/>
    </row>
    <row r="2349" spans="1:8" x14ac:dyDescent="0.25">
      <c r="A2349" s="282"/>
      <c r="B2349" s="283"/>
      <c r="C2349" s="284"/>
      <c r="D2349" s="284"/>
      <c r="E2349" s="284"/>
      <c r="F2349" s="284"/>
      <c r="G2349" s="285"/>
      <c r="H2349" s="284"/>
    </row>
    <row r="2350" spans="1:8" x14ac:dyDescent="0.25">
      <c r="A2350" s="282"/>
      <c r="B2350" s="283"/>
      <c r="C2350" s="284"/>
      <c r="D2350" s="284"/>
      <c r="E2350" s="284"/>
      <c r="F2350" s="284"/>
      <c r="G2350" s="285"/>
      <c r="H2350" s="284"/>
    </row>
    <row r="2351" spans="1:8" x14ac:dyDescent="0.25">
      <c r="A2351" s="282"/>
      <c r="B2351" s="283"/>
      <c r="C2351" s="284"/>
      <c r="D2351" s="284"/>
      <c r="E2351" s="284"/>
      <c r="F2351" s="284"/>
      <c r="G2351" s="285"/>
      <c r="H2351" s="284"/>
    </row>
    <row r="2352" spans="1:8" x14ac:dyDescent="0.25">
      <c r="A2352" s="282"/>
      <c r="B2352" s="283"/>
      <c r="C2352" s="284"/>
      <c r="D2352" s="284"/>
      <c r="E2352" s="284"/>
      <c r="F2352" s="284"/>
      <c r="G2352" s="285"/>
      <c r="H2352" s="284"/>
    </row>
    <row r="2353" spans="1:8" x14ac:dyDescent="0.25">
      <c r="A2353" s="282"/>
      <c r="B2353" s="283"/>
      <c r="C2353" s="284"/>
      <c r="D2353" s="284"/>
      <c r="E2353" s="284"/>
      <c r="F2353" s="284"/>
      <c r="G2353" s="285"/>
      <c r="H2353" s="284"/>
    </row>
    <row r="2354" spans="1:8" x14ac:dyDescent="0.25">
      <c r="A2354" s="282"/>
      <c r="B2354" s="283"/>
      <c r="C2354" s="284"/>
      <c r="D2354" s="284"/>
      <c r="E2354" s="284"/>
      <c r="F2354" s="284"/>
      <c r="G2354" s="285"/>
      <c r="H2354" s="284"/>
    </row>
    <row r="2355" spans="1:8" x14ac:dyDescent="0.25">
      <c r="A2355" s="282"/>
      <c r="B2355" s="283"/>
      <c r="C2355" s="284"/>
      <c r="D2355" s="284"/>
      <c r="E2355" s="284"/>
      <c r="F2355" s="284"/>
      <c r="G2355" s="285"/>
      <c r="H2355" s="284"/>
    </row>
    <row r="2356" spans="1:8" x14ac:dyDescent="0.25">
      <c r="A2356" s="282"/>
      <c r="B2356" s="283"/>
      <c r="C2356" s="284"/>
      <c r="D2356" s="284"/>
      <c r="E2356" s="284"/>
      <c r="F2356" s="284"/>
      <c r="G2356" s="285"/>
      <c r="H2356" s="284"/>
    </row>
    <row r="2357" spans="1:8" x14ac:dyDescent="0.25">
      <c r="A2357" s="282"/>
      <c r="B2357" s="283"/>
      <c r="C2357" s="284"/>
      <c r="D2357" s="284"/>
      <c r="E2357" s="284"/>
      <c r="F2357" s="284"/>
      <c r="G2357" s="285"/>
      <c r="H2357" s="284"/>
    </row>
    <row r="2358" spans="1:8" x14ac:dyDescent="0.25">
      <c r="A2358" s="282"/>
      <c r="B2358" s="283"/>
      <c r="C2358" s="284"/>
      <c r="D2358" s="284"/>
      <c r="E2358" s="284"/>
      <c r="F2358" s="284"/>
      <c r="G2358" s="285"/>
      <c r="H2358" s="284"/>
    </row>
    <row r="2359" spans="1:8" x14ac:dyDescent="0.25">
      <c r="A2359" s="282"/>
      <c r="B2359" s="283"/>
      <c r="C2359" s="284"/>
      <c r="D2359" s="284"/>
      <c r="E2359" s="284"/>
      <c r="F2359" s="284"/>
      <c r="G2359" s="285"/>
      <c r="H2359" s="284"/>
    </row>
    <row r="2360" spans="1:8" x14ac:dyDescent="0.25">
      <c r="A2360" s="282"/>
      <c r="B2360" s="283"/>
      <c r="C2360" s="284"/>
      <c r="D2360" s="284"/>
      <c r="E2360" s="284"/>
      <c r="F2360" s="284"/>
      <c r="G2360" s="285"/>
      <c r="H2360" s="284"/>
    </row>
    <row r="2361" spans="1:8" x14ac:dyDescent="0.25">
      <c r="A2361" s="282"/>
      <c r="B2361" s="283"/>
      <c r="C2361" s="284"/>
      <c r="D2361" s="284"/>
      <c r="E2361" s="284"/>
      <c r="F2361" s="284"/>
      <c r="G2361" s="285"/>
      <c r="H2361" s="284"/>
    </row>
    <row r="2362" spans="1:8" x14ac:dyDescent="0.25">
      <c r="A2362" s="282"/>
      <c r="B2362" s="283"/>
      <c r="C2362" s="284"/>
      <c r="D2362" s="284"/>
      <c r="E2362" s="284"/>
      <c r="F2362" s="284"/>
      <c r="G2362" s="285"/>
      <c r="H2362" s="284"/>
    </row>
    <row r="2363" spans="1:8" x14ac:dyDescent="0.25">
      <c r="A2363" s="282"/>
      <c r="B2363" s="283"/>
      <c r="C2363" s="284"/>
      <c r="D2363" s="284"/>
      <c r="E2363" s="284"/>
      <c r="F2363" s="284"/>
      <c r="G2363" s="285"/>
      <c r="H2363" s="284"/>
    </row>
    <row r="2364" spans="1:8" x14ac:dyDescent="0.25">
      <c r="A2364" s="282"/>
      <c r="B2364" s="283"/>
      <c r="C2364" s="284"/>
      <c r="D2364" s="284"/>
      <c r="E2364" s="284"/>
      <c r="F2364" s="284"/>
      <c r="G2364" s="285"/>
      <c r="H2364" s="284"/>
    </row>
    <row r="2365" spans="1:8" x14ac:dyDescent="0.25">
      <c r="A2365" s="282"/>
      <c r="B2365" s="283"/>
      <c r="C2365" s="284"/>
      <c r="D2365" s="284"/>
      <c r="E2365" s="284"/>
      <c r="F2365" s="284"/>
      <c r="G2365" s="285"/>
      <c r="H2365" s="284"/>
    </row>
    <row r="2366" spans="1:8" x14ac:dyDescent="0.25">
      <c r="A2366" s="282"/>
      <c r="B2366" s="283"/>
      <c r="C2366" s="284"/>
      <c r="D2366" s="284"/>
      <c r="E2366" s="284"/>
      <c r="F2366" s="284"/>
      <c r="G2366" s="285"/>
      <c r="H2366" s="284"/>
    </row>
    <row r="2367" spans="1:8" x14ac:dyDescent="0.25">
      <c r="A2367" s="282"/>
      <c r="B2367" s="283"/>
      <c r="C2367" s="284"/>
      <c r="D2367" s="284"/>
      <c r="E2367" s="284"/>
      <c r="F2367" s="284"/>
      <c r="G2367" s="285"/>
      <c r="H2367" s="284"/>
    </row>
    <row r="2368" spans="1:8" x14ac:dyDescent="0.25">
      <c r="A2368" s="282"/>
      <c r="B2368" s="283"/>
      <c r="C2368" s="284"/>
      <c r="D2368" s="284"/>
      <c r="E2368" s="284"/>
      <c r="F2368" s="284"/>
      <c r="G2368" s="285"/>
      <c r="H2368" s="284"/>
    </row>
    <row r="2369" spans="1:8" x14ac:dyDescent="0.25">
      <c r="A2369" s="282"/>
      <c r="B2369" s="283"/>
      <c r="C2369" s="284"/>
      <c r="D2369" s="284"/>
      <c r="E2369" s="284"/>
      <c r="F2369" s="284"/>
      <c r="G2369" s="285"/>
      <c r="H2369" s="284"/>
    </row>
    <row r="2370" spans="1:8" x14ac:dyDescent="0.25">
      <c r="A2370" s="282"/>
      <c r="B2370" s="283"/>
      <c r="C2370" s="284"/>
      <c r="D2370" s="284"/>
      <c r="E2370" s="284"/>
      <c r="F2370" s="284"/>
      <c r="G2370" s="285"/>
      <c r="H2370" s="284"/>
    </row>
    <row r="2371" spans="1:8" x14ac:dyDescent="0.25">
      <c r="A2371" s="282"/>
      <c r="B2371" s="283"/>
      <c r="C2371" s="284"/>
      <c r="D2371" s="284"/>
      <c r="E2371" s="284"/>
      <c r="F2371" s="284"/>
      <c r="G2371" s="285"/>
      <c r="H2371" s="284"/>
    </row>
    <row r="2372" spans="1:8" x14ac:dyDescent="0.25">
      <c r="A2372" s="282"/>
      <c r="B2372" s="283"/>
      <c r="C2372" s="284"/>
      <c r="D2372" s="284"/>
      <c r="E2372" s="284"/>
      <c r="F2372" s="284"/>
      <c r="G2372" s="285"/>
      <c r="H2372" s="284"/>
    </row>
    <row r="2373" spans="1:8" x14ac:dyDescent="0.25">
      <c r="A2373" s="282"/>
      <c r="B2373" s="283"/>
      <c r="C2373" s="284"/>
      <c r="D2373" s="284"/>
      <c r="E2373" s="284"/>
      <c r="F2373" s="284"/>
      <c r="G2373" s="285"/>
      <c r="H2373" s="284"/>
    </row>
    <row r="2374" spans="1:8" x14ac:dyDescent="0.25">
      <c r="A2374" s="282"/>
      <c r="B2374" s="283"/>
      <c r="C2374" s="284"/>
      <c r="D2374" s="284"/>
      <c r="E2374" s="284"/>
      <c r="F2374" s="284"/>
      <c r="G2374" s="285"/>
      <c r="H2374" s="284"/>
    </row>
    <row r="2375" spans="1:8" x14ac:dyDescent="0.25">
      <c r="A2375" s="282"/>
      <c r="B2375" s="283"/>
      <c r="C2375" s="284"/>
      <c r="D2375" s="284"/>
      <c r="E2375" s="284"/>
      <c r="F2375" s="284"/>
      <c r="G2375" s="285"/>
      <c r="H2375" s="284"/>
    </row>
    <row r="2376" spans="1:8" x14ac:dyDescent="0.25">
      <c r="A2376" s="282"/>
      <c r="B2376" s="283"/>
      <c r="C2376" s="284"/>
      <c r="D2376" s="284"/>
      <c r="E2376" s="284"/>
      <c r="F2376" s="284"/>
      <c r="G2376" s="285"/>
      <c r="H2376" s="284"/>
    </row>
    <row r="2377" spans="1:8" x14ac:dyDescent="0.25">
      <c r="A2377" s="282"/>
      <c r="B2377" s="283"/>
      <c r="C2377" s="284"/>
      <c r="D2377" s="284"/>
      <c r="E2377" s="284"/>
      <c r="F2377" s="284"/>
      <c r="G2377" s="285"/>
      <c r="H2377" s="284"/>
    </row>
    <row r="2378" spans="1:8" x14ac:dyDescent="0.25">
      <c r="A2378" s="282"/>
      <c r="B2378" s="283"/>
      <c r="C2378" s="284"/>
      <c r="D2378" s="284"/>
      <c r="E2378" s="284"/>
      <c r="F2378" s="284"/>
      <c r="G2378" s="285"/>
      <c r="H2378" s="284"/>
    </row>
    <row r="2379" spans="1:8" x14ac:dyDescent="0.25">
      <c r="A2379" s="282"/>
      <c r="B2379" s="283"/>
      <c r="C2379" s="284"/>
      <c r="D2379" s="284"/>
      <c r="E2379" s="284"/>
      <c r="F2379" s="284"/>
      <c r="G2379" s="285"/>
      <c r="H2379" s="284"/>
    </row>
    <row r="2380" spans="1:8" x14ac:dyDescent="0.25">
      <c r="A2380" s="282"/>
      <c r="B2380" s="283"/>
      <c r="C2380" s="284"/>
      <c r="D2380" s="284"/>
      <c r="E2380" s="284"/>
      <c r="F2380" s="284"/>
      <c r="G2380" s="285"/>
      <c r="H2380" s="284"/>
    </row>
    <row r="2381" spans="1:8" x14ac:dyDescent="0.25">
      <c r="A2381" s="282"/>
      <c r="B2381" s="283"/>
      <c r="C2381" s="284"/>
      <c r="D2381" s="284"/>
      <c r="E2381" s="284"/>
      <c r="F2381" s="284"/>
      <c r="G2381" s="285"/>
      <c r="H2381" s="284"/>
    </row>
    <row r="2382" spans="1:8" x14ac:dyDescent="0.25">
      <c r="A2382" s="282"/>
      <c r="B2382" s="283"/>
      <c r="C2382" s="284"/>
      <c r="D2382" s="284"/>
      <c r="E2382" s="284"/>
      <c r="F2382" s="284"/>
      <c r="G2382" s="285"/>
      <c r="H2382" s="284"/>
    </row>
    <row r="2383" spans="1:8" x14ac:dyDescent="0.25">
      <c r="A2383" s="282"/>
      <c r="B2383" s="283"/>
      <c r="C2383" s="284"/>
      <c r="D2383" s="284"/>
      <c r="E2383" s="284"/>
      <c r="F2383" s="284"/>
      <c r="G2383" s="285"/>
      <c r="H2383" s="284"/>
    </row>
    <row r="2384" spans="1:8" x14ac:dyDescent="0.25">
      <c r="A2384" s="282"/>
      <c r="B2384" s="283"/>
      <c r="C2384" s="284"/>
      <c r="D2384" s="284"/>
      <c r="E2384" s="284"/>
      <c r="F2384" s="284"/>
      <c r="G2384" s="285"/>
      <c r="H2384" s="284"/>
    </row>
    <row r="2385" spans="1:8" x14ac:dyDescent="0.25">
      <c r="A2385" s="282"/>
      <c r="B2385" s="283"/>
      <c r="C2385" s="284"/>
      <c r="D2385" s="284"/>
      <c r="E2385" s="284"/>
      <c r="F2385" s="284"/>
      <c r="G2385" s="285"/>
      <c r="H2385" s="284"/>
    </row>
    <row r="2386" spans="1:8" x14ac:dyDescent="0.25">
      <c r="A2386" s="282"/>
      <c r="B2386" s="283"/>
      <c r="C2386" s="284"/>
      <c r="D2386" s="284"/>
      <c r="E2386" s="284"/>
      <c r="F2386" s="284"/>
      <c r="G2386" s="285"/>
      <c r="H2386" s="284"/>
    </row>
    <row r="2387" spans="1:8" x14ac:dyDescent="0.25">
      <c r="A2387" s="282"/>
      <c r="B2387" s="283"/>
      <c r="C2387" s="284"/>
      <c r="D2387" s="284"/>
      <c r="E2387" s="284"/>
      <c r="F2387" s="284"/>
      <c r="G2387" s="285"/>
      <c r="H2387" s="284"/>
    </row>
    <row r="2388" spans="1:8" x14ac:dyDescent="0.25">
      <c r="A2388" s="282"/>
      <c r="B2388" s="283"/>
      <c r="C2388" s="284"/>
      <c r="D2388" s="284"/>
      <c r="E2388" s="284"/>
      <c r="F2388" s="284"/>
      <c r="G2388" s="285"/>
      <c r="H2388" s="284"/>
    </row>
    <row r="2389" spans="1:8" x14ac:dyDescent="0.25">
      <c r="A2389" s="282"/>
      <c r="B2389" s="283"/>
      <c r="C2389" s="284"/>
      <c r="D2389" s="284"/>
      <c r="E2389" s="284"/>
      <c r="F2389" s="284"/>
      <c r="G2389" s="285"/>
      <c r="H2389" s="284"/>
    </row>
    <row r="2390" spans="1:8" x14ac:dyDescent="0.25">
      <c r="A2390" s="282"/>
      <c r="B2390" s="283"/>
      <c r="C2390" s="284"/>
      <c r="D2390" s="284"/>
      <c r="E2390" s="284"/>
      <c r="F2390" s="284"/>
      <c r="G2390" s="285"/>
      <c r="H2390" s="284"/>
    </row>
    <row r="2391" spans="1:8" x14ac:dyDescent="0.25">
      <c r="A2391" s="282"/>
      <c r="B2391" s="283"/>
      <c r="C2391" s="284"/>
      <c r="D2391" s="284"/>
      <c r="E2391" s="284"/>
      <c r="F2391" s="284"/>
      <c r="G2391" s="285"/>
      <c r="H2391" s="284"/>
    </row>
    <row r="2392" spans="1:8" x14ac:dyDescent="0.25">
      <c r="A2392" s="282"/>
      <c r="B2392" s="283"/>
      <c r="C2392" s="284"/>
      <c r="D2392" s="284"/>
      <c r="E2392" s="284"/>
      <c r="F2392" s="284"/>
      <c r="G2392" s="285"/>
      <c r="H2392" s="284"/>
    </row>
    <row r="2393" spans="1:8" x14ac:dyDescent="0.25">
      <c r="A2393" s="282"/>
      <c r="B2393" s="283"/>
      <c r="C2393" s="284"/>
      <c r="D2393" s="284"/>
      <c r="E2393" s="284"/>
      <c r="F2393" s="284"/>
      <c r="G2393" s="285"/>
      <c r="H2393" s="284"/>
    </row>
    <row r="2394" spans="1:8" x14ac:dyDescent="0.25">
      <c r="A2394" s="282"/>
      <c r="B2394" s="283"/>
      <c r="C2394" s="284"/>
      <c r="D2394" s="284"/>
      <c r="E2394" s="284"/>
      <c r="F2394" s="284"/>
      <c r="G2394" s="285"/>
      <c r="H2394" s="284"/>
    </row>
    <row r="2395" spans="1:8" x14ac:dyDescent="0.25">
      <c r="A2395" s="282"/>
      <c r="B2395" s="283"/>
      <c r="C2395" s="284"/>
      <c r="D2395" s="284"/>
      <c r="E2395" s="284"/>
      <c r="F2395" s="284"/>
      <c r="G2395" s="285"/>
      <c r="H2395" s="284"/>
    </row>
    <row r="2396" spans="1:8" x14ac:dyDescent="0.25">
      <c r="A2396" s="282"/>
      <c r="B2396" s="283"/>
      <c r="C2396" s="284"/>
      <c r="D2396" s="284"/>
      <c r="E2396" s="284"/>
      <c r="F2396" s="284"/>
      <c r="G2396" s="285"/>
      <c r="H2396" s="284"/>
    </row>
    <row r="2397" spans="1:8" x14ac:dyDescent="0.25">
      <c r="A2397" s="282"/>
      <c r="B2397" s="283"/>
      <c r="C2397" s="284"/>
      <c r="D2397" s="284"/>
      <c r="E2397" s="284"/>
      <c r="F2397" s="284"/>
      <c r="G2397" s="285"/>
      <c r="H2397" s="284"/>
    </row>
    <row r="2398" spans="1:8" x14ac:dyDescent="0.25">
      <c r="A2398" s="282"/>
      <c r="B2398" s="283"/>
      <c r="C2398" s="284"/>
      <c r="D2398" s="284"/>
      <c r="E2398" s="284"/>
      <c r="F2398" s="284"/>
      <c r="G2398" s="285"/>
      <c r="H2398" s="284"/>
    </row>
    <row r="2399" spans="1:8" x14ac:dyDescent="0.25">
      <c r="A2399" s="282"/>
      <c r="B2399" s="283"/>
      <c r="C2399" s="284"/>
      <c r="D2399" s="284"/>
      <c r="E2399" s="284"/>
      <c r="F2399" s="284"/>
      <c r="G2399" s="285"/>
      <c r="H2399" s="284"/>
    </row>
    <row r="2400" spans="1:8" x14ac:dyDescent="0.25">
      <c r="A2400" s="282"/>
      <c r="B2400" s="283"/>
      <c r="C2400" s="284"/>
      <c r="D2400" s="284"/>
      <c r="E2400" s="284"/>
      <c r="F2400" s="284"/>
      <c r="G2400" s="285"/>
      <c r="H2400" s="284"/>
    </row>
    <row r="2401" spans="1:8" x14ac:dyDescent="0.25">
      <c r="A2401" s="282"/>
      <c r="B2401" s="283"/>
      <c r="C2401" s="284"/>
      <c r="D2401" s="284"/>
      <c r="E2401" s="284"/>
      <c r="F2401" s="284"/>
      <c r="G2401" s="285"/>
      <c r="H2401" s="284"/>
    </row>
    <row r="2402" spans="1:8" x14ac:dyDescent="0.25">
      <c r="A2402" s="282"/>
      <c r="B2402" s="283"/>
      <c r="C2402" s="284"/>
      <c r="D2402" s="284"/>
      <c r="E2402" s="284"/>
      <c r="F2402" s="284"/>
      <c r="G2402" s="285"/>
      <c r="H2402" s="284"/>
    </row>
    <row r="2403" spans="1:8" x14ac:dyDescent="0.25">
      <c r="A2403" s="282"/>
      <c r="B2403" s="283"/>
      <c r="C2403" s="284"/>
      <c r="D2403" s="284"/>
      <c r="E2403" s="284"/>
      <c r="F2403" s="284"/>
      <c r="G2403" s="285"/>
      <c r="H2403" s="284"/>
    </row>
    <row r="2404" spans="1:8" x14ac:dyDescent="0.25">
      <c r="A2404" s="282"/>
      <c r="B2404" s="283"/>
      <c r="C2404" s="284"/>
      <c r="D2404" s="284"/>
      <c r="E2404" s="284"/>
      <c r="F2404" s="284"/>
      <c r="G2404" s="285"/>
      <c r="H2404" s="284"/>
    </row>
    <row r="2405" spans="1:8" x14ac:dyDescent="0.25">
      <c r="A2405" s="282"/>
      <c r="B2405" s="283"/>
      <c r="C2405" s="284"/>
      <c r="D2405" s="284"/>
      <c r="E2405" s="284"/>
      <c r="F2405" s="284"/>
      <c r="G2405" s="285"/>
      <c r="H2405" s="284"/>
    </row>
    <row r="2406" spans="1:8" x14ac:dyDescent="0.25">
      <c r="A2406" s="282"/>
      <c r="B2406" s="283"/>
      <c r="C2406" s="284"/>
      <c r="D2406" s="284"/>
      <c r="E2406" s="284"/>
      <c r="F2406" s="284"/>
      <c r="G2406" s="285"/>
      <c r="H2406" s="284"/>
    </row>
    <row r="2407" spans="1:8" x14ac:dyDescent="0.25">
      <c r="A2407" s="282"/>
      <c r="B2407" s="283"/>
      <c r="C2407" s="284"/>
      <c r="D2407" s="284"/>
      <c r="E2407" s="284"/>
      <c r="F2407" s="284"/>
      <c r="G2407" s="285"/>
      <c r="H2407" s="284"/>
    </row>
    <row r="2408" spans="1:8" x14ac:dyDescent="0.25">
      <c r="A2408" s="282"/>
      <c r="B2408" s="283"/>
      <c r="C2408" s="284"/>
      <c r="D2408" s="284"/>
      <c r="E2408" s="284"/>
      <c r="F2408" s="284"/>
      <c r="G2408" s="285"/>
      <c r="H2408" s="284"/>
    </row>
    <row r="2409" spans="1:8" x14ac:dyDescent="0.25">
      <c r="A2409" s="282"/>
      <c r="B2409" s="283"/>
      <c r="C2409" s="284"/>
      <c r="D2409" s="284"/>
      <c r="E2409" s="284"/>
      <c r="F2409" s="284"/>
      <c r="G2409" s="285"/>
      <c r="H2409" s="284"/>
    </row>
    <row r="2410" spans="1:8" x14ac:dyDescent="0.25">
      <c r="A2410" s="282"/>
      <c r="B2410" s="283"/>
      <c r="C2410" s="284"/>
      <c r="D2410" s="284"/>
      <c r="E2410" s="284"/>
      <c r="F2410" s="284"/>
      <c r="G2410" s="285"/>
      <c r="H2410" s="284"/>
    </row>
    <row r="2411" spans="1:8" x14ac:dyDescent="0.25">
      <c r="A2411" s="282"/>
      <c r="B2411" s="283"/>
      <c r="C2411" s="284"/>
      <c r="D2411" s="284"/>
      <c r="E2411" s="284"/>
      <c r="F2411" s="284"/>
      <c r="G2411" s="285"/>
      <c r="H2411" s="284"/>
    </row>
    <row r="2412" spans="1:8" x14ac:dyDescent="0.25">
      <c r="A2412" s="282"/>
      <c r="B2412" s="283"/>
      <c r="C2412" s="284"/>
      <c r="D2412" s="284"/>
      <c r="E2412" s="284"/>
      <c r="F2412" s="284"/>
      <c r="G2412" s="285"/>
      <c r="H2412" s="284"/>
    </row>
    <row r="2413" spans="1:8" x14ac:dyDescent="0.25">
      <c r="A2413" s="282"/>
      <c r="B2413" s="283"/>
      <c r="C2413" s="284"/>
      <c r="D2413" s="284"/>
      <c r="E2413" s="284"/>
      <c r="F2413" s="284"/>
      <c r="G2413" s="285"/>
      <c r="H2413" s="284"/>
    </row>
    <row r="2414" spans="1:8" x14ac:dyDescent="0.25">
      <c r="A2414" s="282"/>
      <c r="B2414" s="283"/>
      <c r="C2414" s="284"/>
      <c r="D2414" s="284"/>
      <c r="E2414" s="284"/>
      <c r="F2414" s="284"/>
      <c r="G2414" s="285"/>
      <c r="H2414" s="284"/>
    </row>
    <row r="2415" spans="1:8" x14ac:dyDescent="0.25">
      <c r="A2415" s="282"/>
      <c r="B2415" s="283"/>
      <c r="C2415" s="284"/>
      <c r="D2415" s="284"/>
      <c r="E2415" s="284"/>
      <c r="F2415" s="284"/>
      <c r="G2415" s="285"/>
      <c r="H2415" s="284"/>
    </row>
    <row r="2416" spans="1:8" x14ac:dyDescent="0.25">
      <c r="A2416" s="282"/>
      <c r="B2416" s="283"/>
      <c r="C2416" s="284"/>
      <c r="D2416" s="284"/>
      <c r="E2416" s="284"/>
      <c r="F2416" s="284"/>
      <c r="G2416" s="285"/>
      <c r="H2416" s="284"/>
    </row>
    <row r="2417" spans="1:8" x14ac:dyDescent="0.25">
      <c r="A2417" s="282"/>
      <c r="B2417" s="283"/>
      <c r="C2417" s="284"/>
      <c r="D2417" s="284"/>
      <c r="E2417" s="284"/>
      <c r="F2417" s="284"/>
      <c r="G2417" s="285"/>
      <c r="H2417" s="284"/>
    </row>
    <row r="2418" spans="1:8" x14ac:dyDescent="0.25">
      <c r="A2418" s="282"/>
      <c r="B2418" s="283"/>
      <c r="C2418" s="284"/>
      <c r="D2418" s="284"/>
      <c r="E2418" s="284"/>
      <c r="F2418" s="284"/>
      <c r="G2418" s="285"/>
      <c r="H2418" s="284"/>
    </row>
    <row r="2419" spans="1:8" x14ac:dyDescent="0.25">
      <c r="A2419" s="282"/>
      <c r="B2419" s="283"/>
      <c r="C2419" s="284"/>
      <c r="D2419" s="284"/>
      <c r="E2419" s="284"/>
      <c r="F2419" s="284"/>
      <c r="G2419" s="285"/>
      <c r="H2419" s="284"/>
    </row>
    <row r="2420" spans="1:8" x14ac:dyDescent="0.25">
      <c r="A2420" s="282"/>
      <c r="B2420" s="283"/>
      <c r="C2420" s="284"/>
      <c r="D2420" s="284"/>
      <c r="E2420" s="284"/>
      <c r="F2420" s="284"/>
      <c r="G2420" s="285"/>
      <c r="H2420" s="284"/>
    </row>
    <row r="2421" spans="1:8" x14ac:dyDescent="0.25">
      <c r="A2421" s="282"/>
      <c r="B2421" s="283"/>
      <c r="C2421" s="284"/>
      <c r="D2421" s="284"/>
      <c r="E2421" s="284"/>
      <c r="F2421" s="284"/>
      <c r="G2421" s="285"/>
      <c r="H2421" s="284"/>
    </row>
    <row r="2422" spans="1:8" x14ac:dyDescent="0.25">
      <c r="A2422" s="282"/>
      <c r="B2422" s="283"/>
      <c r="C2422" s="284"/>
      <c r="D2422" s="284"/>
      <c r="E2422" s="284"/>
      <c r="F2422" s="284"/>
      <c r="G2422" s="285"/>
      <c r="H2422" s="284"/>
    </row>
    <row r="2423" spans="1:8" x14ac:dyDescent="0.25">
      <c r="A2423" s="282"/>
      <c r="B2423" s="283"/>
      <c r="C2423" s="284"/>
      <c r="D2423" s="284"/>
      <c r="E2423" s="284"/>
      <c r="F2423" s="284"/>
      <c r="G2423" s="285"/>
      <c r="H2423" s="284"/>
    </row>
    <row r="2424" spans="1:8" x14ac:dyDescent="0.25">
      <c r="A2424" s="282"/>
      <c r="B2424" s="283"/>
      <c r="C2424" s="284"/>
      <c r="D2424" s="284"/>
      <c r="E2424" s="284"/>
      <c r="F2424" s="284"/>
      <c r="G2424" s="285"/>
      <c r="H2424" s="284"/>
    </row>
    <row r="2425" spans="1:8" x14ac:dyDescent="0.25">
      <c r="A2425" s="282"/>
      <c r="B2425" s="283"/>
      <c r="C2425" s="284"/>
      <c r="D2425" s="284"/>
      <c r="E2425" s="284"/>
      <c r="F2425" s="284"/>
      <c r="G2425" s="285"/>
      <c r="H2425" s="284"/>
    </row>
    <row r="2426" spans="1:8" x14ac:dyDescent="0.25">
      <c r="A2426" s="282"/>
      <c r="B2426" s="283"/>
      <c r="C2426" s="284"/>
      <c r="D2426" s="284"/>
      <c r="E2426" s="284"/>
      <c r="F2426" s="284"/>
      <c r="G2426" s="285"/>
      <c r="H2426" s="284"/>
    </row>
    <row r="2427" spans="1:8" x14ac:dyDescent="0.25">
      <c r="A2427" s="282"/>
      <c r="B2427" s="283"/>
      <c r="C2427" s="284"/>
      <c r="D2427" s="284"/>
      <c r="E2427" s="284"/>
      <c r="F2427" s="284"/>
      <c r="G2427" s="285"/>
      <c r="H2427" s="284"/>
    </row>
    <row r="2428" spans="1:8" x14ac:dyDescent="0.25">
      <c r="A2428" s="282"/>
      <c r="B2428" s="283"/>
      <c r="C2428" s="284"/>
      <c r="D2428" s="284"/>
      <c r="E2428" s="284"/>
      <c r="F2428" s="284"/>
      <c r="G2428" s="285"/>
      <c r="H2428" s="284"/>
    </row>
    <row r="2429" spans="1:8" x14ac:dyDescent="0.25">
      <c r="A2429" s="282"/>
      <c r="B2429" s="283"/>
      <c r="C2429" s="284"/>
      <c r="D2429" s="284"/>
      <c r="E2429" s="284"/>
      <c r="F2429" s="284"/>
      <c r="G2429" s="285"/>
      <c r="H2429" s="284"/>
    </row>
    <row r="2430" spans="1:8" x14ac:dyDescent="0.25">
      <c r="A2430" s="282"/>
      <c r="B2430" s="283"/>
      <c r="C2430" s="284"/>
      <c r="D2430" s="284"/>
      <c r="E2430" s="284"/>
      <c r="F2430" s="284"/>
      <c r="G2430" s="285"/>
      <c r="H2430" s="284"/>
    </row>
    <row r="2431" spans="1:8" x14ac:dyDescent="0.25">
      <c r="A2431" s="282"/>
      <c r="B2431" s="283"/>
      <c r="C2431" s="284"/>
      <c r="D2431" s="284"/>
      <c r="E2431" s="284"/>
      <c r="F2431" s="284"/>
      <c r="G2431" s="285"/>
      <c r="H2431" s="284"/>
    </row>
    <row r="2432" spans="1:8" x14ac:dyDescent="0.25">
      <c r="A2432" s="282"/>
      <c r="B2432" s="283"/>
      <c r="C2432" s="284"/>
      <c r="D2432" s="284"/>
      <c r="E2432" s="284"/>
      <c r="F2432" s="284"/>
      <c r="G2432" s="285"/>
      <c r="H2432" s="284"/>
    </row>
    <row r="2433" spans="1:8" x14ac:dyDescent="0.25">
      <c r="A2433" s="282"/>
      <c r="B2433" s="283"/>
      <c r="C2433" s="284"/>
      <c r="D2433" s="284"/>
      <c r="E2433" s="284"/>
      <c r="F2433" s="284"/>
      <c r="G2433" s="285"/>
      <c r="H2433" s="284"/>
    </row>
    <row r="2434" spans="1:8" x14ac:dyDescent="0.25">
      <c r="A2434" s="282"/>
      <c r="B2434" s="283"/>
      <c r="C2434" s="284"/>
      <c r="D2434" s="284"/>
      <c r="E2434" s="284"/>
      <c r="F2434" s="284"/>
      <c r="G2434" s="285"/>
      <c r="H2434" s="284"/>
    </row>
    <row r="2435" spans="1:8" x14ac:dyDescent="0.25">
      <c r="A2435" s="282"/>
      <c r="B2435" s="283"/>
      <c r="C2435" s="284"/>
      <c r="D2435" s="284"/>
      <c r="E2435" s="284"/>
      <c r="F2435" s="284"/>
      <c r="G2435" s="285"/>
      <c r="H2435" s="284"/>
    </row>
    <row r="2436" spans="1:8" x14ac:dyDescent="0.25">
      <c r="A2436" s="282"/>
      <c r="B2436" s="283"/>
      <c r="C2436" s="284"/>
      <c r="D2436" s="284"/>
      <c r="E2436" s="284"/>
      <c r="F2436" s="284"/>
      <c r="G2436" s="285"/>
      <c r="H2436" s="284"/>
    </row>
    <row r="2437" spans="1:8" x14ac:dyDescent="0.25">
      <c r="A2437" s="282"/>
      <c r="B2437" s="283"/>
      <c r="C2437" s="284"/>
      <c r="D2437" s="284"/>
      <c r="E2437" s="284"/>
      <c r="F2437" s="284"/>
      <c r="G2437" s="285"/>
      <c r="H2437" s="284"/>
    </row>
    <row r="2438" spans="1:8" x14ac:dyDescent="0.25">
      <c r="A2438" s="282"/>
      <c r="B2438" s="283"/>
      <c r="C2438" s="284"/>
      <c r="D2438" s="284"/>
      <c r="E2438" s="284"/>
      <c r="F2438" s="284"/>
      <c r="G2438" s="285"/>
      <c r="H2438" s="284"/>
    </row>
    <row r="2439" spans="1:8" x14ac:dyDescent="0.25">
      <c r="A2439" s="282"/>
      <c r="B2439" s="283"/>
      <c r="C2439" s="284"/>
      <c r="D2439" s="284"/>
      <c r="E2439" s="284"/>
      <c r="F2439" s="284"/>
      <c r="G2439" s="285"/>
      <c r="H2439" s="284"/>
    </row>
    <row r="2440" spans="1:8" x14ac:dyDescent="0.25">
      <c r="A2440" s="282"/>
      <c r="B2440" s="283"/>
      <c r="C2440" s="284"/>
      <c r="D2440" s="284"/>
      <c r="E2440" s="284"/>
      <c r="F2440" s="284"/>
      <c r="G2440" s="285"/>
      <c r="H2440" s="284"/>
    </row>
    <row r="2441" spans="1:8" x14ac:dyDescent="0.25">
      <c r="A2441" s="282"/>
      <c r="B2441" s="283"/>
      <c r="C2441" s="284"/>
      <c r="D2441" s="284"/>
      <c r="E2441" s="284"/>
      <c r="F2441" s="284"/>
      <c r="G2441" s="285"/>
      <c r="H2441" s="284"/>
    </row>
    <row r="2442" spans="1:8" x14ac:dyDescent="0.25">
      <c r="A2442" s="282"/>
      <c r="B2442" s="283"/>
      <c r="C2442" s="284"/>
      <c r="D2442" s="284"/>
      <c r="E2442" s="284"/>
      <c r="F2442" s="284"/>
      <c r="G2442" s="285"/>
      <c r="H2442" s="284"/>
    </row>
    <row r="2443" spans="1:8" x14ac:dyDescent="0.25">
      <c r="A2443" s="282"/>
      <c r="B2443" s="283"/>
      <c r="C2443" s="284"/>
      <c r="D2443" s="284"/>
      <c r="E2443" s="284"/>
      <c r="F2443" s="284"/>
      <c r="G2443" s="285"/>
      <c r="H2443" s="284"/>
    </row>
    <row r="2444" spans="1:8" x14ac:dyDescent="0.25">
      <c r="A2444" s="282"/>
      <c r="B2444" s="283"/>
      <c r="C2444" s="284"/>
      <c r="D2444" s="284"/>
      <c r="E2444" s="284"/>
      <c r="F2444" s="284"/>
      <c r="G2444" s="285"/>
      <c r="H2444" s="284"/>
    </row>
    <row r="2445" spans="1:8" x14ac:dyDescent="0.25">
      <c r="A2445" s="282"/>
      <c r="B2445" s="283"/>
      <c r="C2445" s="284"/>
      <c r="D2445" s="284"/>
      <c r="E2445" s="284"/>
      <c r="F2445" s="284"/>
      <c r="G2445" s="285"/>
      <c r="H2445" s="284"/>
    </row>
    <row r="2446" spans="1:8" x14ac:dyDescent="0.25">
      <c r="A2446" s="282"/>
      <c r="B2446" s="283"/>
      <c r="C2446" s="284"/>
      <c r="D2446" s="284"/>
      <c r="E2446" s="284"/>
      <c r="F2446" s="284"/>
      <c r="G2446" s="285"/>
      <c r="H2446" s="284"/>
    </row>
    <row r="2447" spans="1:8" x14ac:dyDescent="0.25">
      <c r="A2447" s="282"/>
      <c r="B2447" s="283"/>
      <c r="C2447" s="284"/>
      <c r="D2447" s="284"/>
      <c r="E2447" s="284"/>
      <c r="F2447" s="284"/>
      <c r="G2447" s="285"/>
      <c r="H2447" s="284"/>
    </row>
    <row r="2448" spans="1:8" x14ac:dyDescent="0.25">
      <c r="A2448" s="282"/>
      <c r="B2448" s="283"/>
      <c r="C2448" s="284"/>
      <c r="D2448" s="284"/>
      <c r="E2448" s="284"/>
      <c r="F2448" s="284"/>
      <c r="G2448" s="285"/>
      <c r="H2448" s="284"/>
    </row>
    <row r="2449" spans="1:8" x14ac:dyDescent="0.25">
      <c r="A2449" s="282"/>
      <c r="B2449" s="283"/>
      <c r="C2449" s="284"/>
      <c r="D2449" s="284"/>
      <c r="E2449" s="284"/>
      <c r="F2449" s="284"/>
      <c r="G2449" s="285"/>
      <c r="H2449" s="284"/>
    </row>
    <row r="2450" spans="1:8" x14ac:dyDescent="0.25">
      <c r="A2450" s="282"/>
      <c r="B2450" s="283"/>
      <c r="C2450" s="284"/>
      <c r="D2450" s="284"/>
      <c r="E2450" s="284"/>
      <c r="F2450" s="284"/>
      <c r="G2450" s="285"/>
      <c r="H2450" s="284"/>
    </row>
    <row r="2451" spans="1:8" x14ac:dyDescent="0.25">
      <c r="A2451" s="282"/>
      <c r="B2451" s="283"/>
      <c r="C2451" s="284"/>
      <c r="D2451" s="284"/>
      <c r="E2451" s="284"/>
      <c r="F2451" s="284"/>
      <c r="G2451" s="285"/>
      <c r="H2451" s="284"/>
    </row>
    <row r="2452" spans="1:8" x14ac:dyDescent="0.25">
      <c r="A2452" s="282"/>
      <c r="B2452" s="283"/>
      <c r="C2452" s="284"/>
      <c r="D2452" s="284"/>
      <c r="E2452" s="284"/>
      <c r="F2452" s="284"/>
      <c r="G2452" s="285"/>
      <c r="H2452" s="284"/>
    </row>
    <row r="2453" spans="1:8" x14ac:dyDescent="0.25">
      <c r="A2453" s="282"/>
      <c r="B2453" s="283"/>
      <c r="C2453" s="284"/>
      <c r="D2453" s="284"/>
      <c r="E2453" s="284"/>
      <c r="F2453" s="284"/>
      <c r="G2453" s="285"/>
      <c r="H2453" s="284"/>
    </row>
    <row r="2454" spans="1:8" x14ac:dyDescent="0.25">
      <c r="A2454" s="282"/>
      <c r="B2454" s="283"/>
      <c r="C2454" s="284"/>
      <c r="D2454" s="284"/>
      <c r="E2454" s="284"/>
      <c r="F2454" s="284"/>
      <c r="G2454" s="285"/>
      <c r="H2454" s="284"/>
    </row>
    <row r="2455" spans="1:8" x14ac:dyDescent="0.25">
      <c r="A2455" s="282"/>
      <c r="B2455" s="283"/>
      <c r="C2455" s="284"/>
      <c r="D2455" s="284"/>
      <c r="E2455" s="284"/>
      <c r="F2455" s="284"/>
      <c r="G2455" s="285"/>
      <c r="H2455" s="284"/>
    </row>
    <row r="2456" spans="1:8" x14ac:dyDescent="0.25">
      <c r="A2456" s="282"/>
      <c r="B2456" s="283"/>
      <c r="C2456" s="284"/>
      <c r="D2456" s="284"/>
      <c r="E2456" s="284"/>
      <c r="F2456" s="284"/>
      <c r="G2456" s="285"/>
      <c r="H2456" s="284"/>
    </row>
    <row r="2457" spans="1:8" x14ac:dyDescent="0.25">
      <c r="A2457" s="282"/>
      <c r="B2457" s="283"/>
      <c r="C2457" s="284"/>
      <c r="D2457" s="284"/>
      <c r="E2457" s="284"/>
      <c r="F2457" s="284"/>
      <c r="G2457" s="285"/>
      <c r="H2457" s="284"/>
    </row>
    <row r="2458" spans="1:8" x14ac:dyDescent="0.25">
      <c r="A2458" s="282"/>
      <c r="B2458" s="283"/>
      <c r="C2458" s="284"/>
      <c r="D2458" s="284"/>
      <c r="E2458" s="284"/>
      <c r="F2458" s="284"/>
      <c r="G2458" s="285"/>
      <c r="H2458" s="284"/>
    </row>
    <row r="2459" spans="1:8" x14ac:dyDescent="0.25">
      <c r="A2459" s="282"/>
      <c r="B2459" s="283"/>
      <c r="C2459" s="284"/>
      <c r="D2459" s="284"/>
      <c r="E2459" s="284"/>
      <c r="F2459" s="284"/>
      <c r="G2459" s="285"/>
      <c r="H2459" s="284"/>
    </row>
    <row r="2460" spans="1:8" x14ac:dyDescent="0.25">
      <c r="A2460" s="282"/>
      <c r="B2460" s="283"/>
      <c r="C2460" s="284"/>
      <c r="D2460" s="284"/>
      <c r="E2460" s="284"/>
      <c r="F2460" s="284"/>
      <c r="G2460" s="285"/>
      <c r="H2460" s="284"/>
    </row>
    <row r="2461" spans="1:8" x14ac:dyDescent="0.25">
      <c r="A2461" s="282"/>
      <c r="B2461" s="283"/>
      <c r="C2461" s="284"/>
      <c r="D2461" s="284"/>
      <c r="E2461" s="284"/>
      <c r="F2461" s="284"/>
      <c r="G2461" s="285"/>
      <c r="H2461" s="284"/>
    </row>
    <row r="2462" spans="1:8" x14ac:dyDescent="0.25">
      <c r="A2462" s="282"/>
      <c r="B2462" s="283"/>
      <c r="C2462" s="284"/>
      <c r="D2462" s="284"/>
      <c r="E2462" s="284"/>
      <c r="F2462" s="284"/>
      <c r="G2462" s="285"/>
      <c r="H2462" s="284"/>
    </row>
    <row r="2463" spans="1:8" x14ac:dyDescent="0.25">
      <c r="A2463" s="282"/>
      <c r="B2463" s="283"/>
      <c r="C2463" s="284"/>
      <c r="D2463" s="284"/>
      <c r="E2463" s="284"/>
      <c r="F2463" s="284"/>
      <c r="G2463" s="285"/>
      <c r="H2463" s="284"/>
    </row>
    <row r="2464" spans="1:8" x14ac:dyDescent="0.25">
      <c r="A2464" s="282"/>
      <c r="B2464" s="283"/>
      <c r="C2464" s="284"/>
      <c r="D2464" s="284"/>
      <c r="E2464" s="284"/>
      <c r="F2464" s="284"/>
      <c r="G2464" s="285"/>
      <c r="H2464" s="284"/>
    </row>
    <row r="2465" spans="1:8" x14ac:dyDescent="0.25">
      <c r="A2465" s="282"/>
      <c r="B2465" s="283"/>
      <c r="C2465" s="284"/>
      <c r="D2465" s="284"/>
      <c r="E2465" s="284"/>
      <c r="F2465" s="284"/>
      <c r="G2465" s="285"/>
      <c r="H2465" s="284"/>
    </row>
    <row r="2466" spans="1:8" x14ac:dyDescent="0.25">
      <c r="A2466" s="282"/>
      <c r="B2466" s="283"/>
      <c r="C2466" s="284"/>
      <c r="D2466" s="284"/>
      <c r="E2466" s="284"/>
      <c r="F2466" s="284"/>
      <c r="G2466" s="285"/>
      <c r="H2466" s="284"/>
    </row>
    <row r="2467" spans="1:8" x14ac:dyDescent="0.25">
      <c r="A2467" s="282"/>
      <c r="B2467" s="283"/>
      <c r="C2467" s="284"/>
      <c r="D2467" s="284"/>
      <c r="E2467" s="284"/>
      <c r="F2467" s="284"/>
      <c r="G2467" s="285"/>
      <c r="H2467" s="284"/>
    </row>
    <row r="2468" spans="1:8" x14ac:dyDescent="0.25">
      <c r="A2468" s="282"/>
      <c r="B2468" s="283"/>
      <c r="C2468" s="284"/>
      <c r="D2468" s="284"/>
      <c r="E2468" s="284"/>
      <c r="F2468" s="284"/>
      <c r="G2468" s="285"/>
      <c r="H2468" s="284"/>
    </row>
    <row r="2469" spans="1:8" x14ac:dyDescent="0.25">
      <c r="A2469" s="282"/>
      <c r="B2469" s="283"/>
      <c r="C2469" s="284"/>
      <c r="D2469" s="284"/>
      <c r="E2469" s="284"/>
      <c r="F2469" s="284"/>
      <c r="G2469" s="285"/>
      <c r="H2469" s="284"/>
    </row>
    <row r="2470" spans="1:8" x14ac:dyDescent="0.25">
      <c r="A2470" s="282"/>
      <c r="B2470" s="283"/>
      <c r="C2470" s="284"/>
      <c r="D2470" s="284"/>
      <c r="E2470" s="284"/>
      <c r="F2470" s="284"/>
      <c r="G2470" s="285"/>
      <c r="H2470" s="284"/>
    </row>
    <row r="2471" spans="1:8" x14ac:dyDescent="0.25">
      <c r="A2471" s="282"/>
      <c r="B2471" s="283"/>
      <c r="C2471" s="284"/>
      <c r="D2471" s="284"/>
      <c r="E2471" s="284"/>
      <c r="F2471" s="284"/>
      <c r="G2471" s="285"/>
      <c r="H2471" s="284"/>
    </row>
    <row r="2472" spans="1:8" x14ac:dyDescent="0.25">
      <c r="A2472" s="282"/>
      <c r="B2472" s="283"/>
      <c r="C2472" s="284"/>
      <c r="D2472" s="284"/>
      <c r="E2472" s="284"/>
      <c r="F2472" s="284"/>
      <c r="G2472" s="285"/>
      <c r="H2472" s="284"/>
    </row>
    <row r="2473" spans="1:8" x14ac:dyDescent="0.25">
      <c r="A2473" s="282"/>
      <c r="B2473" s="283"/>
      <c r="C2473" s="284"/>
      <c r="D2473" s="284"/>
      <c r="E2473" s="284"/>
      <c r="F2473" s="284"/>
      <c r="G2473" s="285"/>
      <c r="H2473" s="284"/>
    </row>
    <row r="2474" spans="1:8" x14ac:dyDescent="0.25">
      <c r="A2474" s="282"/>
      <c r="B2474" s="283"/>
      <c r="C2474" s="284"/>
      <c r="D2474" s="284"/>
      <c r="E2474" s="284"/>
      <c r="F2474" s="284"/>
      <c r="G2474" s="285"/>
      <c r="H2474" s="284"/>
    </row>
    <row r="2475" spans="1:8" x14ac:dyDescent="0.25">
      <c r="A2475" s="282"/>
      <c r="B2475" s="283"/>
      <c r="C2475" s="284"/>
      <c r="D2475" s="284"/>
      <c r="E2475" s="284"/>
      <c r="F2475" s="284"/>
      <c r="G2475" s="285"/>
      <c r="H2475" s="284"/>
    </row>
    <row r="2476" spans="1:8" x14ac:dyDescent="0.25">
      <c r="A2476" s="282"/>
      <c r="B2476" s="283"/>
      <c r="C2476" s="284"/>
      <c r="D2476" s="284"/>
      <c r="E2476" s="284"/>
      <c r="F2476" s="284"/>
      <c r="G2476" s="285"/>
      <c r="H2476" s="284"/>
    </row>
    <row r="2477" spans="1:8" x14ac:dyDescent="0.25">
      <c r="A2477" s="282"/>
      <c r="B2477" s="283"/>
      <c r="C2477" s="284"/>
      <c r="D2477" s="284"/>
      <c r="E2477" s="284"/>
      <c r="F2477" s="284"/>
      <c r="G2477" s="285"/>
      <c r="H2477" s="284"/>
    </row>
    <row r="2478" spans="1:8" x14ac:dyDescent="0.25">
      <c r="A2478" s="282"/>
      <c r="B2478" s="283"/>
      <c r="C2478" s="284"/>
      <c r="D2478" s="284"/>
      <c r="E2478" s="284"/>
      <c r="F2478" s="284"/>
      <c r="G2478" s="285"/>
      <c r="H2478" s="284"/>
    </row>
    <row r="2479" spans="1:8" x14ac:dyDescent="0.25">
      <c r="A2479" s="282"/>
      <c r="B2479" s="283"/>
      <c r="C2479" s="284"/>
      <c r="D2479" s="284"/>
      <c r="E2479" s="284"/>
      <c r="F2479" s="284"/>
      <c r="G2479" s="285"/>
      <c r="H2479" s="284"/>
    </row>
    <row r="2480" spans="1:8" x14ac:dyDescent="0.25">
      <c r="A2480" s="282"/>
      <c r="B2480" s="283"/>
      <c r="C2480" s="284"/>
      <c r="D2480" s="284"/>
      <c r="E2480" s="284"/>
      <c r="F2480" s="284"/>
      <c r="G2480" s="285"/>
      <c r="H2480" s="284"/>
    </row>
    <row r="2481" spans="1:8" x14ac:dyDescent="0.25">
      <c r="A2481" s="282"/>
      <c r="B2481" s="283"/>
      <c r="C2481" s="284"/>
      <c r="D2481" s="284"/>
      <c r="E2481" s="284"/>
      <c r="F2481" s="284"/>
      <c r="G2481" s="285"/>
      <c r="H2481" s="284"/>
    </row>
    <row r="2482" spans="1:8" x14ac:dyDescent="0.25">
      <c r="A2482" s="282"/>
      <c r="B2482" s="283"/>
      <c r="C2482" s="284"/>
      <c r="D2482" s="284"/>
      <c r="E2482" s="284"/>
      <c r="F2482" s="284"/>
      <c r="G2482" s="285"/>
      <c r="H2482" s="284"/>
    </row>
    <row r="2483" spans="1:8" x14ac:dyDescent="0.25">
      <c r="A2483" s="282"/>
      <c r="B2483" s="283"/>
      <c r="C2483" s="284"/>
      <c r="D2483" s="284"/>
      <c r="E2483" s="284"/>
      <c r="F2483" s="284"/>
      <c r="G2483" s="285"/>
      <c r="H2483" s="284"/>
    </row>
    <row r="2484" spans="1:8" x14ac:dyDescent="0.25">
      <c r="A2484" s="282"/>
      <c r="B2484" s="283"/>
      <c r="C2484" s="284"/>
      <c r="D2484" s="284"/>
      <c r="E2484" s="284"/>
      <c r="F2484" s="284"/>
      <c r="G2484" s="285"/>
      <c r="H2484" s="284"/>
    </row>
    <row r="2485" spans="1:8" x14ac:dyDescent="0.25">
      <c r="A2485" s="282"/>
      <c r="B2485" s="283"/>
      <c r="C2485" s="284"/>
      <c r="D2485" s="284"/>
      <c r="E2485" s="284"/>
      <c r="F2485" s="284"/>
      <c r="G2485" s="285"/>
      <c r="H2485" s="284"/>
    </row>
    <row r="2486" spans="1:8" x14ac:dyDescent="0.25">
      <c r="A2486" s="282"/>
      <c r="B2486" s="283"/>
      <c r="C2486" s="284"/>
      <c r="D2486" s="284"/>
      <c r="E2486" s="284"/>
      <c r="F2486" s="284"/>
      <c r="G2486" s="285"/>
      <c r="H2486" s="284"/>
    </row>
    <row r="2487" spans="1:8" x14ac:dyDescent="0.25">
      <c r="A2487" s="282"/>
      <c r="B2487" s="283"/>
      <c r="C2487" s="284"/>
      <c r="D2487" s="284"/>
      <c r="E2487" s="284"/>
      <c r="F2487" s="284"/>
      <c r="G2487" s="285"/>
      <c r="H2487" s="284"/>
    </row>
    <row r="2488" spans="1:8" x14ac:dyDescent="0.25">
      <c r="A2488" s="282"/>
      <c r="B2488" s="283"/>
      <c r="C2488" s="284"/>
      <c r="D2488" s="284"/>
      <c r="E2488" s="284"/>
      <c r="F2488" s="284"/>
      <c r="G2488" s="285"/>
      <c r="H2488" s="284"/>
    </row>
    <row r="2489" spans="1:8" x14ac:dyDescent="0.25">
      <c r="A2489" s="282"/>
      <c r="B2489" s="283"/>
      <c r="C2489" s="284"/>
      <c r="D2489" s="284"/>
      <c r="E2489" s="284"/>
      <c r="F2489" s="284"/>
      <c r="G2489" s="285"/>
      <c r="H2489" s="284"/>
    </row>
    <row r="2490" spans="1:8" x14ac:dyDescent="0.25">
      <c r="A2490" s="282"/>
      <c r="B2490" s="283"/>
      <c r="C2490" s="284"/>
      <c r="D2490" s="284"/>
      <c r="E2490" s="284"/>
      <c r="F2490" s="284"/>
      <c r="G2490" s="285"/>
      <c r="H2490" s="284"/>
    </row>
    <row r="2491" spans="1:8" x14ac:dyDescent="0.25">
      <c r="A2491" s="282"/>
      <c r="B2491" s="283"/>
      <c r="C2491" s="284"/>
      <c r="D2491" s="284"/>
      <c r="E2491" s="284"/>
      <c r="F2491" s="284"/>
      <c r="G2491" s="285"/>
      <c r="H2491" s="284"/>
    </row>
    <row r="2492" spans="1:8" x14ac:dyDescent="0.25">
      <c r="A2492" s="282"/>
      <c r="B2492" s="283"/>
      <c r="C2492" s="284"/>
      <c r="D2492" s="284"/>
      <c r="E2492" s="284"/>
      <c r="F2492" s="284"/>
      <c r="G2492" s="285"/>
      <c r="H2492" s="284"/>
    </row>
    <row r="2493" spans="1:8" x14ac:dyDescent="0.25">
      <c r="A2493" s="282"/>
      <c r="B2493" s="283"/>
      <c r="C2493" s="284"/>
      <c r="D2493" s="284"/>
      <c r="E2493" s="284"/>
      <c r="F2493" s="284"/>
      <c r="G2493" s="285"/>
      <c r="H2493" s="284"/>
    </row>
    <row r="2494" spans="1:8" x14ac:dyDescent="0.25">
      <c r="A2494" s="282"/>
      <c r="B2494" s="283"/>
      <c r="C2494" s="284"/>
      <c r="D2494" s="284"/>
      <c r="E2494" s="284"/>
      <c r="F2494" s="284"/>
      <c r="G2494" s="285"/>
      <c r="H2494" s="284"/>
    </row>
    <row r="2495" spans="1:8" x14ac:dyDescent="0.25">
      <c r="A2495" s="282"/>
      <c r="B2495" s="283"/>
      <c r="C2495" s="284"/>
      <c r="D2495" s="284"/>
      <c r="E2495" s="284"/>
      <c r="F2495" s="284"/>
      <c r="G2495" s="285"/>
      <c r="H2495" s="284"/>
    </row>
    <row r="2496" spans="1:8" x14ac:dyDescent="0.25">
      <c r="A2496" s="282"/>
      <c r="B2496" s="283"/>
      <c r="C2496" s="284"/>
      <c r="D2496" s="284"/>
      <c r="E2496" s="284"/>
      <c r="F2496" s="284"/>
      <c r="G2496" s="285"/>
      <c r="H2496" s="284"/>
    </row>
    <row r="2497" spans="1:8" x14ac:dyDescent="0.25">
      <c r="A2497" s="282"/>
      <c r="B2497" s="283"/>
      <c r="C2497" s="284"/>
      <c r="D2497" s="284"/>
      <c r="E2497" s="284"/>
      <c r="F2497" s="284"/>
      <c r="G2497" s="285"/>
      <c r="H2497" s="284"/>
    </row>
    <row r="2498" spans="1:8" x14ac:dyDescent="0.25">
      <c r="A2498" s="282"/>
      <c r="B2498" s="283"/>
      <c r="C2498" s="284"/>
      <c r="D2498" s="284"/>
      <c r="E2498" s="284"/>
      <c r="F2498" s="284"/>
      <c r="G2498" s="285"/>
      <c r="H2498" s="284"/>
    </row>
    <row r="2499" spans="1:8" x14ac:dyDescent="0.25">
      <c r="A2499" s="282"/>
      <c r="B2499" s="283"/>
      <c r="C2499" s="284"/>
      <c r="D2499" s="284"/>
      <c r="E2499" s="284"/>
      <c r="F2499" s="284"/>
      <c r="G2499" s="285"/>
      <c r="H2499" s="284"/>
    </row>
    <row r="2500" spans="1:8" x14ac:dyDescent="0.25">
      <c r="A2500" s="282"/>
      <c r="B2500" s="283"/>
      <c r="C2500" s="284"/>
      <c r="D2500" s="284"/>
      <c r="E2500" s="284"/>
      <c r="F2500" s="284"/>
      <c r="G2500" s="285"/>
      <c r="H2500" s="284"/>
    </row>
    <row r="2501" spans="1:8" x14ac:dyDescent="0.25">
      <c r="A2501" s="282"/>
      <c r="B2501" s="283"/>
      <c r="C2501" s="284"/>
      <c r="D2501" s="284"/>
      <c r="E2501" s="284"/>
      <c r="F2501" s="284"/>
      <c r="G2501" s="285"/>
      <c r="H2501" s="284"/>
    </row>
    <row r="2502" spans="1:8" x14ac:dyDescent="0.25">
      <c r="A2502" s="282"/>
      <c r="B2502" s="283"/>
      <c r="C2502" s="284"/>
      <c r="D2502" s="284"/>
      <c r="E2502" s="284"/>
      <c r="F2502" s="284"/>
      <c r="G2502" s="285"/>
      <c r="H2502" s="284"/>
    </row>
    <row r="2503" spans="1:8" x14ac:dyDescent="0.25">
      <c r="A2503" s="282"/>
      <c r="B2503" s="283"/>
      <c r="C2503" s="284"/>
      <c r="D2503" s="284"/>
      <c r="E2503" s="284"/>
      <c r="F2503" s="284"/>
      <c r="G2503" s="285"/>
      <c r="H2503" s="284"/>
    </row>
    <row r="2504" spans="1:8" x14ac:dyDescent="0.25">
      <c r="A2504" s="282"/>
      <c r="B2504" s="283"/>
      <c r="C2504" s="284"/>
      <c r="D2504" s="284"/>
      <c r="E2504" s="284"/>
      <c r="F2504" s="284"/>
      <c r="G2504" s="285"/>
      <c r="H2504" s="284"/>
    </row>
    <row r="2505" spans="1:8" x14ac:dyDescent="0.25">
      <c r="A2505" s="282"/>
      <c r="B2505" s="283"/>
      <c r="C2505" s="284"/>
      <c r="D2505" s="284"/>
      <c r="E2505" s="284"/>
      <c r="F2505" s="284"/>
      <c r="G2505" s="285"/>
      <c r="H2505" s="284"/>
    </row>
    <row r="2506" spans="1:8" x14ac:dyDescent="0.25">
      <c r="A2506" s="282"/>
      <c r="B2506" s="283"/>
      <c r="C2506" s="284"/>
      <c r="D2506" s="284"/>
      <c r="E2506" s="284"/>
      <c r="F2506" s="284"/>
      <c r="G2506" s="285"/>
      <c r="H2506" s="284"/>
    </row>
    <row r="2507" spans="1:8" x14ac:dyDescent="0.25">
      <c r="A2507" s="282"/>
      <c r="B2507" s="283"/>
      <c r="C2507" s="284"/>
      <c r="D2507" s="284"/>
      <c r="E2507" s="284"/>
      <c r="F2507" s="284"/>
      <c r="G2507" s="285"/>
      <c r="H2507" s="284"/>
    </row>
    <row r="2508" spans="1:8" x14ac:dyDescent="0.25">
      <c r="A2508" s="282"/>
      <c r="B2508" s="283"/>
      <c r="C2508" s="284"/>
      <c r="D2508" s="284"/>
      <c r="E2508" s="284"/>
      <c r="F2508" s="284"/>
      <c r="G2508" s="285"/>
      <c r="H2508" s="284"/>
    </row>
    <row r="2509" spans="1:8" x14ac:dyDescent="0.25">
      <c r="A2509" s="282"/>
      <c r="B2509" s="283"/>
      <c r="C2509" s="284"/>
      <c r="D2509" s="284"/>
      <c r="E2509" s="284"/>
      <c r="F2509" s="284"/>
      <c r="G2509" s="285"/>
      <c r="H2509" s="284"/>
    </row>
    <row r="2510" spans="1:8" x14ac:dyDescent="0.25">
      <c r="A2510" s="282"/>
      <c r="B2510" s="283"/>
      <c r="C2510" s="284"/>
      <c r="D2510" s="284"/>
      <c r="E2510" s="284"/>
      <c r="F2510" s="284"/>
      <c r="G2510" s="285"/>
      <c r="H2510" s="284"/>
    </row>
    <row r="2511" spans="1:8" x14ac:dyDescent="0.25">
      <c r="A2511" s="282"/>
      <c r="B2511" s="283"/>
      <c r="C2511" s="284"/>
      <c r="D2511" s="284"/>
      <c r="E2511" s="284"/>
      <c r="F2511" s="284"/>
      <c r="G2511" s="285"/>
      <c r="H2511" s="284"/>
    </row>
    <row r="2512" spans="1:8" x14ac:dyDescent="0.25">
      <c r="A2512" s="282"/>
      <c r="B2512" s="283"/>
      <c r="C2512" s="284"/>
      <c r="D2512" s="284"/>
      <c r="E2512" s="284"/>
      <c r="F2512" s="284"/>
      <c r="G2512" s="285"/>
      <c r="H2512" s="284"/>
    </row>
    <row r="2513" spans="1:8" x14ac:dyDescent="0.25">
      <c r="A2513" s="282"/>
      <c r="B2513" s="283"/>
      <c r="C2513" s="284"/>
      <c r="D2513" s="284"/>
      <c r="E2513" s="284"/>
      <c r="F2513" s="284"/>
      <c r="G2513" s="285"/>
      <c r="H2513" s="284"/>
    </row>
    <row r="2514" spans="1:8" x14ac:dyDescent="0.25">
      <c r="A2514" s="282"/>
      <c r="B2514" s="283"/>
      <c r="C2514" s="284"/>
      <c r="D2514" s="284"/>
      <c r="E2514" s="284"/>
      <c r="F2514" s="284"/>
      <c r="G2514" s="285"/>
      <c r="H2514" s="284"/>
    </row>
    <row r="2515" spans="1:8" x14ac:dyDescent="0.25">
      <c r="A2515" s="282"/>
      <c r="B2515" s="283"/>
      <c r="C2515" s="284"/>
      <c r="D2515" s="284"/>
      <c r="E2515" s="284"/>
      <c r="F2515" s="284"/>
      <c r="G2515" s="285"/>
      <c r="H2515" s="284"/>
    </row>
    <row r="2516" spans="1:8" x14ac:dyDescent="0.25">
      <c r="A2516" s="282"/>
      <c r="B2516" s="283"/>
      <c r="C2516" s="284"/>
      <c r="D2516" s="284"/>
      <c r="E2516" s="284"/>
      <c r="F2516" s="284"/>
      <c r="G2516" s="285"/>
      <c r="H2516" s="284"/>
    </row>
    <row r="2517" spans="1:8" x14ac:dyDescent="0.25">
      <c r="A2517" s="282"/>
      <c r="B2517" s="283"/>
      <c r="C2517" s="284"/>
      <c r="D2517" s="284"/>
      <c r="E2517" s="284"/>
      <c r="F2517" s="284"/>
      <c r="G2517" s="285"/>
      <c r="H2517" s="284"/>
    </row>
    <row r="2518" spans="1:8" x14ac:dyDescent="0.25">
      <c r="A2518" s="282"/>
      <c r="B2518" s="283"/>
      <c r="C2518" s="284"/>
      <c r="D2518" s="284"/>
      <c r="E2518" s="284"/>
      <c r="F2518" s="284"/>
      <c r="G2518" s="285"/>
      <c r="H2518" s="284"/>
    </row>
    <row r="2519" spans="1:8" x14ac:dyDescent="0.25">
      <c r="A2519" s="282"/>
      <c r="B2519" s="283"/>
      <c r="C2519" s="284"/>
      <c r="D2519" s="284"/>
      <c r="E2519" s="284"/>
      <c r="F2519" s="284"/>
      <c r="G2519" s="285"/>
      <c r="H2519" s="284"/>
    </row>
    <row r="2520" spans="1:8" x14ac:dyDescent="0.25">
      <c r="A2520" s="282"/>
      <c r="B2520" s="283"/>
      <c r="C2520" s="284"/>
      <c r="D2520" s="284"/>
      <c r="E2520" s="284"/>
      <c r="F2520" s="284"/>
      <c r="G2520" s="285"/>
      <c r="H2520" s="284"/>
    </row>
    <row r="2521" spans="1:8" x14ac:dyDescent="0.25">
      <c r="A2521" s="282"/>
      <c r="B2521" s="283"/>
      <c r="C2521" s="284"/>
      <c r="D2521" s="284"/>
      <c r="E2521" s="284"/>
      <c r="F2521" s="284"/>
      <c r="G2521" s="285"/>
      <c r="H2521" s="284"/>
    </row>
    <row r="2522" spans="1:8" x14ac:dyDescent="0.25">
      <c r="A2522" s="282"/>
      <c r="B2522" s="283"/>
      <c r="C2522" s="284"/>
      <c r="D2522" s="284"/>
      <c r="E2522" s="284"/>
      <c r="F2522" s="284"/>
      <c r="G2522" s="285"/>
      <c r="H2522" s="284"/>
    </row>
    <row r="2523" spans="1:8" x14ac:dyDescent="0.25">
      <c r="A2523" s="282"/>
      <c r="B2523" s="283"/>
      <c r="C2523" s="284"/>
      <c r="D2523" s="284"/>
      <c r="E2523" s="284"/>
      <c r="F2523" s="284"/>
      <c r="G2523" s="285"/>
      <c r="H2523" s="284"/>
    </row>
    <row r="2524" spans="1:8" x14ac:dyDescent="0.25">
      <c r="A2524" s="282"/>
      <c r="B2524" s="283"/>
      <c r="C2524" s="284"/>
      <c r="D2524" s="284"/>
      <c r="E2524" s="284"/>
      <c r="F2524" s="284"/>
      <c r="G2524" s="285"/>
      <c r="H2524" s="284"/>
    </row>
    <row r="2525" spans="1:8" x14ac:dyDescent="0.25">
      <c r="A2525" s="282"/>
      <c r="B2525" s="283"/>
      <c r="C2525" s="284"/>
      <c r="D2525" s="284"/>
      <c r="E2525" s="284"/>
      <c r="F2525" s="284"/>
      <c r="G2525" s="285"/>
      <c r="H2525" s="284"/>
    </row>
    <row r="2526" spans="1:8" x14ac:dyDescent="0.25">
      <c r="A2526" s="282"/>
      <c r="B2526" s="283"/>
      <c r="C2526" s="284"/>
      <c r="D2526" s="284"/>
      <c r="E2526" s="284"/>
      <c r="F2526" s="284"/>
      <c r="G2526" s="285"/>
      <c r="H2526" s="284"/>
    </row>
    <row r="2527" spans="1:8" x14ac:dyDescent="0.25">
      <c r="A2527" s="282"/>
      <c r="B2527" s="283"/>
      <c r="C2527" s="284"/>
      <c r="D2527" s="284"/>
      <c r="E2527" s="284"/>
      <c r="F2527" s="284"/>
      <c r="G2527" s="285"/>
      <c r="H2527" s="284"/>
    </row>
    <row r="2528" spans="1:8" x14ac:dyDescent="0.25">
      <c r="A2528" s="282"/>
      <c r="B2528" s="283"/>
      <c r="C2528" s="284"/>
      <c r="D2528" s="284"/>
      <c r="E2528" s="284"/>
      <c r="F2528" s="284"/>
      <c r="G2528" s="285"/>
      <c r="H2528" s="284"/>
    </row>
    <row r="2529" spans="1:8" x14ac:dyDescent="0.25">
      <c r="A2529" s="282"/>
      <c r="B2529" s="283"/>
      <c r="C2529" s="284"/>
      <c r="D2529" s="284"/>
      <c r="E2529" s="284"/>
      <c r="F2529" s="284"/>
      <c r="G2529" s="285"/>
      <c r="H2529" s="284"/>
    </row>
    <row r="2530" spans="1:8" x14ac:dyDescent="0.25">
      <c r="A2530" s="282"/>
      <c r="B2530" s="283"/>
      <c r="C2530" s="284"/>
      <c r="D2530" s="284"/>
      <c r="E2530" s="284"/>
      <c r="F2530" s="284"/>
      <c r="G2530" s="285"/>
      <c r="H2530" s="284"/>
    </row>
    <row r="2531" spans="1:8" x14ac:dyDescent="0.25">
      <c r="A2531" s="282"/>
      <c r="B2531" s="283"/>
      <c r="C2531" s="284"/>
      <c r="D2531" s="284"/>
      <c r="E2531" s="284"/>
      <c r="F2531" s="284"/>
      <c r="G2531" s="285"/>
      <c r="H2531" s="284"/>
    </row>
    <row r="2532" spans="1:8" x14ac:dyDescent="0.25">
      <c r="A2532" s="282"/>
      <c r="B2532" s="283"/>
      <c r="C2532" s="284"/>
      <c r="D2532" s="284"/>
      <c r="E2532" s="284"/>
      <c r="F2532" s="284"/>
      <c r="G2532" s="285"/>
      <c r="H2532" s="284"/>
    </row>
    <row r="2533" spans="1:8" x14ac:dyDescent="0.25">
      <c r="A2533" s="282"/>
      <c r="B2533" s="283"/>
      <c r="C2533" s="284"/>
      <c r="D2533" s="284"/>
      <c r="E2533" s="284"/>
      <c r="F2533" s="284"/>
      <c r="G2533" s="285"/>
      <c r="H2533" s="284"/>
    </row>
    <row r="2534" spans="1:8" x14ac:dyDescent="0.25">
      <c r="A2534" s="282"/>
      <c r="B2534" s="283"/>
      <c r="C2534" s="284"/>
      <c r="D2534" s="284"/>
      <c r="E2534" s="284"/>
      <c r="F2534" s="284"/>
      <c r="G2534" s="285"/>
      <c r="H2534" s="284"/>
    </row>
    <row r="2535" spans="1:8" x14ac:dyDescent="0.25">
      <c r="A2535" s="282"/>
      <c r="B2535" s="283"/>
      <c r="C2535" s="284"/>
      <c r="D2535" s="284"/>
      <c r="E2535" s="284"/>
      <c r="F2535" s="284"/>
      <c r="G2535" s="285"/>
      <c r="H2535" s="284"/>
    </row>
    <row r="2536" spans="1:8" x14ac:dyDescent="0.25">
      <c r="A2536" s="282"/>
      <c r="B2536" s="283"/>
      <c r="C2536" s="284"/>
      <c r="D2536" s="284"/>
      <c r="E2536" s="284"/>
      <c r="F2536" s="284"/>
      <c r="G2536" s="285"/>
      <c r="H2536" s="284"/>
    </row>
    <row r="2537" spans="1:8" x14ac:dyDescent="0.25">
      <c r="A2537" s="282"/>
      <c r="B2537" s="283"/>
      <c r="C2537" s="284"/>
      <c r="D2537" s="284"/>
      <c r="E2537" s="284"/>
      <c r="F2537" s="284"/>
      <c r="G2537" s="285"/>
      <c r="H2537" s="284"/>
    </row>
    <row r="2538" spans="1:8" x14ac:dyDescent="0.25">
      <c r="A2538" s="282"/>
      <c r="B2538" s="283"/>
      <c r="C2538" s="284"/>
      <c r="D2538" s="284"/>
      <c r="E2538" s="284"/>
      <c r="F2538" s="284"/>
      <c r="G2538" s="285"/>
      <c r="H2538" s="284"/>
    </row>
    <row r="2539" spans="1:8" x14ac:dyDescent="0.25">
      <c r="A2539" s="282"/>
      <c r="B2539" s="283"/>
      <c r="C2539" s="284"/>
      <c r="D2539" s="284"/>
      <c r="E2539" s="284"/>
      <c r="F2539" s="284"/>
      <c r="G2539" s="285"/>
      <c r="H2539" s="284"/>
    </row>
    <row r="2540" spans="1:8" x14ac:dyDescent="0.25">
      <c r="A2540" s="282"/>
      <c r="B2540" s="283"/>
      <c r="C2540" s="284"/>
      <c r="D2540" s="284"/>
      <c r="E2540" s="284"/>
      <c r="F2540" s="284"/>
      <c r="G2540" s="285"/>
      <c r="H2540" s="284"/>
    </row>
    <row r="2541" spans="1:8" x14ac:dyDescent="0.25">
      <c r="A2541" s="282"/>
      <c r="B2541" s="283"/>
      <c r="C2541" s="284"/>
      <c r="D2541" s="284"/>
      <c r="E2541" s="284"/>
      <c r="F2541" s="284"/>
      <c r="G2541" s="285"/>
      <c r="H2541" s="284"/>
    </row>
    <row r="2542" spans="1:8" x14ac:dyDescent="0.25">
      <c r="A2542" s="282"/>
      <c r="B2542" s="283"/>
      <c r="C2542" s="284"/>
      <c r="D2542" s="284"/>
      <c r="E2542" s="284"/>
      <c r="F2542" s="284"/>
      <c r="G2542" s="285"/>
      <c r="H2542" s="284"/>
    </row>
    <row r="2543" spans="1:8" x14ac:dyDescent="0.25">
      <c r="A2543" s="282"/>
      <c r="B2543" s="283"/>
      <c r="C2543" s="284"/>
      <c r="D2543" s="284"/>
      <c r="E2543" s="284"/>
      <c r="F2543" s="284"/>
      <c r="G2543" s="285"/>
      <c r="H2543" s="284"/>
    </row>
    <row r="2544" spans="1:8" x14ac:dyDescent="0.25">
      <c r="A2544" s="282"/>
      <c r="B2544" s="283"/>
      <c r="C2544" s="284"/>
      <c r="D2544" s="284"/>
      <c r="E2544" s="284"/>
      <c r="F2544" s="284"/>
      <c r="G2544" s="285"/>
      <c r="H2544" s="284"/>
    </row>
    <row r="2545" spans="1:8" x14ac:dyDescent="0.25">
      <c r="A2545" s="282"/>
      <c r="B2545" s="283"/>
      <c r="C2545" s="284"/>
      <c r="D2545" s="284"/>
      <c r="E2545" s="284"/>
      <c r="F2545" s="284"/>
      <c r="G2545" s="285"/>
      <c r="H2545" s="284"/>
    </row>
    <row r="2546" spans="1:8" x14ac:dyDescent="0.25">
      <c r="A2546" s="282"/>
      <c r="B2546" s="283"/>
      <c r="C2546" s="284"/>
      <c r="D2546" s="284"/>
      <c r="E2546" s="284"/>
      <c r="F2546" s="284"/>
      <c r="G2546" s="285"/>
      <c r="H2546" s="284"/>
    </row>
    <row r="2547" spans="1:8" x14ac:dyDescent="0.25">
      <c r="A2547" s="282"/>
      <c r="B2547" s="283"/>
      <c r="C2547" s="284"/>
      <c r="D2547" s="284"/>
      <c r="E2547" s="284"/>
      <c r="F2547" s="284"/>
      <c r="G2547" s="285"/>
      <c r="H2547" s="284"/>
    </row>
    <row r="2548" spans="1:8" x14ac:dyDescent="0.25">
      <c r="A2548" s="282"/>
      <c r="B2548" s="283"/>
      <c r="C2548" s="284"/>
      <c r="D2548" s="284"/>
      <c r="E2548" s="284"/>
      <c r="F2548" s="284"/>
      <c r="G2548" s="285"/>
      <c r="H2548" s="284"/>
    </row>
    <row r="2549" spans="1:8" x14ac:dyDescent="0.25">
      <c r="A2549" s="282"/>
      <c r="B2549" s="283"/>
      <c r="C2549" s="284"/>
      <c r="D2549" s="284"/>
      <c r="E2549" s="284"/>
      <c r="F2549" s="284"/>
      <c r="G2549" s="285"/>
      <c r="H2549" s="284"/>
    </row>
    <row r="2550" spans="1:8" x14ac:dyDescent="0.25">
      <c r="A2550" s="282"/>
      <c r="B2550" s="283"/>
      <c r="C2550" s="284"/>
      <c r="D2550" s="284"/>
      <c r="E2550" s="284"/>
      <c r="F2550" s="284"/>
      <c r="G2550" s="285"/>
      <c r="H2550" s="284"/>
    </row>
    <row r="2551" spans="1:8" x14ac:dyDescent="0.25">
      <c r="A2551" s="282"/>
      <c r="B2551" s="283"/>
      <c r="C2551" s="284"/>
      <c r="D2551" s="284"/>
      <c r="E2551" s="284"/>
      <c r="F2551" s="284"/>
      <c r="G2551" s="285"/>
      <c r="H2551" s="284"/>
    </row>
    <row r="2552" spans="1:8" x14ac:dyDescent="0.25">
      <c r="A2552" s="282"/>
      <c r="B2552" s="283"/>
      <c r="C2552" s="284"/>
      <c r="D2552" s="284"/>
      <c r="E2552" s="284"/>
      <c r="F2552" s="284"/>
      <c r="G2552" s="285"/>
      <c r="H2552" s="284"/>
    </row>
    <row r="2553" spans="1:8" x14ac:dyDescent="0.25">
      <c r="A2553" s="282"/>
      <c r="B2553" s="283"/>
      <c r="C2553" s="284"/>
      <c r="D2553" s="284"/>
      <c r="E2553" s="284"/>
      <c r="F2553" s="284"/>
      <c r="G2553" s="285"/>
      <c r="H2553" s="284"/>
    </row>
    <row r="2554" spans="1:8" x14ac:dyDescent="0.25">
      <c r="A2554" s="282"/>
      <c r="B2554" s="283"/>
      <c r="C2554" s="284"/>
      <c r="D2554" s="284"/>
      <c r="E2554" s="284"/>
      <c r="F2554" s="284"/>
      <c r="G2554" s="285"/>
      <c r="H2554" s="284"/>
    </row>
    <row r="2555" spans="1:8" x14ac:dyDescent="0.25">
      <c r="A2555" s="282"/>
      <c r="B2555" s="283"/>
      <c r="C2555" s="284"/>
      <c r="D2555" s="284"/>
      <c r="E2555" s="284"/>
      <c r="F2555" s="284"/>
      <c r="G2555" s="285"/>
      <c r="H2555" s="284"/>
    </row>
    <row r="2556" spans="1:8" x14ac:dyDescent="0.25">
      <c r="A2556" s="282"/>
      <c r="B2556" s="283"/>
      <c r="C2556" s="284"/>
      <c r="D2556" s="284"/>
      <c r="E2556" s="284"/>
      <c r="F2556" s="284"/>
      <c r="G2556" s="285"/>
      <c r="H2556" s="284"/>
    </row>
    <row r="2557" spans="1:8" x14ac:dyDescent="0.25">
      <c r="A2557" s="282"/>
      <c r="B2557" s="283"/>
      <c r="C2557" s="284"/>
      <c r="D2557" s="284"/>
      <c r="E2557" s="284"/>
      <c r="F2557" s="284"/>
      <c r="G2557" s="285"/>
      <c r="H2557" s="284"/>
    </row>
    <row r="2558" spans="1:8" x14ac:dyDescent="0.25">
      <c r="A2558" s="282"/>
      <c r="B2558" s="283"/>
      <c r="C2558" s="284"/>
      <c r="D2558" s="284"/>
      <c r="E2558" s="284"/>
      <c r="F2558" s="284"/>
      <c r="G2558" s="285"/>
      <c r="H2558" s="284"/>
    </row>
    <row r="2559" spans="1:8" x14ac:dyDescent="0.25">
      <c r="A2559" s="282"/>
      <c r="B2559" s="283"/>
      <c r="C2559" s="284"/>
      <c r="D2559" s="284"/>
      <c r="E2559" s="284"/>
      <c r="F2559" s="284"/>
      <c r="G2559" s="285"/>
      <c r="H2559" s="284"/>
    </row>
    <row r="2560" spans="1:8" x14ac:dyDescent="0.25">
      <c r="A2560" s="282"/>
      <c r="B2560" s="283"/>
      <c r="C2560" s="284"/>
      <c r="D2560" s="284"/>
      <c r="E2560" s="284"/>
      <c r="F2560" s="284"/>
      <c r="G2560" s="285"/>
      <c r="H2560" s="284"/>
    </row>
    <row r="2561" spans="1:8" x14ac:dyDescent="0.25">
      <c r="A2561" s="282"/>
      <c r="B2561" s="283"/>
      <c r="C2561" s="284"/>
      <c r="D2561" s="284"/>
      <c r="E2561" s="284"/>
      <c r="F2561" s="284"/>
      <c r="G2561" s="285"/>
      <c r="H2561" s="284"/>
    </row>
    <row r="2562" spans="1:8" x14ac:dyDescent="0.25">
      <c r="A2562" s="282"/>
      <c r="B2562" s="283"/>
      <c r="C2562" s="284"/>
      <c r="D2562" s="284"/>
      <c r="E2562" s="284"/>
      <c r="F2562" s="284"/>
      <c r="G2562" s="285"/>
      <c r="H2562" s="284"/>
    </row>
    <row r="2563" spans="1:8" x14ac:dyDescent="0.25">
      <c r="A2563" s="282"/>
      <c r="B2563" s="283"/>
      <c r="C2563" s="284"/>
      <c r="D2563" s="284"/>
      <c r="E2563" s="284"/>
      <c r="F2563" s="284"/>
      <c r="G2563" s="285"/>
      <c r="H2563" s="284"/>
    </row>
    <row r="2564" spans="1:8" x14ac:dyDescent="0.25">
      <c r="A2564" s="282"/>
      <c r="B2564" s="283"/>
      <c r="C2564" s="284"/>
      <c r="D2564" s="284"/>
      <c r="E2564" s="284"/>
      <c r="F2564" s="284"/>
      <c r="G2564" s="285"/>
      <c r="H2564" s="284"/>
    </row>
    <row r="2565" spans="1:8" x14ac:dyDescent="0.25">
      <c r="A2565" s="282"/>
      <c r="B2565" s="283"/>
      <c r="C2565" s="284"/>
      <c r="D2565" s="284"/>
      <c r="E2565" s="284"/>
      <c r="F2565" s="284"/>
      <c r="G2565" s="285"/>
      <c r="H2565" s="284"/>
    </row>
    <row r="2566" spans="1:8" x14ac:dyDescent="0.25">
      <c r="A2566" s="282"/>
      <c r="B2566" s="283"/>
      <c r="C2566" s="284"/>
      <c r="D2566" s="284"/>
      <c r="E2566" s="284"/>
      <c r="F2566" s="284"/>
      <c r="G2566" s="285"/>
      <c r="H2566" s="284"/>
    </row>
    <row r="2567" spans="1:8" x14ac:dyDescent="0.25">
      <c r="A2567" s="282"/>
      <c r="B2567" s="283"/>
      <c r="C2567" s="284"/>
      <c r="D2567" s="284"/>
      <c r="E2567" s="284"/>
      <c r="F2567" s="284"/>
      <c r="G2567" s="285"/>
      <c r="H2567" s="284"/>
    </row>
    <row r="2568" spans="1:8" x14ac:dyDescent="0.25">
      <c r="A2568" s="282"/>
      <c r="B2568" s="283"/>
      <c r="C2568" s="284"/>
      <c r="D2568" s="284"/>
      <c r="E2568" s="284"/>
      <c r="F2568" s="284"/>
      <c r="G2568" s="285"/>
      <c r="H2568" s="284"/>
    </row>
    <row r="2569" spans="1:8" x14ac:dyDescent="0.25">
      <c r="A2569" s="282"/>
      <c r="B2569" s="283"/>
      <c r="C2569" s="284"/>
      <c r="D2569" s="284"/>
      <c r="E2569" s="284"/>
      <c r="F2569" s="284"/>
      <c r="G2569" s="285"/>
      <c r="H2569" s="284"/>
    </row>
    <row r="2570" spans="1:8" x14ac:dyDescent="0.25">
      <c r="A2570" s="282"/>
      <c r="B2570" s="283"/>
      <c r="C2570" s="284"/>
      <c r="D2570" s="284"/>
      <c r="E2570" s="284"/>
      <c r="F2570" s="284"/>
      <c r="G2570" s="285"/>
      <c r="H2570" s="284"/>
    </row>
    <row r="2571" spans="1:8" x14ac:dyDescent="0.25">
      <c r="A2571" s="282"/>
      <c r="B2571" s="283"/>
      <c r="C2571" s="284"/>
      <c r="D2571" s="284"/>
      <c r="E2571" s="284"/>
      <c r="F2571" s="284"/>
      <c r="G2571" s="285"/>
      <c r="H2571" s="284"/>
    </row>
    <row r="2572" spans="1:8" x14ac:dyDescent="0.25">
      <c r="A2572" s="282"/>
      <c r="B2572" s="283"/>
      <c r="C2572" s="284"/>
      <c r="D2572" s="284"/>
      <c r="E2572" s="284"/>
      <c r="F2572" s="284"/>
      <c r="G2572" s="285"/>
      <c r="H2572" s="284"/>
    </row>
    <row r="2573" spans="1:8" x14ac:dyDescent="0.25">
      <c r="A2573" s="282"/>
      <c r="B2573" s="283"/>
      <c r="C2573" s="284"/>
      <c r="D2573" s="284"/>
      <c r="E2573" s="284"/>
      <c r="F2573" s="284"/>
      <c r="G2573" s="285"/>
      <c r="H2573" s="284"/>
    </row>
    <row r="2574" spans="1:8" x14ac:dyDescent="0.25">
      <c r="A2574" s="282"/>
      <c r="B2574" s="283"/>
      <c r="C2574" s="284"/>
      <c r="D2574" s="284"/>
      <c r="E2574" s="284"/>
      <c r="F2574" s="284"/>
      <c r="G2574" s="285"/>
      <c r="H2574" s="284"/>
    </row>
    <row r="2575" spans="1:8" x14ac:dyDescent="0.25">
      <c r="A2575" s="282"/>
      <c r="B2575" s="283"/>
      <c r="C2575" s="284"/>
      <c r="D2575" s="284"/>
      <c r="E2575" s="284"/>
      <c r="F2575" s="284"/>
      <c r="G2575" s="285"/>
      <c r="H2575" s="284"/>
    </row>
    <row r="2576" spans="1:8" x14ac:dyDescent="0.25">
      <c r="A2576" s="282"/>
      <c r="B2576" s="283"/>
      <c r="C2576" s="284"/>
      <c r="D2576" s="284"/>
      <c r="E2576" s="284"/>
      <c r="F2576" s="284"/>
      <c r="G2576" s="285"/>
      <c r="H2576" s="284"/>
    </row>
    <row r="2577" spans="1:8" x14ac:dyDescent="0.25">
      <c r="A2577" s="282"/>
      <c r="B2577" s="283"/>
      <c r="C2577" s="284"/>
      <c r="D2577" s="284"/>
      <c r="E2577" s="284"/>
      <c r="F2577" s="284"/>
      <c r="G2577" s="285"/>
      <c r="H2577" s="284"/>
    </row>
    <row r="2578" spans="1:8" x14ac:dyDescent="0.25">
      <c r="A2578" s="282"/>
      <c r="B2578" s="283"/>
      <c r="C2578" s="284"/>
      <c r="D2578" s="284"/>
      <c r="E2578" s="284"/>
      <c r="F2578" s="284"/>
      <c r="G2578" s="285"/>
      <c r="H2578" s="284"/>
    </row>
    <row r="2579" spans="1:8" x14ac:dyDescent="0.25">
      <c r="A2579" s="282"/>
      <c r="B2579" s="283"/>
      <c r="C2579" s="284"/>
      <c r="D2579" s="284"/>
      <c r="E2579" s="284"/>
      <c r="F2579" s="284"/>
      <c r="G2579" s="285"/>
      <c r="H2579" s="284"/>
    </row>
    <row r="2580" spans="1:8" x14ac:dyDescent="0.25">
      <c r="A2580" s="282"/>
      <c r="B2580" s="283"/>
      <c r="C2580" s="284"/>
      <c r="D2580" s="284"/>
      <c r="E2580" s="284"/>
      <c r="F2580" s="284"/>
      <c r="G2580" s="285"/>
      <c r="H2580" s="284"/>
    </row>
    <row r="2581" spans="1:8" x14ac:dyDescent="0.25">
      <c r="A2581" s="282"/>
      <c r="B2581" s="283"/>
      <c r="C2581" s="284"/>
      <c r="D2581" s="284"/>
      <c r="E2581" s="284"/>
      <c r="F2581" s="284"/>
      <c r="G2581" s="285"/>
      <c r="H2581" s="284"/>
    </row>
    <row r="2582" spans="1:8" x14ac:dyDescent="0.25">
      <c r="A2582" s="282"/>
      <c r="B2582" s="283"/>
      <c r="C2582" s="284"/>
      <c r="D2582" s="284"/>
      <c r="E2582" s="284"/>
      <c r="F2582" s="284"/>
      <c r="G2582" s="285"/>
      <c r="H2582" s="284"/>
    </row>
    <row r="2583" spans="1:8" x14ac:dyDescent="0.25">
      <c r="A2583" s="282"/>
      <c r="B2583" s="283"/>
      <c r="C2583" s="284"/>
      <c r="D2583" s="284"/>
      <c r="E2583" s="284"/>
      <c r="F2583" s="284"/>
      <c r="G2583" s="285"/>
      <c r="H2583" s="284"/>
    </row>
    <row r="2584" spans="1:8" x14ac:dyDescent="0.25">
      <c r="A2584" s="282"/>
      <c r="B2584" s="283"/>
      <c r="C2584" s="284"/>
      <c r="D2584" s="284"/>
      <c r="E2584" s="284"/>
      <c r="F2584" s="284"/>
      <c r="G2584" s="285"/>
      <c r="H2584" s="284"/>
    </row>
    <row r="2585" spans="1:8" x14ac:dyDescent="0.25">
      <c r="A2585" s="282"/>
      <c r="B2585" s="283"/>
      <c r="C2585" s="284"/>
      <c r="D2585" s="284"/>
      <c r="E2585" s="284"/>
      <c r="F2585" s="284"/>
      <c r="G2585" s="285"/>
      <c r="H2585" s="284"/>
    </row>
    <row r="2586" spans="1:8" x14ac:dyDescent="0.25">
      <c r="A2586" s="282"/>
      <c r="B2586" s="283"/>
      <c r="C2586" s="284"/>
      <c r="D2586" s="284"/>
      <c r="E2586" s="284"/>
      <c r="F2586" s="284"/>
      <c r="G2586" s="285"/>
      <c r="H2586" s="284"/>
    </row>
    <row r="2587" spans="1:8" x14ac:dyDescent="0.25">
      <c r="A2587" s="282"/>
      <c r="B2587" s="283"/>
      <c r="C2587" s="284"/>
      <c r="D2587" s="284"/>
      <c r="E2587" s="284"/>
      <c r="F2587" s="284"/>
      <c r="G2587" s="285"/>
      <c r="H2587" s="284"/>
    </row>
    <row r="2588" spans="1:8" x14ac:dyDescent="0.25">
      <c r="A2588" s="282"/>
      <c r="B2588" s="283"/>
      <c r="C2588" s="284"/>
      <c r="D2588" s="284"/>
      <c r="E2588" s="284"/>
      <c r="F2588" s="284"/>
      <c r="G2588" s="285"/>
      <c r="H2588" s="284"/>
    </row>
    <row r="2589" spans="1:8" x14ac:dyDescent="0.25">
      <c r="A2589" s="282"/>
      <c r="B2589" s="283"/>
      <c r="C2589" s="284"/>
      <c r="D2589" s="284"/>
      <c r="E2589" s="284"/>
      <c r="F2589" s="284"/>
      <c r="G2589" s="285"/>
      <c r="H2589" s="284"/>
    </row>
    <row r="2590" spans="1:8" x14ac:dyDescent="0.25">
      <c r="A2590" s="282"/>
      <c r="B2590" s="283"/>
      <c r="C2590" s="284"/>
      <c r="D2590" s="284"/>
      <c r="E2590" s="284"/>
      <c r="F2590" s="284"/>
      <c r="G2590" s="285"/>
      <c r="H2590" s="284"/>
    </row>
    <row r="2591" spans="1:8" x14ac:dyDescent="0.25">
      <c r="A2591" s="282"/>
      <c r="B2591" s="283"/>
      <c r="C2591" s="284"/>
      <c r="D2591" s="284"/>
      <c r="E2591" s="284"/>
      <c r="F2591" s="284"/>
      <c r="G2591" s="285"/>
      <c r="H2591" s="284"/>
    </row>
    <row r="2592" spans="1:8" x14ac:dyDescent="0.25">
      <c r="A2592" s="282"/>
      <c r="B2592" s="283"/>
      <c r="C2592" s="284"/>
      <c r="D2592" s="284"/>
      <c r="E2592" s="284"/>
      <c r="F2592" s="284"/>
      <c r="G2592" s="285"/>
      <c r="H2592" s="284"/>
    </row>
    <row r="2593" spans="1:8" x14ac:dyDescent="0.25">
      <c r="A2593" s="282"/>
      <c r="B2593" s="283"/>
      <c r="C2593" s="284"/>
      <c r="D2593" s="284"/>
      <c r="E2593" s="284"/>
      <c r="F2593" s="284"/>
      <c r="G2593" s="285"/>
      <c r="H2593" s="284"/>
    </row>
    <row r="2594" spans="1:8" x14ac:dyDescent="0.25">
      <c r="A2594" s="282"/>
      <c r="B2594" s="283"/>
      <c r="C2594" s="284"/>
      <c r="D2594" s="284"/>
      <c r="E2594" s="284"/>
      <c r="F2594" s="284"/>
      <c r="G2594" s="285"/>
      <c r="H2594" s="284"/>
    </row>
    <row r="2595" spans="1:8" x14ac:dyDescent="0.25">
      <c r="A2595" s="282"/>
      <c r="B2595" s="283"/>
      <c r="C2595" s="284"/>
      <c r="D2595" s="284"/>
      <c r="E2595" s="284"/>
      <c r="F2595" s="284"/>
      <c r="G2595" s="285"/>
      <c r="H2595" s="284"/>
    </row>
    <row r="2596" spans="1:8" x14ac:dyDescent="0.25">
      <c r="A2596" s="282"/>
      <c r="B2596" s="283"/>
      <c r="C2596" s="284"/>
      <c r="D2596" s="284"/>
      <c r="E2596" s="284"/>
      <c r="F2596" s="284"/>
      <c r="G2596" s="285"/>
      <c r="H2596" s="284"/>
    </row>
    <row r="2597" spans="1:8" x14ac:dyDescent="0.25">
      <c r="A2597" s="282"/>
      <c r="B2597" s="283"/>
      <c r="C2597" s="284"/>
      <c r="D2597" s="284"/>
      <c r="E2597" s="284"/>
      <c r="F2597" s="284"/>
      <c r="G2597" s="285"/>
      <c r="H2597" s="284"/>
    </row>
    <row r="2598" spans="1:8" x14ac:dyDescent="0.25">
      <c r="A2598" s="282"/>
      <c r="B2598" s="283"/>
      <c r="C2598" s="284"/>
      <c r="D2598" s="284"/>
      <c r="E2598" s="284"/>
      <c r="F2598" s="284"/>
      <c r="G2598" s="285"/>
      <c r="H2598" s="284"/>
    </row>
    <row r="2599" spans="1:8" x14ac:dyDescent="0.25">
      <c r="A2599" s="282"/>
      <c r="B2599" s="283"/>
      <c r="C2599" s="284"/>
      <c r="D2599" s="284"/>
      <c r="E2599" s="284"/>
      <c r="F2599" s="284"/>
      <c r="G2599" s="285"/>
      <c r="H2599" s="284"/>
    </row>
    <row r="2600" spans="1:8" x14ac:dyDescent="0.25">
      <c r="A2600" s="282"/>
      <c r="B2600" s="283"/>
      <c r="C2600" s="284"/>
      <c r="D2600" s="284"/>
      <c r="E2600" s="284"/>
      <c r="F2600" s="284"/>
      <c r="G2600" s="285"/>
      <c r="H2600" s="284"/>
    </row>
    <row r="2601" spans="1:8" x14ac:dyDescent="0.25">
      <c r="A2601" s="282"/>
      <c r="B2601" s="283"/>
      <c r="C2601" s="284"/>
      <c r="D2601" s="284"/>
      <c r="E2601" s="284"/>
      <c r="F2601" s="284"/>
      <c r="G2601" s="285"/>
      <c r="H2601" s="284"/>
    </row>
    <row r="2602" spans="1:8" x14ac:dyDescent="0.25">
      <c r="A2602" s="282"/>
      <c r="B2602" s="283"/>
      <c r="C2602" s="284"/>
      <c r="D2602" s="284"/>
      <c r="E2602" s="284"/>
      <c r="F2602" s="284"/>
      <c r="G2602" s="285"/>
      <c r="H2602" s="284"/>
    </row>
    <row r="2603" spans="1:8" x14ac:dyDescent="0.25">
      <c r="A2603" s="282"/>
      <c r="B2603" s="283"/>
      <c r="C2603" s="284"/>
      <c r="D2603" s="284"/>
      <c r="E2603" s="284"/>
      <c r="F2603" s="284"/>
      <c r="G2603" s="285"/>
      <c r="H2603" s="284"/>
    </row>
    <row r="2604" spans="1:8" x14ac:dyDescent="0.25">
      <c r="A2604" s="282"/>
      <c r="B2604" s="283"/>
      <c r="C2604" s="284"/>
      <c r="D2604" s="284"/>
      <c r="E2604" s="284"/>
      <c r="F2604" s="284"/>
      <c r="G2604" s="285"/>
      <c r="H2604" s="284"/>
    </row>
    <row r="2605" spans="1:8" x14ac:dyDescent="0.25">
      <c r="A2605" s="282"/>
      <c r="B2605" s="283"/>
      <c r="C2605" s="284"/>
      <c r="D2605" s="284"/>
      <c r="E2605" s="284"/>
      <c r="F2605" s="284"/>
      <c r="G2605" s="285"/>
      <c r="H2605" s="284"/>
    </row>
    <row r="2606" spans="1:8" x14ac:dyDescent="0.25">
      <c r="A2606" s="282"/>
      <c r="B2606" s="283"/>
      <c r="C2606" s="284"/>
      <c r="D2606" s="284"/>
      <c r="E2606" s="284"/>
      <c r="F2606" s="284"/>
      <c r="G2606" s="285"/>
      <c r="H2606" s="284"/>
    </row>
    <row r="2607" spans="1:8" x14ac:dyDescent="0.25">
      <c r="A2607" s="282"/>
      <c r="B2607" s="283"/>
      <c r="C2607" s="284"/>
      <c r="D2607" s="284"/>
      <c r="E2607" s="284"/>
      <c r="F2607" s="284"/>
      <c r="G2607" s="285"/>
      <c r="H2607" s="284"/>
    </row>
    <row r="2608" spans="1:8" x14ac:dyDescent="0.25">
      <c r="A2608" s="282"/>
      <c r="B2608" s="283"/>
      <c r="C2608" s="284"/>
      <c r="D2608" s="284"/>
      <c r="E2608" s="284"/>
      <c r="F2608" s="284"/>
      <c r="G2608" s="285"/>
      <c r="H2608" s="284"/>
    </row>
    <row r="2609" spans="1:8" x14ac:dyDescent="0.25">
      <c r="A2609" s="282"/>
      <c r="B2609" s="283"/>
      <c r="C2609" s="284"/>
      <c r="D2609" s="284"/>
      <c r="E2609" s="284"/>
      <c r="F2609" s="284"/>
      <c r="G2609" s="285"/>
      <c r="H2609" s="284"/>
    </row>
    <row r="2610" spans="1:8" x14ac:dyDescent="0.25">
      <c r="A2610" s="282"/>
      <c r="B2610" s="283"/>
      <c r="C2610" s="284"/>
      <c r="D2610" s="284"/>
      <c r="E2610" s="284"/>
      <c r="F2610" s="284"/>
      <c r="G2610" s="285"/>
      <c r="H2610" s="284"/>
    </row>
    <row r="2611" spans="1:8" x14ac:dyDescent="0.25">
      <c r="A2611" s="282"/>
      <c r="B2611" s="283"/>
      <c r="C2611" s="284"/>
      <c r="D2611" s="284"/>
      <c r="E2611" s="284"/>
      <c r="F2611" s="284"/>
      <c r="G2611" s="285"/>
      <c r="H2611" s="284"/>
    </row>
    <row r="2612" spans="1:8" x14ac:dyDescent="0.25">
      <c r="A2612" s="282"/>
      <c r="B2612" s="283"/>
      <c r="C2612" s="284"/>
      <c r="D2612" s="284"/>
      <c r="E2612" s="284"/>
      <c r="F2612" s="284"/>
      <c r="G2612" s="285"/>
      <c r="H2612" s="284"/>
    </row>
    <row r="2613" spans="1:8" x14ac:dyDescent="0.25">
      <c r="A2613" s="282"/>
      <c r="B2613" s="283"/>
      <c r="C2613" s="284"/>
      <c r="D2613" s="284"/>
      <c r="E2613" s="284"/>
      <c r="F2613" s="284"/>
      <c r="G2613" s="285"/>
      <c r="H2613" s="284"/>
    </row>
    <row r="2614" spans="1:8" x14ac:dyDescent="0.25">
      <c r="A2614" s="282"/>
      <c r="B2614" s="283"/>
      <c r="C2614" s="284"/>
      <c r="D2614" s="284"/>
      <c r="E2614" s="284"/>
      <c r="F2614" s="284"/>
      <c r="G2614" s="285"/>
      <c r="H2614" s="284"/>
    </row>
    <row r="2615" spans="1:8" x14ac:dyDescent="0.25">
      <c r="A2615" s="282"/>
      <c r="B2615" s="283"/>
      <c r="C2615" s="284"/>
      <c r="D2615" s="284"/>
      <c r="E2615" s="284"/>
      <c r="F2615" s="284"/>
      <c r="G2615" s="285"/>
      <c r="H2615" s="284"/>
    </row>
    <row r="2616" spans="1:8" x14ac:dyDescent="0.25">
      <c r="A2616" s="282"/>
      <c r="B2616" s="283"/>
      <c r="C2616" s="284"/>
      <c r="D2616" s="284"/>
      <c r="E2616" s="284"/>
      <c r="F2616" s="284"/>
      <c r="G2616" s="285"/>
      <c r="H2616" s="284"/>
    </row>
    <row r="2617" spans="1:8" x14ac:dyDescent="0.25">
      <c r="A2617" s="282"/>
      <c r="B2617" s="283"/>
      <c r="C2617" s="284"/>
      <c r="D2617" s="284"/>
      <c r="E2617" s="284"/>
      <c r="F2617" s="284"/>
      <c r="G2617" s="285"/>
      <c r="H2617" s="284"/>
    </row>
    <row r="2618" spans="1:8" x14ac:dyDescent="0.25">
      <c r="A2618" s="282"/>
      <c r="B2618" s="283"/>
      <c r="C2618" s="284"/>
      <c r="D2618" s="284"/>
      <c r="E2618" s="284"/>
      <c r="F2618" s="284"/>
      <c r="G2618" s="285"/>
      <c r="H2618" s="284"/>
    </row>
    <row r="2619" spans="1:8" x14ac:dyDescent="0.25">
      <c r="A2619" s="282"/>
      <c r="B2619" s="283"/>
      <c r="C2619" s="284"/>
      <c r="D2619" s="284"/>
      <c r="E2619" s="284"/>
      <c r="F2619" s="284"/>
      <c r="G2619" s="285"/>
      <c r="H2619" s="284"/>
    </row>
    <row r="2620" spans="1:8" x14ac:dyDescent="0.25">
      <c r="A2620" s="282"/>
      <c r="B2620" s="283"/>
      <c r="C2620" s="284"/>
      <c r="D2620" s="284"/>
      <c r="E2620" s="284"/>
      <c r="F2620" s="284"/>
      <c r="G2620" s="285"/>
      <c r="H2620" s="284"/>
    </row>
    <row r="2621" spans="1:8" x14ac:dyDescent="0.25">
      <c r="A2621" s="282"/>
      <c r="B2621" s="283"/>
      <c r="C2621" s="284"/>
      <c r="D2621" s="284"/>
      <c r="E2621" s="284"/>
      <c r="F2621" s="284"/>
      <c r="G2621" s="285"/>
      <c r="H2621" s="284"/>
    </row>
    <row r="2622" spans="1:8" x14ac:dyDescent="0.25">
      <c r="A2622" s="282"/>
      <c r="B2622" s="283"/>
      <c r="C2622" s="284"/>
      <c r="D2622" s="284"/>
      <c r="E2622" s="284"/>
      <c r="F2622" s="284"/>
      <c r="G2622" s="285"/>
      <c r="H2622" s="284"/>
    </row>
    <row r="2623" spans="1:8" x14ac:dyDescent="0.25">
      <c r="A2623" s="282"/>
      <c r="B2623" s="283"/>
      <c r="C2623" s="284"/>
      <c r="D2623" s="284"/>
      <c r="E2623" s="284"/>
      <c r="F2623" s="284"/>
      <c r="G2623" s="285"/>
      <c r="H2623" s="284"/>
    </row>
    <row r="2624" spans="1:8" x14ac:dyDescent="0.25">
      <c r="A2624" s="282"/>
      <c r="B2624" s="283"/>
      <c r="C2624" s="284"/>
      <c r="D2624" s="284"/>
      <c r="E2624" s="284"/>
      <c r="F2624" s="284"/>
      <c r="G2624" s="285"/>
      <c r="H2624" s="284"/>
    </row>
    <row r="2625" spans="1:8" x14ac:dyDescent="0.25">
      <c r="A2625" s="282"/>
      <c r="B2625" s="283"/>
      <c r="C2625" s="284"/>
      <c r="D2625" s="284"/>
      <c r="E2625" s="284"/>
      <c r="F2625" s="284"/>
      <c r="G2625" s="285"/>
      <c r="H2625" s="284"/>
    </row>
    <row r="2626" spans="1:8" x14ac:dyDescent="0.25">
      <c r="A2626" s="282"/>
      <c r="B2626" s="283"/>
      <c r="C2626" s="284"/>
      <c r="D2626" s="284"/>
      <c r="E2626" s="284"/>
      <c r="F2626" s="284"/>
      <c r="G2626" s="285"/>
      <c r="H2626" s="284"/>
    </row>
    <row r="2627" spans="1:8" x14ac:dyDescent="0.25">
      <c r="A2627" s="282"/>
      <c r="B2627" s="283"/>
      <c r="C2627" s="284"/>
      <c r="D2627" s="284"/>
      <c r="E2627" s="284"/>
      <c r="F2627" s="284"/>
      <c r="G2627" s="285"/>
      <c r="H2627" s="284"/>
    </row>
    <row r="2628" spans="1:8" x14ac:dyDescent="0.25">
      <c r="A2628" s="282"/>
      <c r="B2628" s="283"/>
      <c r="C2628" s="284"/>
      <c r="D2628" s="284"/>
      <c r="E2628" s="284"/>
      <c r="F2628" s="284"/>
      <c r="G2628" s="285"/>
      <c r="H2628" s="284"/>
    </row>
    <row r="2629" spans="1:8" x14ac:dyDescent="0.25">
      <c r="A2629" s="282"/>
      <c r="B2629" s="283"/>
      <c r="C2629" s="284"/>
      <c r="D2629" s="284"/>
      <c r="E2629" s="284"/>
      <c r="F2629" s="284"/>
      <c r="G2629" s="285"/>
      <c r="H2629" s="284"/>
    </row>
    <row r="2630" spans="1:8" x14ac:dyDescent="0.25">
      <c r="A2630" s="282"/>
      <c r="B2630" s="283"/>
      <c r="C2630" s="284"/>
      <c r="D2630" s="284"/>
      <c r="E2630" s="284"/>
      <c r="F2630" s="284"/>
      <c r="G2630" s="285"/>
      <c r="H2630" s="284"/>
    </row>
    <row r="2631" spans="1:8" x14ac:dyDescent="0.25">
      <c r="A2631" s="282"/>
      <c r="B2631" s="283"/>
      <c r="C2631" s="284"/>
      <c r="D2631" s="284"/>
      <c r="E2631" s="284"/>
      <c r="F2631" s="284"/>
      <c r="G2631" s="285"/>
      <c r="H2631" s="284"/>
    </row>
    <row r="2632" spans="1:8" x14ac:dyDescent="0.25">
      <c r="A2632" s="282"/>
      <c r="B2632" s="283"/>
      <c r="C2632" s="284"/>
      <c r="D2632" s="284"/>
      <c r="E2632" s="284"/>
      <c r="F2632" s="284"/>
      <c r="G2632" s="285"/>
      <c r="H2632" s="284"/>
    </row>
    <row r="2633" spans="1:8" x14ac:dyDescent="0.25">
      <c r="A2633" s="282"/>
      <c r="B2633" s="283"/>
      <c r="C2633" s="284"/>
      <c r="D2633" s="284"/>
      <c r="E2633" s="284"/>
      <c r="F2633" s="284"/>
      <c r="G2633" s="285"/>
      <c r="H2633" s="284"/>
    </row>
    <row r="2634" spans="1:8" x14ac:dyDescent="0.25">
      <c r="A2634" s="282"/>
      <c r="B2634" s="283"/>
      <c r="C2634" s="284"/>
      <c r="D2634" s="284"/>
      <c r="E2634" s="284"/>
      <c r="F2634" s="284"/>
      <c r="G2634" s="285"/>
      <c r="H2634" s="284"/>
    </row>
    <row r="2635" spans="1:8" x14ac:dyDescent="0.25">
      <c r="A2635" s="282"/>
      <c r="B2635" s="283"/>
      <c r="C2635" s="284"/>
      <c r="D2635" s="284"/>
      <c r="E2635" s="284"/>
      <c r="F2635" s="284"/>
      <c r="G2635" s="285"/>
      <c r="H2635" s="284"/>
    </row>
    <row r="2636" spans="1:8" x14ac:dyDescent="0.25">
      <c r="A2636" s="282"/>
      <c r="B2636" s="283"/>
      <c r="C2636" s="284"/>
      <c r="D2636" s="284"/>
      <c r="E2636" s="284"/>
      <c r="F2636" s="284"/>
      <c r="G2636" s="285"/>
      <c r="H2636" s="284"/>
    </row>
    <row r="2637" spans="1:8" x14ac:dyDescent="0.25">
      <c r="A2637" s="282"/>
      <c r="B2637" s="283"/>
      <c r="C2637" s="284"/>
      <c r="D2637" s="284"/>
      <c r="E2637" s="284"/>
      <c r="F2637" s="284"/>
      <c r="G2637" s="285"/>
      <c r="H2637" s="284"/>
    </row>
    <row r="2638" spans="1:8" x14ac:dyDescent="0.25">
      <c r="A2638" s="282"/>
      <c r="B2638" s="283"/>
      <c r="C2638" s="284"/>
      <c r="D2638" s="284"/>
      <c r="E2638" s="284"/>
      <c r="F2638" s="284"/>
      <c r="G2638" s="285"/>
      <c r="H2638" s="284"/>
    </row>
    <row r="2639" spans="1:8" x14ac:dyDescent="0.25">
      <c r="A2639" s="282"/>
      <c r="B2639" s="283"/>
      <c r="C2639" s="284"/>
      <c r="D2639" s="284"/>
      <c r="E2639" s="284"/>
      <c r="F2639" s="284"/>
      <c r="G2639" s="285"/>
      <c r="H2639" s="284"/>
    </row>
    <row r="2640" spans="1:8" x14ac:dyDescent="0.25">
      <c r="A2640" s="282"/>
      <c r="B2640" s="283"/>
      <c r="C2640" s="284"/>
      <c r="D2640" s="284"/>
      <c r="E2640" s="284"/>
      <c r="F2640" s="284"/>
      <c r="G2640" s="285"/>
      <c r="H2640" s="284"/>
    </row>
    <row r="2641" spans="1:8" x14ac:dyDescent="0.25">
      <c r="A2641" s="282"/>
      <c r="B2641" s="283"/>
      <c r="C2641" s="284"/>
      <c r="D2641" s="284"/>
      <c r="E2641" s="284"/>
      <c r="F2641" s="284"/>
      <c r="G2641" s="285"/>
      <c r="H2641" s="284"/>
    </row>
    <row r="2642" spans="1:8" x14ac:dyDescent="0.25">
      <c r="A2642" s="282"/>
      <c r="B2642" s="283"/>
      <c r="C2642" s="284"/>
      <c r="D2642" s="284"/>
      <c r="E2642" s="284"/>
      <c r="F2642" s="284"/>
      <c r="G2642" s="285"/>
      <c r="H2642" s="284"/>
    </row>
    <row r="2643" spans="1:8" x14ac:dyDescent="0.25">
      <c r="A2643" s="282"/>
      <c r="B2643" s="283"/>
      <c r="C2643" s="284"/>
      <c r="D2643" s="284"/>
      <c r="E2643" s="284"/>
      <c r="F2643" s="284"/>
      <c r="G2643" s="285"/>
      <c r="H2643" s="284"/>
    </row>
    <row r="2644" spans="1:8" x14ac:dyDescent="0.25">
      <c r="A2644" s="282"/>
      <c r="B2644" s="283"/>
      <c r="C2644" s="284"/>
      <c r="D2644" s="284"/>
      <c r="E2644" s="284"/>
      <c r="F2644" s="284"/>
      <c r="G2644" s="285"/>
      <c r="H2644" s="284"/>
    </row>
    <row r="2645" spans="1:8" x14ac:dyDescent="0.25">
      <c r="A2645" s="282"/>
      <c r="B2645" s="283"/>
      <c r="C2645" s="284"/>
      <c r="D2645" s="284"/>
      <c r="E2645" s="284"/>
      <c r="F2645" s="284"/>
      <c r="G2645" s="285"/>
      <c r="H2645" s="284"/>
    </row>
    <row r="2646" spans="1:8" x14ac:dyDescent="0.25">
      <c r="A2646" s="282"/>
      <c r="B2646" s="283"/>
      <c r="C2646" s="284"/>
      <c r="D2646" s="284"/>
      <c r="E2646" s="284"/>
      <c r="F2646" s="284"/>
      <c r="G2646" s="285"/>
      <c r="H2646" s="284"/>
    </row>
    <row r="2647" spans="1:8" x14ac:dyDescent="0.25">
      <c r="A2647" s="282"/>
      <c r="B2647" s="283"/>
      <c r="C2647" s="284"/>
      <c r="D2647" s="284"/>
      <c r="E2647" s="284"/>
      <c r="F2647" s="284"/>
      <c r="G2647" s="285"/>
      <c r="H2647" s="284"/>
    </row>
    <row r="2648" spans="1:8" x14ac:dyDescent="0.25">
      <c r="A2648" s="282"/>
      <c r="B2648" s="283"/>
      <c r="C2648" s="284"/>
      <c r="D2648" s="284"/>
      <c r="E2648" s="284"/>
      <c r="F2648" s="284"/>
      <c r="G2648" s="285"/>
      <c r="H2648" s="284"/>
    </row>
    <row r="2649" spans="1:8" x14ac:dyDescent="0.25">
      <c r="A2649" s="282"/>
      <c r="B2649" s="283"/>
      <c r="C2649" s="284"/>
      <c r="D2649" s="284"/>
      <c r="E2649" s="284"/>
      <c r="F2649" s="284"/>
      <c r="G2649" s="285"/>
      <c r="H2649" s="284"/>
    </row>
    <row r="2650" spans="1:8" x14ac:dyDescent="0.25">
      <c r="A2650" s="282"/>
      <c r="B2650" s="283"/>
      <c r="C2650" s="284"/>
      <c r="D2650" s="284"/>
      <c r="E2650" s="284"/>
      <c r="F2650" s="284"/>
      <c r="G2650" s="285"/>
      <c r="H2650" s="284"/>
    </row>
    <row r="2651" spans="1:8" x14ac:dyDescent="0.25">
      <c r="A2651" s="282"/>
      <c r="B2651" s="283"/>
      <c r="C2651" s="284"/>
      <c r="D2651" s="284"/>
      <c r="E2651" s="284"/>
      <c r="F2651" s="284"/>
      <c r="G2651" s="285"/>
      <c r="H2651" s="284"/>
    </row>
    <row r="2652" spans="1:8" x14ac:dyDescent="0.25">
      <c r="A2652" s="282"/>
      <c r="B2652" s="283"/>
      <c r="C2652" s="284"/>
      <c r="D2652" s="284"/>
      <c r="E2652" s="284"/>
      <c r="F2652" s="284"/>
      <c r="G2652" s="285"/>
      <c r="H2652" s="284"/>
    </row>
    <row r="2653" spans="1:8" x14ac:dyDescent="0.25">
      <c r="A2653" s="282"/>
      <c r="B2653" s="283"/>
      <c r="C2653" s="284"/>
      <c r="D2653" s="284"/>
      <c r="E2653" s="284"/>
      <c r="F2653" s="284"/>
      <c r="G2653" s="285"/>
      <c r="H2653" s="284"/>
    </row>
    <row r="2654" spans="1:8" x14ac:dyDescent="0.25">
      <c r="A2654" s="282"/>
      <c r="B2654" s="283"/>
      <c r="C2654" s="284"/>
      <c r="D2654" s="284"/>
      <c r="E2654" s="284"/>
      <c r="F2654" s="284"/>
      <c r="G2654" s="285"/>
      <c r="H2654" s="284"/>
    </row>
    <row r="2655" spans="1:8" x14ac:dyDescent="0.25">
      <c r="A2655" s="282"/>
      <c r="B2655" s="283"/>
      <c r="C2655" s="284"/>
      <c r="D2655" s="284"/>
      <c r="E2655" s="284"/>
      <c r="F2655" s="284"/>
      <c r="G2655" s="285"/>
      <c r="H2655" s="284"/>
    </row>
    <row r="2656" spans="1:8" x14ac:dyDescent="0.25">
      <c r="A2656" s="282"/>
      <c r="B2656" s="283"/>
      <c r="C2656" s="284"/>
      <c r="D2656" s="284"/>
      <c r="E2656" s="284"/>
      <c r="F2656" s="284"/>
      <c r="G2656" s="285"/>
      <c r="H2656" s="284"/>
    </row>
    <row r="2657" spans="1:8" x14ac:dyDescent="0.25">
      <c r="A2657" s="282"/>
      <c r="B2657" s="283"/>
      <c r="C2657" s="284"/>
      <c r="D2657" s="284"/>
      <c r="E2657" s="284"/>
      <c r="F2657" s="284"/>
      <c r="G2657" s="285"/>
      <c r="H2657" s="284"/>
    </row>
    <row r="2658" spans="1:8" x14ac:dyDescent="0.25">
      <c r="A2658" s="282"/>
      <c r="B2658" s="283"/>
      <c r="C2658" s="284"/>
      <c r="D2658" s="284"/>
      <c r="E2658" s="284"/>
      <c r="F2658" s="284"/>
      <c r="G2658" s="285"/>
      <c r="H2658" s="284"/>
    </row>
    <row r="2659" spans="1:8" x14ac:dyDescent="0.25">
      <c r="A2659" s="282"/>
      <c r="B2659" s="283"/>
      <c r="C2659" s="284"/>
      <c r="D2659" s="284"/>
      <c r="E2659" s="284"/>
      <c r="F2659" s="284"/>
      <c r="G2659" s="285"/>
      <c r="H2659" s="284"/>
    </row>
    <row r="2660" spans="1:8" x14ac:dyDescent="0.25">
      <c r="A2660" s="282"/>
      <c r="B2660" s="283"/>
      <c r="C2660" s="284"/>
      <c r="D2660" s="284"/>
      <c r="E2660" s="284"/>
      <c r="F2660" s="284"/>
      <c r="G2660" s="285"/>
      <c r="H2660" s="284"/>
    </row>
    <row r="2661" spans="1:8" x14ac:dyDescent="0.25">
      <c r="A2661" s="282"/>
      <c r="B2661" s="283"/>
      <c r="C2661" s="284"/>
      <c r="D2661" s="284"/>
      <c r="E2661" s="284"/>
      <c r="F2661" s="284"/>
      <c r="G2661" s="285"/>
      <c r="H2661" s="284"/>
    </row>
    <row r="2662" spans="1:8" x14ac:dyDescent="0.25">
      <c r="A2662" s="282"/>
      <c r="B2662" s="283"/>
      <c r="C2662" s="284"/>
      <c r="D2662" s="284"/>
      <c r="E2662" s="284"/>
      <c r="F2662" s="284"/>
      <c r="G2662" s="285"/>
      <c r="H2662" s="284"/>
    </row>
    <row r="2663" spans="1:8" x14ac:dyDescent="0.25">
      <c r="A2663" s="282"/>
      <c r="B2663" s="283"/>
      <c r="C2663" s="284"/>
      <c r="D2663" s="284"/>
      <c r="E2663" s="284"/>
      <c r="F2663" s="284"/>
      <c r="G2663" s="285"/>
      <c r="H2663" s="284"/>
    </row>
    <row r="2664" spans="1:8" x14ac:dyDescent="0.25">
      <c r="A2664" s="282"/>
      <c r="B2664" s="283"/>
      <c r="C2664" s="284"/>
      <c r="D2664" s="284"/>
      <c r="E2664" s="284"/>
      <c r="F2664" s="284"/>
      <c r="G2664" s="285"/>
      <c r="H2664" s="284"/>
    </row>
    <row r="2665" spans="1:8" x14ac:dyDescent="0.25">
      <c r="A2665" s="282"/>
      <c r="B2665" s="283"/>
      <c r="C2665" s="284"/>
      <c r="D2665" s="284"/>
      <c r="E2665" s="284"/>
      <c r="F2665" s="284"/>
      <c r="G2665" s="285"/>
      <c r="H2665" s="284"/>
    </row>
    <row r="2666" spans="1:8" x14ac:dyDescent="0.25">
      <c r="A2666" s="282"/>
      <c r="B2666" s="283"/>
      <c r="C2666" s="284"/>
      <c r="D2666" s="284"/>
      <c r="E2666" s="284"/>
      <c r="F2666" s="284"/>
      <c r="G2666" s="285"/>
      <c r="H2666" s="284"/>
    </row>
    <row r="2667" spans="1:8" x14ac:dyDescent="0.25">
      <c r="A2667" s="282"/>
      <c r="B2667" s="283"/>
      <c r="C2667" s="284"/>
      <c r="D2667" s="284"/>
      <c r="E2667" s="284"/>
      <c r="F2667" s="284"/>
      <c r="G2667" s="285"/>
      <c r="H2667" s="284"/>
    </row>
    <row r="2668" spans="1:8" x14ac:dyDescent="0.25">
      <c r="A2668" s="282"/>
      <c r="B2668" s="283"/>
      <c r="C2668" s="284"/>
      <c r="D2668" s="284"/>
      <c r="E2668" s="284"/>
      <c r="F2668" s="284"/>
      <c r="G2668" s="285"/>
      <c r="H2668" s="284"/>
    </row>
    <row r="2669" spans="1:8" x14ac:dyDescent="0.25">
      <c r="A2669" s="282"/>
      <c r="B2669" s="283"/>
      <c r="C2669" s="284"/>
      <c r="D2669" s="284"/>
      <c r="E2669" s="284"/>
      <c r="F2669" s="284"/>
      <c r="G2669" s="285"/>
      <c r="H2669" s="284"/>
    </row>
    <row r="2670" spans="1:8" x14ac:dyDescent="0.25">
      <c r="A2670" s="282"/>
      <c r="B2670" s="283"/>
      <c r="C2670" s="284"/>
      <c r="D2670" s="284"/>
      <c r="E2670" s="284"/>
      <c r="F2670" s="284"/>
      <c r="G2670" s="285"/>
      <c r="H2670" s="284"/>
    </row>
    <row r="2671" spans="1:8" x14ac:dyDescent="0.25">
      <c r="A2671" s="282"/>
      <c r="B2671" s="283"/>
      <c r="C2671" s="284"/>
      <c r="D2671" s="284"/>
      <c r="E2671" s="284"/>
      <c r="F2671" s="284"/>
      <c r="G2671" s="285"/>
      <c r="H2671" s="284"/>
    </row>
    <row r="2672" spans="1:8" x14ac:dyDescent="0.25">
      <c r="A2672" s="282"/>
      <c r="B2672" s="283"/>
      <c r="C2672" s="284"/>
      <c r="D2672" s="284"/>
      <c r="E2672" s="284"/>
      <c r="F2672" s="284"/>
      <c r="G2672" s="285"/>
      <c r="H2672" s="284"/>
    </row>
    <row r="2673" spans="1:8" x14ac:dyDescent="0.25">
      <c r="A2673" s="282"/>
      <c r="B2673" s="283"/>
      <c r="C2673" s="284"/>
      <c r="D2673" s="284"/>
      <c r="E2673" s="284"/>
      <c r="F2673" s="284"/>
      <c r="G2673" s="285"/>
      <c r="H2673" s="284"/>
    </row>
    <row r="2674" spans="1:8" x14ac:dyDescent="0.25">
      <c r="A2674" s="282"/>
      <c r="B2674" s="283"/>
      <c r="C2674" s="284"/>
      <c r="D2674" s="284"/>
      <c r="E2674" s="284"/>
      <c r="F2674" s="284"/>
      <c r="G2674" s="285"/>
      <c r="H2674" s="284"/>
    </row>
    <row r="2675" spans="1:8" x14ac:dyDescent="0.25">
      <c r="A2675" s="282"/>
      <c r="B2675" s="283"/>
      <c r="C2675" s="284"/>
      <c r="D2675" s="284"/>
      <c r="E2675" s="284"/>
      <c r="F2675" s="284"/>
      <c r="G2675" s="285"/>
      <c r="H2675" s="284"/>
    </row>
    <row r="2676" spans="1:8" x14ac:dyDescent="0.25">
      <c r="A2676" s="282"/>
      <c r="B2676" s="283"/>
      <c r="C2676" s="284"/>
      <c r="D2676" s="284"/>
      <c r="E2676" s="284"/>
      <c r="F2676" s="284"/>
      <c r="G2676" s="285"/>
      <c r="H2676" s="284"/>
    </row>
    <row r="2677" spans="1:8" x14ac:dyDescent="0.25">
      <c r="A2677" s="282"/>
      <c r="B2677" s="283"/>
      <c r="C2677" s="284"/>
      <c r="D2677" s="284"/>
      <c r="E2677" s="284"/>
      <c r="F2677" s="284"/>
      <c r="G2677" s="285"/>
      <c r="H2677" s="284"/>
    </row>
    <row r="2678" spans="1:8" x14ac:dyDescent="0.25">
      <c r="A2678" s="282"/>
      <c r="B2678" s="283"/>
      <c r="C2678" s="284"/>
      <c r="D2678" s="284"/>
      <c r="E2678" s="284"/>
      <c r="F2678" s="284"/>
      <c r="G2678" s="285"/>
      <c r="H2678" s="284"/>
    </row>
    <row r="2679" spans="1:8" x14ac:dyDescent="0.25">
      <c r="A2679" s="282"/>
      <c r="B2679" s="283"/>
      <c r="C2679" s="284"/>
      <c r="D2679" s="284"/>
      <c r="E2679" s="284"/>
      <c r="F2679" s="284"/>
      <c r="G2679" s="285"/>
      <c r="H2679" s="284"/>
    </row>
    <row r="2680" spans="1:8" x14ac:dyDescent="0.25">
      <c r="A2680" s="282"/>
      <c r="B2680" s="283"/>
      <c r="C2680" s="284"/>
      <c r="D2680" s="284"/>
      <c r="E2680" s="284"/>
      <c r="F2680" s="284"/>
      <c r="G2680" s="285"/>
      <c r="H2680" s="284"/>
    </row>
    <row r="2681" spans="1:8" x14ac:dyDescent="0.25">
      <c r="A2681" s="282"/>
      <c r="B2681" s="283"/>
      <c r="C2681" s="284"/>
      <c r="D2681" s="284"/>
      <c r="E2681" s="284"/>
      <c r="F2681" s="284"/>
      <c r="G2681" s="285"/>
      <c r="H2681" s="284"/>
    </row>
    <row r="2682" spans="1:8" x14ac:dyDescent="0.25">
      <c r="A2682" s="282"/>
      <c r="B2682" s="283"/>
      <c r="C2682" s="284"/>
      <c r="D2682" s="284"/>
      <c r="E2682" s="284"/>
      <c r="F2682" s="284"/>
      <c r="G2682" s="285"/>
      <c r="H2682" s="284"/>
    </row>
    <row r="2683" spans="1:8" x14ac:dyDescent="0.25">
      <c r="A2683" s="282"/>
      <c r="B2683" s="283"/>
      <c r="C2683" s="284"/>
      <c r="D2683" s="284"/>
      <c r="E2683" s="284"/>
      <c r="F2683" s="284"/>
      <c r="G2683" s="285"/>
      <c r="H2683" s="284"/>
    </row>
    <row r="2684" spans="1:8" x14ac:dyDescent="0.25">
      <c r="A2684" s="282"/>
      <c r="B2684" s="283"/>
      <c r="C2684" s="284"/>
      <c r="D2684" s="284"/>
      <c r="E2684" s="284"/>
      <c r="F2684" s="284"/>
      <c r="G2684" s="285"/>
      <c r="H2684" s="284"/>
    </row>
    <row r="2685" spans="1:8" x14ac:dyDescent="0.25">
      <c r="A2685" s="282"/>
      <c r="B2685" s="283"/>
      <c r="C2685" s="284"/>
      <c r="D2685" s="284"/>
      <c r="E2685" s="284"/>
      <c r="F2685" s="284"/>
      <c r="G2685" s="285"/>
      <c r="H2685" s="284"/>
    </row>
    <row r="2686" spans="1:8" x14ac:dyDescent="0.25">
      <c r="A2686" s="282"/>
      <c r="B2686" s="283"/>
      <c r="C2686" s="284"/>
      <c r="D2686" s="284"/>
      <c r="E2686" s="284"/>
      <c r="F2686" s="284"/>
      <c r="G2686" s="285"/>
      <c r="H2686" s="284"/>
    </row>
    <row r="2687" spans="1:8" x14ac:dyDescent="0.25">
      <c r="A2687" s="282"/>
      <c r="B2687" s="283"/>
      <c r="C2687" s="284"/>
      <c r="D2687" s="284"/>
      <c r="E2687" s="284"/>
      <c r="F2687" s="284"/>
      <c r="G2687" s="285"/>
      <c r="H2687" s="284"/>
    </row>
    <row r="2688" spans="1:8" x14ac:dyDescent="0.25">
      <c r="A2688" s="282"/>
      <c r="B2688" s="283"/>
      <c r="C2688" s="284"/>
      <c r="D2688" s="284"/>
      <c r="E2688" s="284"/>
      <c r="F2688" s="284"/>
      <c r="G2688" s="285"/>
      <c r="H2688" s="284"/>
    </row>
    <row r="2689" spans="1:8" x14ac:dyDescent="0.25">
      <c r="A2689" s="282"/>
      <c r="B2689" s="283"/>
      <c r="C2689" s="284"/>
      <c r="D2689" s="284"/>
      <c r="E2689" s="284"/>
      <c r="F2689" s="284"/>
      <c r="G2689" s="285"/>
      <c r="H2689" s="284"/>
    </row>
    <row r="2690" spans="1:8" x14ac:dyDescent="0.25">
      <c r="A2690" s="282"/>
      <c r="B2690" s="283"/>
      <c r="C2690" s="284"/>
      <c r="D2690" s="284"/>
      <c r="E2690" s="284"/>
      <c r="F2690" s="284"/>
      <c r="G2690" s="285"/>
      <c r="H2690" s="284"/>
    </row>
    <row r="2691" spans="1:8" x14ac:dyDescent="0.25">
      <c r="A2691" s="282"/>
      <c r="B2691" s="283"/>
      <c r="C2691" s="284"/>
      <c r="D2691" s="284"/>
      <c r="E2691" s="284"/>
      <c r="F2691" s="284"/>
      <c r="G2691" s="285"/>
      <c r="H2691" s="284"/>
    </row>
    <row r="2692" spans="1:8" x14ac:dyDescent="0.25">
      <c r="A2692" s="282"/>
      <c r="B2692" s="283"/>
      <c r="C2692" s="284"/>
      <c r="D2692" s="284"/>
      <c r="E2692" s="284"/>
      <c r="F2692" s="284"/>
      <c r="G2692" s="285"/>
      <c r="H2692" s="284"/>
    </row>
    <row r="2693" spans="1:8" x14ac:dyDescent="0.25">
      <c r="A2693" s="282"/>
      <c r="B2693" s="283"/>
      <c r="C2693" s="284"/>
      <c r="D2693" s="284"/>
      <c r="E2693" s="284"/>
      <c r="F2693" s="284"/>
      <c r="G2693" s="285"/>
      <c r="H2693" s="284"/>
    </row>
    <row r="2694" spans="1:8" x14ac:dyDescent="0.25">
      <c r="A2694" s="282"/>
      <c r="B2694" s="283"/>
      <c r="C2694" s="284"/>
      <c r="D2694" s="284"/>
      <c r="E2694" s="284"/>
      <c r="F2694" s="284"/>
      <c r="G2694" s="285"/>
      <c r="H2694" s="284"/>
    </row>
    <row r="2695" spans="1:8" x14ac:dyDescent="0.25">
      <c r="A2695" s="282"/>
      <c r="B2695" s="283"/>
      <c r="C2695" s="284"/>
      <c r="D2695" s="284"/>
      <c r="E2695" s="284"/>
      <c r="F2695" s="284"/>
      <c r="G2695" s="285"/>
      <c r="H2695" s="284"/>
    </row>
    <row r="2696" spans="1:8" x14ac:dyDescent="0.25">
      <c r="A2696" s="282"/>
      <c r="B2696" s="283"/>
      <c r="C2696" s="284"/>
      <c r="D2696" s="284"/>
      <c r="E2696" s="284"/>
      <c r="F2696" s="284"/>
      <c r="G2696" s="285"/>
      <c r="H2696" s="284"/>
    </row>
    <row r="2697" spans="1:8" x14ac:dyDescent="0.25">
      <c r="A2697" s="282"/>
      <c r="B2697" s="283"/>
      <c r="C2697" s="284"/>
      <c r="D2697" s="284"/>
      <c r="E2697" s="284"/>
      <c r="F2697" s="284"/>
      <c r="G2697" s="285"/>
      <c r="H2697" s="284"/>
    </row>
    <row r="2698" spans="1:8" x14ac:dyDescent="0.25">
      <c r="A2698" s="282"/>
      <c r="B2698" s="283"/>
      <c r="C2698" s="284"/>
      <c r="D2698" s="284"/>
      <c r="E2698" s="284"/>
      <c r="F2698" s="284"/>
      <c r="G2698" s="285"/>
      <c r="H2698" s="284"/>
    </row>
    <row r="2699" spans="1:8" x14ac:dyDescent="0.25">
      <c r="A2699" s="282"/>
      <c r="B2699" s="283"/>
      <c r="C2699" s="284"/>
      <c r="D2699" s="284"/>
      <c r="E2699" s="284"/>
      <c r="F2699" s="284"/>
      <c r="G2699" s="285"/>
      <c r="H2699" s="284"/>
    </row>
    <row r="2700" spans="1:8" x14ac:dyDescent="0.25">
      <c r="A2700" s="282"/>
      <c r="B2700" s="283"/>
      <c r="C2700" s="284"/>
      <c r="D2700" s="284"/>
      <c r="E2700" s="284"/>
      <c r="F2700" s="284"/>
      <c r="G2700" s="285"/>
      <c r="H2700" s="284"/>
    </row>
    <row r="2701" spans="1:8" x14ac:dyDescent="0.25">
      <c r="A2701" s="282"/>
      <c r="B2701" s="283"/>
      <c r="C2701" s="284"/>
      <c r="D2701" s="284"/>
      <c r="E2701" s="284"/>
      <c r="F2701" s="284"/>
      <c r="G2701" s="285"/>
      <c r="H2701" s="284"/>
    </row>
    <row r="2702" spans="1:8" x14ac:dyDescent="0.25">
      <c r="A2702" s="282"/>
      <c r="B2702" s="283"/>
      <c r="C2702" s="284"/>
      <c r="D2702" s="284"/>
      <c r="E2702" s="284"/>
      <c r="F2702" s="284"/>
      <c r="G2702" s="285"/>
      <c r="H2702" s="284"/>
    </row>
    <row r="2703" spans="1:8" x14ac:dyDescent="0.25">
      <c r="A2703" s="282"/>
      <c r="B2703" s="283"/>
      <c r="C2703" s="284"/>
      <c r="D2703" s="284"/>
      <c r="E2703" s="284"/>
      <c r="F2703" s="284"/>
      <c r="G2703" s="285"/>
      <c r="H2703" s="284"/>
    </row>
    <row r="2704" spans="1:8" x14ac:dyDescent="0.25">
      <c r="A2704" s="282"/>
      <c r="B2704" s="283"/>
      <c r="C2704" s="284"/>
      <c r="D2704" s="284"/>
      <c r="E2704" s="284"/>
      <c r="F2704" s="284"/>
      <c r="G2704" s="285"/>
      <c r="H2704" s="284"/>
    </row>
    <row r="2705" spans="1:8" x14ac:dyDescent="0.25">
      <c r="A2705" s="282"/>
      <c r="B2705" s="283"/>
      <c r="C2705" s="284"/>
      <c r="D2705" s="284"/>
      <c r="E2705" s="284"/>
      <c r="F2705" s="284"/>
      <c r="G2705" s="285"/>
      <c r="H2705" s="284"/>
    </row>
    <row r="2706" spans="1:8" x14ac:dyDescent="0.25">
      <c r="A2706" s="282"/>
      <c r="B2706" s="283"/>
      <c r="C2706" s="284"/>
      <c r="D2706" s="284"/>
      <c r="E2706" s="284"/>
      <c r="F2706" s="284"/>
      <c r="G2706" s="285"/>
      <c r="H2706" s="284"/>
    </row>
    <row r="2707" spans="1:8" x14ac:dyDescent="0.25">
      <c r="A2707" s="282"/>
      <c r="B2707" s="283"/>
      <c r="C2707" s="284"/>
      <c r="D2707" s="284"/>
      <c r="E2707" s="284"/>
      <c r="F2707" s="284"/>
      <c r="G2707" s="285"/>
      <c r="H2707" s="284"/>
    </row>
    <row r="2708" spans="1:8" x14ac:dyDescent="0.25">
      <c r="A2708" s="282"/>
      <c r="B2708" s="283"/>
      <c r="C2708" s="284"/>
      <c r="D2708" s="284"/>
      <c r="E2708" s="284"/>
      <c r="F2708" s="284"/>
      <c r="G2708" s="285"/>
      <c r="H2708" s="284"/>
    </row>
    <row r="2709" spans="1:8" x14ac:dyDescent="0.25">
      <c r="A2709" s="282"/>
      <c r="B2709" s="283"/>
      <c r="C2709" s="284"/>
      <c r="D2709" s="284"/>
      <c r="E2709" s="284"/>
      <c r="F2709" s="284"/>
      <c r="G2709" s="285"/>
      <c r="H2709" s="284"/>
    </row>
    <row r="2710" spans="1:8" x14ac:dyDescent="0.25">
      <c r="A2710" s="282"/>
      <c r="B2710" s="283"/>
      <c r="C2710" s="284"/>
      <c r="D2710" s="284"/>
      <c r="E2710" s="284"/>
      <c r="F2710" s="284"/>
      <c r="G2710" s="285"/>
      <c r="H2710" s="284"/>
    </row>
    <row r="2711" spans="1:8" x14ac:dyDescent="0.25">
      <c r="A2711" s="282"/>
      <c r="B2711" s="283"/>
      <c r="C2711" s="284"/>
      <c r="D2711" s="284"/>
      <c r="E2711" s="284"/>
      <c r="F2711" s="284"/>
      <c r="G2711" s="285"/>
      <c r="H2711" s="284"/>
    </row>
    <row r="2712" spans="1:8" x14ac:dyDescent="0.25">
      <c r="A2712" s="282"/>
      <c r="B2712" s="283"/>
      <c r="C2712" s="284"/>
      <c r="D2712" s="284"/>
      <c r="E2712" s="284"/>
      <c r="F2712" s="284"/>
      <c r="G2712" s="285"/>
      <c r="H2712" s="284"/>
    </row>
    <row r="2713" spans="1:8" x14ac:dyDescent="0.25">
      <c r="A2713" s="282"/>
      <c r="B2713" s="283"/>
      <c r="C2713" s="284"/>
      <c r="D2713" s="284"/>
      <c r="E2713" s="284"/>
      <c r="F2713" s="284"/>
      <c r="G2713" s="285"/>
      <c r="H2713" s="284"/>
    </row>
    <row r="2714" spans="1:8" x14ac:dyDescent="0.25">
      <c r="A2714" s="282"/>
      <c r="B2714" s="283"/>
      <c r="C2714" s="284"/>
      <c r="D2714" s="284"/>
      <c r="E2714" s="284"/>
      <c r="F2714" s="284"/>
      <c r="G2714" s="285"/>
      <c r="H2714" s="284"/>
    </row>
    <row r="2715" spans="1:8" x14ac:dyDescent="0.25">
      <c r="A2715" s="282"/>
      <c r="B2715" s="283"/>
      <c r="C2715" s="284"/>
      <c r="D2715" s="284"/>
      <c r="E2715" s="284"/>
      <c r="F2715" s="284"/>
      <c r="G2715" s="285"/>
      <c r="H2715" s="284"/>
    </row>
    <row r="2716" spans="1:8" x14ac:dyDescent="0.25">
      <c r="A2716" s="282"/>
      <c r="B2716" s="283"/>
      <c r="C2716" s="284"/>
      <c r="D2716" s="284"/>
      <c r="E2716" s="284"/>
      <c r="F2716" s="284"/>
      <c r="G2716" s="285"/>
      <c r="H2716" s="284"/>
    </row>
    <row r="2717" spans="1:8" x14ac:dyDescent="0.25">
      <c r="A2717" s="282"/>
      <c r="B2717" s="283"/>
      <c r="C2717" s="284"/>
      <c r="D2717" s="284"/>
      <c r="E2717" s="284"/>
      <c r="F2717" s="284"/>
      <c r="G2717" s="285"/>
      <c r="H2717" s="284"/>
    </row>
    <row r="2718" spans="1:8" x14ac:dyDescent="0.25">
      <c r="A2718" s="282"/>
      <c r="B2718" s="283"/>
      <c r="C2718" s="284"/>
      <c r="D2718" s="284"/>
      <c r="E2718" s="284"/>
      <c r="F2718" s="284"/>
      <c r="G2718" s="285"/>
      <c r="H2718" s="284"/>
    </row>
    <row r="2719" spans="1:8" x14ac:dyDescent="0.25">
      <c r="A2719" s="282"/>
      <c r="B2719" s="283"/>
      <c r="C2719" s="284"/>
      <c r="D2719" s="284"/>
      <c r="E2719" s="284"/>
      <c r="F2719" s="284"/>
      <c r="G2719" s="285"/>
      <c r="H2719" s="284"/>
    </row>
    <row r="2720" spans="1:8" x14ac:dyDescent="0.25">
      <c r="A2720" s="282"/>
      <c r="B2720" s="283"/>
      <c r="C2720" s="284"/>
      <c r="D2720" s="284"/>
      <c r="E2720" s="284"/>
      <c r="F2720" s="284"/>
      <c r="G2720" s="285"/>
      <c r="H2720" s="284"/>
    </row>
    <row r="2721" spans="1:8" x14ac:dyDescent="0.25">
      <c r="A2721" s="282"/>
      <c r="B2721" s="283"/>
      <c r="C2721" s="284"/>
      <c r="D2721" s="284"/>
      <c r="E2721" s="284"/>
      <c r="F2721" s="284"/>
      <c r="G2721" s="285"/>
      <c r="H2721" s="284"/>
    </row>
    <row r="2722" spans="1:8" x14ac:dyDescent="0.25">
      <c r="A2722" s="282"/>
      <c r="B2722" s="283"/>
      <c r="C2722" s="284"/>
      <c r="D2722" s="284"/>
      <c r="E2722" s="284"/>
      <c r="F2722" s="284"/>
      <c r="G2722" s="285"/>
      <c r="H2722" s="284"/>
    </row>
    <row r="2723" spans="1:8" x14ac:dyDescent="0.25">
      <c r="A2723" s="282"/>
      <c r="B2723" s="283"/>
      <c r="C2723" s="284"/>
      <c r="D2723" s="284"/>
      <c r="E2723" s="284"/>
      <c r="F2723" s="284"/>
      <c r="G2723" s="285"/>
      <c r="H2723" s="284"/>
    </row>
    <row r="2724" spans="1:8" x14ac:dyDescent="0.25">
      <c r="A2724" s="282"/>
      <c r="B2724" s="283"/>
      <c r="C2724" s="284"/>
      <c r="D2724" s="284"/>
      <c r="E2724" s="284"/>
      <c r="F2724" s="284"/>
      <c r="G2724" s="285"/>
      <c r="H2724" s="284"/>
    </row>
    <row r="2725" spans="1:8" x14ac:dyDescent="0.25">
      <c r="A2725" s="282"/>
      <c r="B2725" s="283"/>
      <c r="C2725" s="284"/>
      <c r="D2725" s="284"/>
      <c r="E2725" s="284"/>
      <c r="F2725" s="284"/>
      <c r="G2725" s="285"/>
      <c r="H2725" s="284"/>
    </row>
    <row r="2726" spans="1:8" x14ac:dyDescent="0.25">
      <c r="A2726" s="282"/>
      <c r="B2726" s="283"/>
      <c r="C2726" s="284"/>
      <c r="D2726" s="284"/>
      <c r="E2726" s="284"/>
      <c r="F2726" s="284"/>
      <c r="G2726" s="285"/>
      <c r="H2726" s="284"/>
    </row>
    <row r="2727" spans="1:8" x14ac:dyDescent="0.25">
      <c r="A2727" s="282"/>
      <c r="B2727" s="283"/>
      <c r="C2727" s="284"/>
      <c r="D2727" s="284"/>
      <c r="E2727" s="284"/>
      <c r="F2727" s="284"/>
      <c r="G2727" s="285"/>
      <c r="H2727" s="284"/>
    </row>
    <row r="2728" spans="1:8" x14ac:dyDescent="0.25">
      <c r="A2728" s="282"/>
      <c r="B2728" s="283"/>
      <c r="C2728" s="284"/>
      <c r="D2728" s="284"/>
      <c r="E2728" s="284"/>
      <c r="F2728" s="284"/>
      <c r="G2728" s="285"/>
      <c r="H2728" s="284"/>
    </row>
    <row r="2729" spans="1:8" x14ac:dyDescent="0.25">
      <c r="A2729" s="282"/>
      <c r="B2729" s="283"/>
      <c r="C2729" s="284"/>
      <c r="D2729" s="284"/>
      <c r="E2729" s="284"/>
      <c r="F2729" s="284"/>
      <c r="G2729" s="285"/>
      <c r="H2729" s="284"/>
    </row>
    <row r="2730" spans="1:8" x14ac:dyDescent="0.25">
      <c r="A2730" s="282"/>
      <c r="B2730" s="283"/>
      <c r="C2730" s="284"/>
      <c r="D2730" s="284"/>
      <c r="E2730" s="284"/>
      <c r="F2730" s="284"/>
      <c r="G2730" s="285"/>
      <c r="H2730" s="284"/>
    </row>
    <row r="2731" spans="1:8" x14ac:dyDescent="0.25">
      <c r="A2731" s="282"/>
      <c r="B2731" s="283"/>
      <c r="C2731" s="284"/>
      <c r="D2731" s="284"/>
      <c r="E2731" s="284"/>
      <c r="F2731" s="284"/>
      <c r="G2731" s="285"/>
      <c r="H2731" s="284"/>
    </row>
    <row r="2732" spans="1:8" x14ac:dyDescent="0.25">
      <c r="A2732" s="282"/>
      <c r="B2732" s="283"/>
      <c r="C2732" s="284"/>
      <c r="D2732" s="284"/>
      <c r="E2732" s="284"/>
      <c r="F2732" s="284"/>
      <c r="G2732" s="285"/>
      <c r="H2732" s="284"/>
    </row>
    <row r="2733" spans="1:8" x14ac:dyDescent="0.25">
      <c r="A2733" s="282"/>
      <c r="B2733" s="283"/>
      <c r="C2733" s="284"/>
      <c r="D2733" s="284"/>
      <c r="E2733" s="284"/>
      <c r="F2733" s="284"/>
      <c r="G2733" s="285"/>
      <c r="H2733" s="284"/>
    </row>
    <row r="2734" spans="1:8" x14ac:dyDescent="0.25">
      <c r="A2734" s="282"/>
      <c r="B2734" s="283"/>
      <c r="C2734" s="284"/>
      <c r="D2734" s="284"/>
      <c r="E2734" s="284"/>
      <c r="F2734" s="284"/>
      <c r="G2734" s="285"/>
      <c r="H2734" s="284"/>
    </row>
    <row r="2735" spans="1:8" x14ac:dyDescent="0.25">
      <c r="A2735" s="282"/>
      <c r="B2735" s="283"/>
      <c r="C2735" s="284"/>
      <c r="D2735" s="284"/>
      <c r="E2735" s="284"/>
      <c r="F2735" s="284"/>
      <c r="G2735" s="285"/>
      <c r="H2735" s="284"/>
    </row>
    <row r="2736" spans="1:8" x14ac:dyDescent="0.25">
      <c r="A2736" s="282"/>
      <c r="B2736" s="283"/>
      <c r="C2736" s="284"/>
      <c r="D2736" s="284"/>
      <c r="E2736" s="284"/>
      <c r="F2736" s="284"/>
      <c r="G2736" s="285"/>
      <c r="H2736" s="284"/>
    </row>
    <row r="2737" spans="1:8" x14ac:dyDescent="0.25">
      <c r="A2737" s="282"/>
      <c r="B2737" s="283"/>
      <c r="C2737" s="284"/>
      <c r="D2737" s="284"/>
      <c r="E2737" s="284"/>
      <c r="F2737" s="284"/>
      <c r="G2737" s="285"/>
      <c r="H2737" s="284"/>
    </row>
    <row r="2738" spans="1:8" x14ac:dyDescent="0.25">
      <c r="A2738" s="282"/>
      <c r="B2738" s="283"/>
      <c r="C2738" s="284"/>
      <c r="D2738" s="284"/>
      <c r="E2738" s="284"/>
      <c r="F2738" s="284"/>
      <c r="G2738" s="285"/>
      <c r="H2738" s="284"/>
    </row>
    <row r="2739" spans="1:8" x14ac:dyDescent="0.25">
      <c r="A2739" s="282"/>
      <c r="B2739" s="283"/>
      <c r="C2739" s="284"/>
      <c r="D2739" s="284"/>
      <c r="E2739" s="284"/>
      <c r="F2739" s="284"/>
      <c r="G2739" s="285"/>
      <c r="H2739" s="284"/>
    </row>
    <row r="2740" spans="1:8" x14ac:dyDescent="0.25">
      <c r="A2740" s="282"/>
      <c r="B2740" s="283"/>
      <c r="C2740" s="284"/>
      <c r="D2740" s="284"/>
      <c r="E2740" s="284"/>
      <c r="F2740" s="284"/>
      <c r="G2740" s="285"/>
      <c r="H2740" s="284"/>
    </row>
    <row r="2741" spans="1:8" x14ac:dyDescent="0.25">
      <c r="A2741" s="282"/>
      <c r="B2741" s="283"/>
      <c r="C2741" s="284"/>
      <c r="D2741" s="284"/>
      <c r="E2741" s="284"/>
      <c r="F2741" s="284"/>
      <c r="G2741" s="285"/>
      <c r="H2741" s="284"/>
    </row>
    <row r="2742" spans="1:8" x14ac:dyDescent="0.25">
      <c r="A2742" s="282"/>
      <c r="B2742" s="283"/>
      <c r="C2742" s="284"/>
      <c r="D2742" s="284"/>
      <c r="E2742" s="284"/>
      <c r="F2742" s="284"/>
      <c r="G2742" s="285"/>
      <c r="H2742" s="284"/>
    </row>
    <row r="2743" spans="1:8" x14ac:dyDescent="0.25">
      <c r="A2743" s="282"/>
      <c r="B2743" s="283"/>
      <c r="C2743" s="284"/>
      <c r="D2743" s="284"/>
      <c r="E2743" s="284"/>
      <c r="F2743" s="284"/>
      <c r="G2743" s="285"/>
      <c r="H2743" s="284"/>
    </row>
    <row r="2744" spans="1:8" x14ac:dyDescent="0.25">
      <c r="A2744" s="282"/>
      <c r="B2744" s="283"/>
      <c r="C2744" s="284"/>
      <c r="D2744" s="284"/>
      <c r="E2744" s="284"/>
      <c r="F2744" s="284"/>
      <c r="G2744" s="285"/>
      <c r="H2744" s="284"/>
    </row>
    <row r="2745" spans="1:8" x14ac:dyDescent="0.25">
      <c r="A2745" s="282"/>
      <c r="B2745" s="283"/>
      <c r="C2745" s="284"/>
      <c r="D2745" s="284"/>
      <c r="E2745" s="284"/>
      <c r="F2745" s="284"/>
      <c r="G2745" s="285"/>
      <c r="H2745" s="284"/>
    </row>
    <row r="2746" spans="1:8" x14ac:dyDescent="0.25">
      <c r="A2746" s="282"/>
      <c r="B2746" s="283"/>
      <c r="C2746" s="284"/>
      <c r="D2746" s="284"/>
      <c r="E2746" s="284"/>
      <c r="F2746" s="284"/>
      <c r="G2746" s="285"/>
      <c r="H2746" s="284"/>
    </row>
    <row r="2747" spans="1:8" x14ac:dyDescent="0.25">
      <c r="A2747" s="282"/>
      <c r="B2747" s="283"/>
      <c r="C2747" s="284"/>
      <c r="D2747" s="284"/>
      <c r="E2747" s="284"/>
      <c r="F2747" s="284"/>
      <c r="G2747" s="285"/>
      <c r="H2747" s="284"/>
    </row>
    <row r="2748" spans="1:8" x14ac:dyDescent="0.25">
      <c r="A2748" s="282"/>
      <c r="B2748" s="283"/>
      <c r="C2748" s="284"/>
      <c r="D2748" s="284"/>
      <c r="E2748" s="284"/>
      <c r="F2748" s="284"/>
      <c r="G2748" s="285"/>
      <c r="H2748" s="284"/>
    </row>
    <row r="2749" spans="1:8" x14ac:dyDescent="0.25">
      <c r="A2749" s="282"/>
      <c r="B2749" s="283"/>
      <c r="C2749" s="284"/>
      <c r="D2749" s="284"/>
      <c r="E2749" s="284"/>
      <c r="F2749" s="284"/>
      <c r="G2749" s="285"/>
      <c r="H2749" s="284"/>
    </row>
    <row r="2750" spans="1:8" x14ac:dyDescent="0.25">
      <c r="A2750" s="282"/>
      <c r="B2750" s="283"/>
      <c r="C2750" s="284"/>
      <c r="D2750" s="284"/>
      <c r="E2750" s="284"/>
      <c r="F2750" s="284"/>
      <c r="G2750" s="285"/>
      <c r="H2750" s="284"/>
    </row>
    <row r="2751" spans="1:8" x14ac:dyDescent="0.25">
      <c r="A2751" s="282"/>
      <c r="B2751" s="283"/>
      <c r="C2751" s="284"/>
      <c r="D2751" s="284"/>
      <c r="E2751" s="284"/>
      <c r="F2751" s="284"/>
      <c r="G2751" s="285"/>
      <c r="H2751" s="284"/>
    </row>
    <row r="2752" spans="1:8" x14ac:dyDescent="0.25">
      <c r="A2752" s="282"/>
      <c r="B2752" s="283"/>
      <c r="C2752" s="284"/>
      <c r="D2752" s="284"/>
      <c r="E2752" s="284"/>
      <c r="F2752" s="284"/>
      <c r="G2752" s="285"/>
      <c r="H2752" s="284"/>
    </row>
    <row r="2753" spans="1:8" x14ac:dyDescent="0.25">
      <c r="A2753" s="282"/>
      <c r="B2753" s="283"/>
      <c r="C2753" s="284"/>
      <c r="D2753" s="284"/>
      <c r="E2753" s="284"/>
      <c r="F2753" s="284"/>
      <c r="G2753" s="285"/>
      <c r="H2753" s="284"/>
    </row>
    <row r="2754" spans="1:8" x14ac:dyDescent="0.25">
      <c r="A2754" s="282"/>
      <c r="B2754" s="283"/>
      <c r="C2754" s="284"/>
      <c r="D2754" s="284"/>
      <c r="E2754" s="284"/>
      <c r="F2754" s="284"/>
      <c r="G2754" s="285"/>
      <c r="H2754" s="284"/>
    </row>
    <row r="2755" spans="1:8" x14ac:dyDescent="0.25">
      <c r="A2755" s="282"/>
      <c r="B2755" s="283"/>
      <c r="C2755" s="284"/>
      <c r="D2755" s="284"/>
      <c r="E2755" s="284"/>
      <c r="F2755" s="284"/>
      <c r="G2755" s="285"/>
      <c r="H2755" s="284"/>
    </row>
    <row r="2756" spans="1:8" x14ac:dyDescent="0.25">
      <c r="A2756" s="282"/>
      <c r="B2756" s="283"/>
      <c r="C2756" s="284"/>
      <c r="D2756" s="284"/>
      <c r="E2756" s="284"/>
      <c r="F2756" s="284"/>
      <c r="G2756" s="285"/>
      <c r="H2756" s="284"/>
    </row>
    <row r="2757" spans="1:8" x14ac:dyDescent="0.25">
      <c r="A2757" s="282"/>
      <c r="B2757" s="283"/>
      <c r="C2757" s="284"/>
      <c r="D2757" s="284"/>
      <c r="E2757" s="284"/>
      <c r="F2757" s="284"/>
      <c r="G2757" s="285"/>
      <c r="H2757" s="284"/>
    </row>
    <row r="2758" spans="1:8" x14ac:dyDescent="0.25">
      <c r="A2758" s="282"/>
      <c r="B2758" s="283"/>
      <c r="C2758" s="284"/>
      <c r="D2758" s="284"/>
      <c r="E2758" s="284"/>
      <c r="F2758" s="284"/>
      <c r="G2758" s="285"/>
      <c r="H2758" s="284"/>
    </row>
    <row r="2759" spans="1:8" x14ac:dyDescent="0.25">
      <c r="A2759" s="282"/>
      <c r="B2759" s="283"/>
      <c r="C2759" s="284"/>
      <c r="D2759" s="284"/>
      <c r="E2759" s="284"/>
      <c r="F2759" s="284"/>
      <c r="G2759" s="285"/>
      <c r="H2759" s="284"/>
    </row>
    <row r="2760" spans="1:8" x14ac:dyDescent="0.25">
      <c r="A2760" s="282"/>
      <c r="B2760" s="283"/>
      <c r="C2760" s="284"/>
      <c r="D2760" s="284"/>
      <c r="E2760" s="284"/>
      <c r="F2760" s="284"/>
      <c r="G2760" s="285"/>
      <c r="H2760" s="284"/>
    </row>
    <row r="2761" spans="1:8" x14ac:dyDescent="0.25">
      <c r="A2761" s="282"/>
      <c r="B2761" s="283"/>
      <c r="C2761" s="284"/>
      <c r="D2761" s="284"/>
      <c r="E2761" s="284"/>
      <c r="F2761" s="284"/>
      <c r="G2761" s="285"/>
      <c r="H2761" s="284"/>
    </row>
    <row r="2762" spans="1:8" x14ac:dyDescent="0.25">
      <c r="A2762" s="282"/>
      <c r="B2762" s="283"/>
      <c r="C2762" s="284"/>
      <c r="D2762" s="284"/>
      <c r="E2762" s="284"/>
      <c r="F2762" s="284"/>
      <c r="G2762" s="285"/>
      <c r="H2762" s="284"/>
    </row>
    <row r="2763" spans="1:8" x14ac:dyDescent="0.25">
      <c r="A2763" s="282"/>
      <c r="B2763" s="283"/>
      <c r="C2763" s="284"/>
      <c r="D2763" s="284"/>
      <c r="E2763" s="284"/>
      <c r="F2763" s="284"/>
      <c r="G2763" s="285"/>
      <c r="H2763" s="284"/>
    </row>
    <row r="2764" spans="1:8" x14ac:dyDescent="0.25">
      <c r="A2764" s="282"/>
      <c r="B2764" s="283"/>
      <c r="C2764" s="284"/>
      <c r="D2764" s="284"/>
      <c r="E2764" s="284"/>
      <c r="F2764" s="284"/>
      <c r="G2764" s="285"/>
      <c r="H2764" s="284"/>
    </row>
    <row r="2765" spans="1:8" x14ac:dyDescent="0.25">
      <c r="A2765" s="282"/>
      <c r="B2765" s="283"/>
      <c r="C2765" s="284"/>
      <c r="D2765" s="284"/>
      <c r="E2765" s="284"/>
      <c r="F2765" s="284"/>
      <c r="G2765" s="285"/>
      <c r="H2765" s="284"/>
    </row>
    <row r="2766" spans="1:8" x14ac:dyDescent="0.25">
      <c r="A2766" s="282"/>
      <c r="B2766" s="283"/>
      <c r="C2766" s="284"/>
      <c r="D2766" s="284"/>
      <c r="E2766" s="284"/>
      <c r="F2766" s="284"/>
      <c r="G2766" s="285"/>
      <c r="H2766" s="284"/>
    </row>
    <row r="2767" spans="1:8" x14ac:dyDescent="0.25">
      <c r="A2767" s="282"/>
      <c r="B2767" s="283"/>
      <c r="C2767" s="284"/>
      <c r="D2767" s="284"/>
      <c r="E2767" s="284"/>
      <c r="F2767" s="284"/>
      <c r="G2767" s="285"/>
      <c r="H2767" s="284"/>
    </row>
    <row r="2768" spans="1:8" x14ac:dyDescent="0.25">
      <c r="A2768" s="282"/>
      <c r="B2768" s="283"/>
      <c r="C2768" s="284"/>
      <c r="D2768" s="284"/>
      <c r="E2768" s="284"/>
      <c r="F2768" s="284"/>
      <c r="G2768" s="285"/>
      <c r="H2768" s="284"/>
    </row>
    <row r="2769" spans="1:8" x14ac:dyDescent="0.25">
      <c r="A2769" s="282"/>
      <c r="B2769" s="283"/>
      <c r="C2769" s="284"/>
      <c r="D2769" s="284"/>
      <c r="E2769" s="284"/>
      <c r="F2769" s="284"/>
      <c r="G2769" s="285"/>
      <c r="H2769" s="284"/>
    </row>
    <row r="2770" spans="1:8" x14ac:dyDescent="0.25">
      <c r="A2770" s="282"/>
      <c r="B2770" s="283"/>
      <c r="C2770" s="284"/>
      <c r="D2770" s="284"/>
      <c r="E2770" s="284"/>
      <c r="F2770" s="284"/>
      <c r="G2770" s="285"/>
      <c r="H2770" s="284"/>
    </row>
    <row r="2771" spans="1:8" x14ac:dyDescent="0.25">
      <c r="A2771" s="282"/>
      <c r="B2771" s="283"/>
      <c r="C2771" s="284"/>
      <c r="D2771" s="284"/>
      <c r="E2771" s="284"/>
      <c r="F2771" s="284"/>
      <c r="G2771" s="285"/>
      <c r="H2771" s="284"/>
    </row>
    <row r="2772" spans="1:8" x14ac:dyDescent="0.25">
      <c r="A2772" s="282"/>
      <c r="B2772" s="283"/>
      <c r="C2772" s="284"/>
      <c r="D2772" s="284"/>
      <c r="E2772" s="284"/>
      <c r="F2772" s="284"/>
      <c r="G2772" s="285"/>
      <c r="H2772" s="284"/>
    </row>
    <row r="2773" spans="1:8" x14ac:dyDescent="0.25">
      <c r="A2773" s="282"/>
      <c r="B2773" s="283"/>
      <c r="C2773" s="284"/>
      <c r="D2773" s="284"/>
      <c r="E2773" s="284"/>
      <c r="F2773" s="284"/>
      <c r="G2773" s="285"/>
      <c r="H2773" s="284"/>
    </row>
    <row r="2774" spans="1:8" x14ac:dyDescent="0.25">
      <c r="A2774" s="282"/>
      <c r="B2774" s="283"/>
      <c r="C2774" s="284"/>
      <c r="D2774" s="284"/>
      <c r="E2774" s="284"/>
      <c r="F2774" s="284"/>
      <c r="G2774" s="285"/>
      <c r="H2774" s="284"/>
    </row>
    <row r="2775" spans="1:8" x14ac:dyDescent="0.25">
      <c r="A2775" s="282"/>
      <c r="B2775" s="283"/>
      <c r="C2775" s="284"/>
      <c r="D2775" s="284"/>
      <c r="E2775" s="284"/>
      <c r="F2775" s="284"/>
      <c r="G2775" s="285"/>
      <c r="H2775" s="284"/>
    </row>
    <row r="2776" spans="1:8" x14ac:dyDescent="0.25">
      <c r="A2776" s="282"/>
      <c r="B2776" s="283"/>
      <c r="C2776" s="284"/>
      <c r="D2776" s="284"/>
      <c r="E2776" s="284"/>
      <c r="F2776" s="284"/>
      <c r="G2776" s="285"/>
      <c r="H2776" s="284"/>
    </row>
    <row r="2777" spans="1:8" x14ac:dyDescent="0.25">
      <c r="A2777" s="282"/>
      <c r="B2777" s="283"/>
      <c r="C2777" s="284"/>
      <c r="D2777" s="284"/>
      <c r="E2777" s="284"/>
      <c r="F2777" s="284"/>
      <c r="G2777" s="285"/>
      <c r="H2777" s="284"/>
    </row>
    <row r="2778" spans="1:8" x14ac:dyDescent="0.25">
      <c r="A2778" s="282"/>
      <c r="B2778" s="283"/>
      <c r="C2778" s="284"/>
      <c r="D2778" s="284"/>
      <c r="E2778" s="284"/>
      <c r="F2778" s="284"/>
      <c r="G2778" s="285"/>
      <c r="H2778" s="284"/>
    </row>
    <row r="2779" spans="1:8" x14ac:dyDescent="0.25">
      <c r="A2779" s="282"/>
      <c r="B2779" s="283"/>
      <c r="C2779" s="284"/>
      <c r="D2779" s="284"/>
      <c r="E2779" s="284"/>
      <c r="F2779" s="284"/>
      <c r="G2779" s="285"/>
      <c r="H2779" s="284"/>
    </row>
    <row r="2780" spans="1:8" x14ac:dyDescent="0.25">
      <c r="A2780" s="282"/>
      <c r="B2780" s="283"/>
      <c r="C2780" s="284"/>
      <c r="D2780" s="284"/>
      <c r="E2780" s="284"/>
      <c r="F2780" s="284"/>
      <c r="G2780" s="285"/>
      <c r="H2780" s="284"/>
    </row>
    <row r="2781" spans="1:8" x14ac:dyDescent="0.25">
      <c r="A2781" s="282"/>
      <c r="B2781" s="283"/>
      <c r="C2781" s="284"/>
      <c r="D2781" s="284"/>
      <c r="E2781" s="284"/>
      <c r="F2781" s="284"/>
      <c r="G2781" s="285"/>
      <c r="H2781" s="284"/>
    </row>
    <row r="2782" spans="1:8" x14ac:dyDescent="0.25">
      <c r="A2782" s="282"/>
      <c r="B2782" s="283"/>
      <c r="C2782" s="284"/>
      <c r="D2782" s="284"/>
      <c r="E2782" s="284"/>
      <c r="F2782" s="284"/>
      <c r="G2782" s="285"/>
      <c r="H2782" s="284"/>
    </row>
    <row r="2783" spans="1:8" x14ac:dyDescent="0.25">
      <c r="A2783" s="282"/>
      <c r="B2783" s="283"/>
      <c r="C2783" s="284"/>
      <c r="D2783" s="284"/>
      <c r="E2783" s="284"/>
      <c r="F2783" s="284"/>
      <c r="G2783" s="285"/>
      <c r="H2783" s="284"/>
    </row>
    <row r="2784" spans="1:8" x14ac:dyDescent="0.25">
      <c r="A2784" s="282"/>
      <c r="B2784" s="283"/>
      <c r="C2784" s="284"/>
      <c r="D2784" s="284"/>
      <c r="E2784" s="284"/>
      <c r="F2784" s="284"/>
      <c r="G2784" s="285"/>
      <c r="H2784" s="284"/>
    </row>
    <row r="2785" spans="1:8" x14ac:dyDescent="0.25">
      <c r="A2785" s="282"/>
      <c r="B2785" s="283"/>
      <c r="C2785" s="284"/>
      <c r="D2785" s="284"/>
      <c r="E2785" s="284"/>
      <c r="F2785" s="284"/>
      <c r="G2785" s="285"/>
      <c r="H2785" s="284"/>
    </row>
    <row r="2786" spans="1:8" x14ac:dyDescent="0.25">
      <c r="A2786" s="282"/>
      <c r="B2786" s="283"/>
      <c r="C2786" s="284"/>
      <c r="D2786" s="284"/>
      <c r="E2786" s="284"/>
      <c r="F2786" s="284"/>
      <c r="G2786" s="285"/>
      <c r="H2786" s="284"/>
    </row>
    <row r="2787" spans="1:8" x14ac:dyDescent="0.25">
      <c r="A2787" s="282"/>
      <c r="B2787" s="283"/>
      <c r="C2787" s="284"/>
      <c r="D2787" s="284"/>
      <c r="E2787" s="284"/>
      <c r="F2787" s="284"/>
      <c r="G2787" s="285"/>
      <c r="H2787" s="284"/>
    </row>
    <row r="2788" spans="1:8" x14ac:dyDescent="0.25">
      <c r="A2788" s="282"/>
      <c r="B2788" s="283"/>
      <c r="C2788" s="284"/>
      <c r="D2788" s="284"/>
      <c r="E2788" s="284"/>
      <c r="F2788" s="284"/>
      <c r="G2788" s="285"/>
      <c r="H2788" s="284"/>
    </row>
    <row r="2789" spans="1:8" x14ac:dyDescent="0.25">
      <c r="A2789" s="282"/>
      <c r="B2789" s="283"/>
      <c r="C2789" s="284"/>
      <c r="D2789" s="284"/>
      <c r="E2789" s="284"/>
      <c r="F2789" s="284"/>
      <c r="G2789" s="285"/>
      <c r="H2789" s="284"/>
    </row>
    <row r="2790" spans="1:8" x14ac:dyDescent="0.25">
      <c r="A2790" s="282"/>
      <c r="B2790" s="283"/>
      <c r="C2790" s="284"/>
      <c r="D2790" s="284"/>
      <c r="E2790" s="284"/>
      <c r="F2790" s="284"/>
      <c r="G2790" s="285"/>
      <c r="H2790" s="284"/>
    </row>
    <row r="2791" spans="1:8" x14ac:dyDescent="0.25">
      <c r="A2791" s="282"/>
      <c r="B2791" s="283"/>
      <c r="C2791" s="284"/>
      <c r="D2791" s="284"/>
      <c r="E2791" s="284"/>
      <c r="F2791" s="284"/>
      <c r="G2791" s="285"/>
      <c r="H2791" s="284"/>
    </row>
    <row r="2792" spans="1:8" x14ac:dyDescent="0.25">
      <c r="A2792" s="282"/>
      <c r="B2792" s="283"/>
      <c r="C2792" s="284"/>
      <c r="D2792" s="284"/>
      <c r="E2792" s="284"/>
      <c r="F2792" s="284"/>
      <c r="G2792" s="285"/>
      <c r="H2792" s="284"/>
    </row>
    <row r="2793" spans="1:8" x14ac:dyDescent="0.25">
      <c r="A2793" s="282"/>
      <c r="B2793" s="283"/>
      <c r="C2793" s="284"/>
      <c r="D2793" s="284"/>
      <c r="E2793" s="284"/>
      <c r="F2793" s="284"/>
      <c r="G2793" s="285"/>
      <c r="H2793" s="284"/>
    </row>
    <row r="2794" spans="1:8" x14ac:dyDescent="0.25">
      <c r="A2794" s="282"/>
      <c r="B2794" s="283"/>
      <c r="C2794" s="284"/>
      <c r="D2794" s="284"/>
      <c r="E2794" s="284"/>
      <c r="F2794" s="284"/>
      <c r="G2794" s="285"/>
      <c r="H2794" s="284"/>
    </row>
    <row r="2795" spans="1:8" x14ac:dyDescent="0.25">
      <c r="A2795" s="282"/>
      <c r="B2795" s="283"/>
      <c r="C2795" s="284"/>
      <c r="D2795" s="284"/>
      <c r="E2795" s="284"/>
      <c r="F2795" s="284"/>
      <c r="G2795" s="285"/>
      <c r="H2795" s="284"/>
    </row>
    <row r="2796" spans="1:8" x14ac:dyDescent="0.25">
      <c r="A2796" s="282"/>
      <c r="B2796" s="283"/>
      <c r="C2796" s="284"/>
      <c r="D2796" s="284"/>
      <c r="E2796" s="284"/>
      <c r="F2796" s="284"/>
      <c r="G2796" s="285"/>
      <c r="H2796" s="284"/>
    </row>
    <row r="2797" spans="1:8" x14ac:dyDescent="0.25">
      <c r="A2797" s="282"/>
      <c r="B2797" s="283"/>
      <c r="C2797" s="284"/>
      <c r="D2797" s="284"/>
      <c r="E2797" s="284"/>
      <c r="F2797" s="284"/>
      <c r="G2797" s="285"/>
      <c r="H2797" s="284"/>
    </row>
    <row r="2798" spans="1:8" x14ac:dyDescent="0.25">
      <c r="A2798" s="282"/>
      <c r="B2798" s="283"/>
      <c r="C2798" s="284"/>
      <c r="D2798" s="284"/>
      <c r="E2798" s="284"/>
      <c r="F2798" s="284"/>
      <c r="G2798" s="285"/>
      <c r="H2798" s="284"/>
    </row>
    <row r="2799" spans="1:8" x14ac:dyDescent="0.25">
      <c r="A2799" s="282"/>
      <c r="B2799" s="283"/>
      <c r="C2799" s="284"/>
      <c r="D2799" s="284"/>
      <c r="E2799" s="284"/>
      <c r="F2799" s="284"/>
      <c r="G2799" s="285"/>
      <c r="H2799" s="284"/>
    </row>
    <row r="2800" spans="1:8" x14ac:dyDescent="0.25">
      <c r="A2800" s="282"/>
      <c r="B2800" s="283"/>
      <c r="C2800" s="284"/>
      <c r="D2800" s="284"/>
      <c r="E2800" s="284"/>
      <c r="F2800" s="284"/>
      <c r="G2800" s="285"/>
      <c r="H2800" s="284"/>
    </row>
    <row r="2801" spans="1:8" x14ac:dyDescent="0.25">
      <c r="A2801" s="282"/>
      <c r="B2801" s="283"/>
      <c r="C2801" s="284"/>
      <c r="D2801" s="284"/>
      <c r="E2801" s="284"/>
      <c r="F2801" s="284"/>
      <c r="G2801" s="285"/>
      <c r="H2801" s="284"/>
    </row>
    <row r="2802" spans="1:8" x14ac:dyDescent="0.25">
      <c r="A2802" s="282"/>
      <c r="B2802" s="283"/>
      <c r="C2802" s="284"/>
      <c r="D2802" s="284"/>
      <c r="E2802" s="284"/>
      <c r="F2802" s="284"/>
      <c r="G2802" s="285"/>
      <c r="H2802" s="284"/>
    </row>
    <row r="2803" spans="1:8" x14ac:dyDescent="0.25">
      <c r="A2803" s="282"/>
      <c r="B2803" s="283"/>
      <c r="C2803" s="284"/>
      <c r="D2803" s="284"/>
      <c r="E2803" s="284"/>
      <c r="F2803" s="284"/>
      <c r="G2803" s="285"/>
      <c r="H2803" s="284"/>
    </row>
    <row r="2804" spans="1:8" x14ac:dyDescent="0.25">
      <c r="A2804" s="282"/>
      <c r="B2804" s="283"/>
      <c r="C2804" s="284"/>
      <c r="D2804" s="284"/>
      <c r="E2804" s="284"/>
      <c r="F2804" s="284"/>
      <c r="G2804" s="285"/>
      <c r="H2804" s="284"/>
    </row>
    <row r="2805" spans="1:8" x14ac:dyDescent="0.25">
      <c r="A2805" s="282"/>
      <c r="B2805" s="283"/>
      <c r="C2805" s="284"/>
      <c r="D2805" s="284"/>
      <c r="E2805" s="284"/>
      <c r="F2805" s="284"/>
      <c r="G2805" s="285"/>
      <c r="H2805" s="284"/>
    </row>
    <row r="2806" spans="1:8" x14ac:dyDescent="0.25">
      <c r="A2806" s="282"/>
      <c r="B2806" s="283"/>
      <c r="C2806" s="284"/>
      <c r="D2806" s="284"/>
      <c r="E2806" s="284"/>
      <c r="F2806" s="284"/>
      <c r="G2806" s="285"/>
      <c r="H2806" s="284"/>
    </row>
    <row r="2807" spans="1:8" x14ac:dyDescent="0.25">
      <c r="A2807" s="282"/>
      <c r="B2807" s="283"/>
      <c r="C2807" s="284"/>
      <c r="D2807" s="284"/>
      <c r="E2807" s="284"/>
      <c r="F2807" s="284"/>
      <c r="G2807" s="285"/>
      <c r="H2807" s="284"/>
    </row>
    <row r="2808" spans="1:8" x14ac:dyDescent="0.25">
      <c r="A2808" s="282"/>
      <c r="B2808" s="283"/>
      <c r="C2808" s="284"/>
      <c r="D2808" s="284"/>
      <c r="E2808" s="284"/>
      <c r="F2808" s="284"/>
      <c r="G2808" s="285"/>
      <c r="H2808" s="284"/>
    </row>
    <row r="2809" spans="1:8" x14ac:dyDescent="0.25">
      <c r="A2809" s="282"/>
      <c r="B2809" s="283"/>
      <c r="C2809" s="284"/>
      <c r="D2809" s="284"/>
      <c r="E2809" s="284"/>
      <c r="F2809" s="284"/>
      <c r="G2809" s="285"/>
      <c r="H2809" s="284"/>
    </row>
    <row r="2810" spans="1:8" x14ac:dyDescent="0.25">
      <c r="A2810" s="282"/>
      <c r="B2810" s="283"/>
      <c r="C2810" s="284"/>
      <c r="D2810" s="284"/>
      <c r="E2810" s="284"/>
      <c r="F2810" s="284"/>
      <c r="G2810" s="285"/>
      <c r="H2810" s="284"/>
    </row>
    <row r="2811" spans="1:8" x14ac:dyDescent="0.25">
      <c r="A2811" s="282"/>
      <c r="B2811" s="283"/>
      <c r="C2811" s="284"/>
      <c r="D2811" s="284"/>
      <c r="E2811" s="284"/>
      <c r="F2811" s="284"/>
      <c r="G2811" s="285"/>
      <c r="H2811" s="284"/>
    </row>
    <row r="2812" spans="1:8" x14ac:dyDescent="0.25">
      <c r="A2812" s="282"/>
      <c r="B2812" s="283"/>
      <c r="C2812" s="284"/>
      <c r="D2812" s="284"/>
      <c r="E2812" s="284"/>
      <c r="F2812" s="284"/>
      <c r="G2812" s="285"/>
      <c r="H2812" s="284"/>
    </row>
    <row r="2813" spans="1:8" x14ac:dyDescent="0.25">
      <c r="A2813" s="282"/>
      <c r="B2813" s="283"/>
      <c r="C2813" s="284"/>
      <c r="D2813" s="284"/>
      <c r="E2813" s="284"/>
      <c r="F2813" s="284"/>
      <c r="G2813" s="285"/>
      <c r="H2813" s="284"/>
    </row>
    <row r="2814" spans="1:8" x14ac:dyDescent="0.25">
      <c r="A2814" s="282"/>
      <c r="B2814" s="283"/>
      <c r="C2814" s="284"/>
      <c r="D2814" s="284"/>
      <c r="E2814" s="284"/>
      <c r="F2814" s="284"/>
      <c r="G2814" s="285"/>
      <c r="H2814" s="284"/>
    </row>
    <row r="2815" spans="1:8" x14ac:dyDescent="0.25">
      <c r="A2815" s="282"/>
      <c r="B2815" s="283"/>
      <c r="C2815" s="284"/>
      <c r="D2815" s="284"/>
      <c r="E2815" s="284"/>
      <c r="F2815" s="284"/>
      <c r="G2815" s="285"/>
      <c r="H2815" s="284"/>
    </row>
    <row r="2816" spans="1:8" x14ac:dyDescent="0.25">
      <c r="A2816" s="282"/>
      <c r="B2816" s="283"/>
      <c r="C2816" s="284"/>
      <c r="D2816" s="284"/>
      <c r="E2816" s="284"/>
      <c r="F2816" s="284"/>
      <c r="G2816" s="285"/>
      <c r="H2816" s="284"/>
    </row>
    <row r="2817" spans="1:8" x14ac:dyDescent="0.25">
      <c r="A2817" s="282"/>
      <c r="B2817" s="283"/>
      <c r="C2817" s="284"/>
      <c r="D2817" s="284"/>
      <c r="E2817" s="284"/>
      <c r="F2817" s="284"/>
      <c r="G2817" s="285"/>
      <c r="H2817" s="284"/>
    </row>
    <row r="2818" spans="1:8" x14ac:dyDescent="0.25">
      <c r="A2818" s="282"/>
      <c r="B2818" s="283"/>
      <c r="C2818" s="284"/>
      <c r="D2818" s="284"/>
      <c r="E2818" s="284"/>
      <c r="F2818" s="284"/>
      <c r="G2818" s="285"/>
      <c r="H2818" s="284"/>
    </row>
    <row r="2819" spans="1:8" x14ac:dyDescent="0.25">
      <c r="A2819" s="282"/>
      <c r="B2819" s="283"/>
      <c r="C2819" s="284"/>
      <c r="D2819" s="284"/>
      <c r="E2819" s="284"/>
      <c r="F2819" s="284"/>
      <c r="G2819" s="285"/>
      <c r="H2819" s="284"/>
    </row>
    <row r="2820" spans="1:8" x14ac:dyDescent="0.25">
      <c r="A2820" s="282"/>
      <c r="B2820" s="283"/>
      <c r="C2820" s="284"/>
      <c r="D2820" s="284"/>
      <c r="E2820" s="284"/>
      <c r="F2820" s="284"/>
      <c r="G2820" s="285"/>
      <c r="H2820" s="284"/>
    </row>
    <row r="2821" spans="1:8" x14ac:dyDescent="0.25">
      <c r="A2821" s="282"/>
      <c r="B2821" s="283"/>
      <c r="C2821" s="284"/>
      <c r="D2821" s="284"/>
      <c r="E2821" s="284"/>
      <c r="F2821" s="284"/>
      <c r="G2821" s="285"/>
      <c r="H2821" s="284"/>
    </row>
    <row r="2822" spans="1:8" x14ac:dyDescent="0.25">
      <c r="A2822" s="282"/>
      <c r="B2822" s="283"/>
      <c r="C2822" s="284"/>
      <c r="D2822" s="284"/>
      <c r="E2822" s="284"/>
      <c r="F2822" s="284"/>
      <c r="G2822" s="285"/>
      <c r="H2822" s="284"/>
    </row>
    <row r="2823" spans="1:8" x14ac:dyDescent="0.25">
      <c r="A2823" s="282"/>
      <c r="B2823" s="283"/>
      <c r="C2823" s="284"/>
      <c r="D2823" s="284"/>
      <c r="E2823" s="284"/>
      <c r="F2823" s="284"/>
      <c r="G2823" s="285"/>
      <c r="H2823" s="284"/>
    </row>
    <row r="2824" spans="1:8" x14ac:dyDescent="0.25">
      <c r="A2824" s="282"/>
      <c r="B2824" s="283"/>
      <c r="C2824" s="284"/>
      <c r="D2824" s="284"/>
      <c r="E2824" s="284"/>
      <c r="F2824" s="284"/>
      <c r="G2824" s="285"/>
      <c r="H2824" s="284"/>
    </row>
    <row r="2825" spans="1:8" x14ac:dyDescent="0.25">
      <c r="A2825" s="282"/>
      <c r="B2825" s="283"/>
      <c r="C2825" s="284"/>
      <c r="D2825" s="284"/>
      <c r="E2825" s="284"/>
      <c r="F2825" s="284"/>
      <c r="G2825" s="285"/>
      <c r="H2825" s="284"/>
    </row>
    <row r="2826" spans="1:8" x14ac:dyDescent="0.25">
      <c r="A2826" s="282"/>
      <c r="B2826" s="283"/>
      <c r="C2826" s="284"/>
      <c r="D2826" s="284"/>
      <c r="E2826" s="284"/>
      <c r="F2826" s="284"/>
      <c r="G2826" s="285"/>
      <c r="H2826" s="284"/>
    </row>
    <row r="2827" spans="1:8" x14ac:dyDescent="0.25">
      <c r="A2827" s="282"/>
      <c r="B2827" s="283"/>
      <c r="C2827" s="284"/>
      <c r="D2827" s="284"/>
      <c r="E2827" s="284"/>
      <c r="F2827" s="284"/>
      <c r="G2827" s="285"/>
      <c r="H2827" s="284"/>
    </row>
    <row r="2828" spans="1:8" x14ac:dyDescent="0.25">
      <c r="A2828" s="282"/>
      <c r="B2828" s="283"/>
      <c r="C2828" s="284"/>
      <c r="D2828" s="284"/>
      <c r="E2828" s="284"/>
      <c r="F2828" s="284"/>
      <c r="G2828" s="285"/>
      <c r="H2828" s="284"/>
    </row>
    <row r="2829" spans="1:8" x14ac:dyDescent="0.25">
      <c r="A2829" s="282"/>
      <c r="B2829" s="283"/>
      <c r="C2829" s="284"/>
      <c r="D2829" s="284"/>
      <c r="E2829" s="284"/>
      <c r="F2829" s="284"/>
      <c r="G2829" s="285"/>
      <c r="H2829" s="284"/>
    </row>
    <row r="2830" spans="1:8" x14ac:dyDescent="0.25">
      <c r="A2830" s="282"/>
      <c r="B2830" s="283"/>
      <c r="C2830" s="284"/>
      <c r="D2830" s="284"/>
      <c r="E2830" s="284"/>
      <c r="F2830" s="284"/>
      <c r="G2830" s="285"/>
      <c r="H2830" s="284"/>
    </row>
    <row r="2831" spans="1:8" x14ac:dyDescent="0.25">
      <c r="A2831" s="282"/>
      <c r="B2831" s="283"/>
      <c r="C2831" s="284"/>
      <c r="D2831" s="284"/>
      <c r="E2831" s="284"/>
      <c r="F2831" s="284"/>
      <c r="G2831" s="285"/>
      <c r="H2831" s="284"/>
    </row>
    <row r="2832" spans="1:8" x14ac:dyDescent="0.25">
      <c r="A2832" s="282"/>
      <c r="B2832" s="283"/>
      <c r="C2832" s="284"/>
      <c r="D2832" s="284"/>
      <c r="E2832" s="284"/>
      <c r="F2832" s="284"/>
      <c r="G2832" s="285"/>
      <c r="H2832" s="284"/>
    </row>
    <row r="2833" spans="1:8" x14ac:dyDescent="0.25">
      <c r="A2833" s="282"/>
      <c r="B2833" s="283"/>
      <c r="C2833" s="284"/>
      <c r="D2833" s="284"/>
      <c r="E2833" s="284"/>
      <c r="F2833" s="284"/>
      <c r="G2833" s="285"/>
      <c r="H2833" s="284"/>
    </row>
    <row r="2834" spans="1:8" x14ac:dyDescent="0.25">
      <c r="A2834" s="282"/>
      <c r="B2834" s="283"/>
      <c r="C2834" s="284"/>
      <c r="D2834" s="284"/>
      <c r="E2834" s="284"/>
      <c r="F2834" s="284"/>
      <c r="G2834" s="285"/>
      <c r="H2834" s="284"/>
    </row>
    <row r="2835" spans="1:8" x14ac:dyDescent="0.25">
      <c r="A2835" s="282"/>
      <c r="B2835" s="283"/>
      <c r="C2835" s="284"/>
      <c r="D2835" s="284"/>
      <c r="E2835" s="284"/>
      <c r="F2835" s="284"/>
      <c r="G2835" s="285"/>
      <c r="H2835" s="284"/>
    </row>
    <row r="2836" spans="1:8" x14ac:dyDescent="0.25">
      <c r="A2836" s="282"/>
      <c r="B2836" s="283"/>
      <c r="C2836" s="284"/>
      <c r="D2836" s="284"/>
      <c r="E2836" s="284"/>
      <c r="F2836" s="284"/>
      <c r="G2836" s="285"/>
      <c r="H2836" s="284"/>
    </row>
    <row r="2837" spans="1:8" x14ac:dyDescent="0.25">
      <c r="A2837" s="282"/>
      <c r="B2837" s="283"/>
      <c r="C2837" s="284"/>
      <c r="D2837" s="284"/>
      <c r="E2837" s="284"/>
      <c r="F2837" s="284"/>
      <c r="G2837" s="285"/>
      <c r="H2837" s="284"/>
    </row>
    <row r="2838" spans="1:8" x14ac:dyDescent="0.25">
      <c r="A2838" s="282"/>
      <c r="B2838" s="283"/>
      <c r="C2838" s="284"/>
      <c r="D2838" s="284"/>
      <c r="E2838" s="284"/>
      <c r="F2838" s="284"/>
      <c r="G2838" s="285"/>
      <c r="H2838" s="284"/>
    </row>
    <row r="2839" spans="1:8" x14ac:dyDescent="0.25">
      <c r="A2839" s="282"/>
      <c r="B2839" s="283"/>
      <c r="C2839" s="284"/>
      <c r="D2839" s="284"/>
      <c r="E2839" s="284"/>
      <c r="F2839" s="284"/>
      <c r="G2839" s="285"/>
      <c r="H2839" s="284"/>
    </row>
    <row r="2840" spans="1:8" x14ac:dyDescent="0.25">
      <c r="A2840" s="282"/>
      <c r="B2840" s="283"/>
      <c r="C2840" s="284"/>
      <c r="D2840" s="284"/>
      <c r="E2840" s="284"/>
      <c r="F2840" s="284"/>
      <c r="G2840" s="285"/>
      <c r="H2840" s="284"/>
    </row>
    <row r="2841" spans="1:8" x14ac:dyDescent="0.25">
      <c r="A2841" s="282"/>
      <c r="B2841" s="283"/>
      <c r="C2841" s="284"/>
      <c r="D2841" s="284"/>
      <c r="E2841" s="284"/>
      <c r="F2841" s="284"/>
      <c r="G2841" s="285"/>
      <c r="H2841" s="284"/>
    </row>
    <row r="2842" spans="1:8" x14ac:dyDescent="0.25">
      <c r="A2842" s="282"/>
      <c r="B2842" s="283"/>
      <c r="C2842" s="284"/>
      <c r="D2842" s="284"/>
      <c r="E2842" s="284"/>
      <c r="F2842" s="284"/>
      <c r="G2842" s="285"/>
      <c r="H2842" s="284"/>
    </row>
    <row r="2843" spans="1:8" x14ac:dyDescent="0.25">
      <c r="A2843" s="282"/>
      <c r="B2843" s="283"/>
      <c r="C2843" s="284"/>
      <c r="D2843" s="284"/>
      <c r="E2843" s="284"/>
      <c r="F2843" s="284"/>
      <c r="G2843" s="285"/>
      <c r="H2843" s="284"/>
    </row>
    <row r="2844" spans="1:8" x14ac:dyDescent="0.25">
      <c r="A2844" s="282"/>
      <c r="B2844" s="283"/>
      <c r="C2844" s="284"/>
      <c r="D2844" s="284"/>
      <c r="E2844" s="284"/>
      <c r="F2844" s="284"/>
      <c r="G2844" s="285"/>
      <c r="H2844" s="284"/>
    </row>
    <row r="2845" spans="1:8" x14ac:dyDescent="0.25">
      <c r="A2845" s="282"/>
      <c r="B2845" s="283"/>
      <c r="C2845" s="284"/>
      <c r="D2845" s="284"/>
      <c r="E2845" s="284"/>
      <c r="F2845" s="284"/>
      <c r="G2845" s="285"/>
      <c r="H2845" s="284"/>
    </row>
    <row r="2846" spans="1:8" x14ac:dyDescent="0.25">
      <c r="A2846" s="282"/>
      <c r="B2846" s="283"/>
      <c r="C2846" s="284"/>
      <c r="D2846" s="284"/>
      <c r="E2846" s="284"/>
      <c r="F2846" s="284"/>
      <c r="G2846" s="285"/>
      <c r="H2846" s="284"/>
    </row>
    <row r="2847" spans="1:8" x14ac:dyDescent="0.25">
      <c r="A2847" s="282"/>
      <c r="B2847" s="283"/>
      <c r="C2847" s="284"/>
      <c r="D2847" s="284"/>
      <c r="E2847" s="284"/>
      <c r="F2847" s="284"/>
      <c r="G2847" s="285"/>
      <c r="H2847" s="284"/>
    </row>
    <row r="2848" spans="1:8" x14ac:dyDescent="0.25">
      <c r="A2848" s="282"/>
      <c r="B2848" s="283"/>
      <c r="C2848" s="284"/>
      <c r="D2848" s="284"/>
      <c r="E2848" s="284"/>
      <c r="F2848" s="284"/>
      <c r="G2848" s="285"/>
      <c r="H2848" s="284"/>
    </row>
    <row r="2849" spans="1:8" x14ac:dyDescent="0.25">
      <c r="A2849" s="282"/>
      <c r="B2849" s="283"/>
      <c r="C2849" s="284"/>
      <c r="D2849" s="284"/>
      <c r="E2849" s="284"/>
      <c r="F2849" s="284"/>
      <c r="G2849" s="285"/>
      <c r="H2849" s="284"/>
    </row>
    <row r="2850" spans="1:8" x14ac:dyDescent="0.25">
      <c r="A2850" s="282"/>
      <c r="B2850" s="283"/>
      <c r="C2850" s="284"/>
      <c r="D2850" s="284"/>
      <c r="E2850" s="284"/>
      <c r="F2850" s="284"/>
      <c r="G2850" s="285"/>
      <c r="H2850" s="284"/>
    </row>
    <row r="2851" spans="1:8" x14ac:dyDescent="0.25">
      <c r="A2851" s="282"/>
      <c r="B2851" s="283"/>
      <c r="C2851" s="284"/>
      <c r="D2851" s="284"/>
      <c r="E2851" s="284"/>
      <c r="F2851" s="284"/>
      <c r="G2851" s="285"/>
      <c r="H2851" s="284"/>
    </row>
    <row r="2852" spans="1:8" x14ac:dyDescent="0.25">
      <c r="A2852" s="282"/>
      <c r="B2852" s="283"/>
      <c r="C2852" s="284"/>
      <c r="D2852" s="284"/>
      <c r="E2852" s="284"/>
      <c r="F2852" s="284"/>
      <c r="G2852" s="285"/>
      <c r="H2852" s="284"/>
    </row>
    <row r="2853" spans="1:8" x14ac:dyDescent="0.25">
      <c r="A2853" s="282"/>
      <c r="B2853" s="283"/>
      <c r="C2853" s="284"/>
      <c r="D2853" s="284"/>
      <c r="E2853" s="284"/>
      <c r="F2853" s="284"/>
      <c r="G2853" s="285"/>
      <c r="H2853" s="284"/>
    </row>
    <row r="2854" spans="1:8" x14ac:dyDescent="0.25">
      <c r="A2854" s="282"/>
      <c r="B2854" s="283"/>
      <c r="C2854" s="284"/>
      <c r="D2854" s="284"/>
      <c r="E2854" s="284"/>
      <c r="F2854" s="284"/>
      <c r="G2854" s="285"/>
      <c r="H2854" s="284"/>
    </row>
    <row r="2855" spans="1:8" x14ac:dyDescent="0.25">
      <c r="A2855" s="282"/>
      <c r="B2855" s="283"/>
      <c r="C2855" s="284"/>
      <c r="D2855" s="284"/>
      <c r="E2855" s="284"/>
      <c r="F2855" s="284"/>
      <c r="G2855" s="285"/>
      <c r="H2855" s="284"/>
    </row>
    <row r="2856" spans="1:8" x14ac:dyDescent="0.25">
      <c r="A2856" s="282"/>
      <c r="B2856" s="283"/>
      <c r="C2856" s="284"/>
      <c r="D2856" s="284"/>
      <c r="E2856" s="284"/>
      <c r="F2856" s="284"/>
      <c r="G2856" s="285"/>
      <c r="H2856" s="284"/>
    </row>
    <row r="2857" spans="1:8" x14ac:dyDescent="0.25">
      <c r="A2857" s="282"/>
      <c r="B2857" s="283"/>
      <c r="C2857" s="284"/>
      <c r="D2857" s="284"/>
      <c r="E2857" s="284"/>
      <c r="F2857" s="284"/>
      <c r="G2857" s="285"/>
      <c r="H2857" s="284"/>
    </row>
    <row r="2858" spans="1:8" x14ac:dyDescent="0.25">
      <c r="A2858" s="282"/>
      <c r="B2858" s="283"/>
      <c r="C2858" s="284"/>
      <c r="D2858" s="284"/>
      <c r="E2858" s="284"/>
      <c r="F2858" s="284"/>
      <c r="G2858" s="285"/>
      <c r="H2858" s="284"/>
    </row>
    <row r="2859" spans="1:8" x14ac:dyDescent="0.25">
      <c r="A2859" s="282"/>
      <c r="B2859" s="283"/>
      <c r="C2859" s="284"/>
      <c r="D2859" s="284"/>
      <c r="E2859" s="284"/>
      <c r="F2859" s="284"/>
      <c r="G2859" s="285"/>
      <c r="H2859" s="284"/>
    </row>
    <row r="2860" spans="1:8" x14ac:dyDescent="0.25">
      <c r="A2860" s="282"/>
      <c r="B2860" s="283"/>
      <c r="C2860" s="284"/>
      <c r="D2860" s="284"/>
      <c r="E2860" s="284"/>
      <c r="F2860" s="284"/>
      <c r="G2860" s="285"/>
      <c r="H2860" s="284"/>
    </row>
    <row r="2861" spans="1:8" x14ac:dyDescent="0.25">
      <c r="A2861" s="282"/>
      <c r="B2861" s="283"/>
      <c r="C2861" s="284"/>
      <c r="D2861" s="284"/>
      <c r="E2861" s="284"/>
      <c r="F2861" s="284"/>
      <c r="G2861" s="285"/>
      <c r="H2861" s="284"/>
    </row>
    <row r="2862" spans="1:8" x14ac:dyDescent="0.25">
      <c r="A2862" s="282"/>
      <c r="B2862" s="283"/>
      <c r="C2862" s="284"/>
      <c r="D2862" s="284"/>
      <c r="E2862" s="284"/>
      <c r="F2862" s="284"/>
      <c r="G2862" s="285"/>
      <c r="H2862" s="284"/>
    </row>
    <row r="2863" spans="1:8" x14ac:dyDescent="0.25">
      <c r="A2863" s="282"/>
      <c r="B2863" s="283"/>
      <c r="C2863" s="284"/>
      <c r="D2863" s="284"/>
      <c r="E2863" s="284"/>
      <c r="F2863" s="284"/>
      <c r="G2863" s="285"/>
      <c r="H2863" s="284"/>
    </row>
    <row r="2864" spans="1:8" x14ac:dyDescent="0.25">
      <c r="A2864" s="282"/>
      <c r="B2864" s="283"/>
      <c r="C2864" s="284"/>
      <c r="D2864" s="284"/>
      <c r="E2864" s="284"/>
      <c r="F2864" s="284"/>
      <c r="G2864" s="285"/>
      <c r="H2864" s="284"/>
    </row>
    <row r="2865" spans="1:8" x14ac:dyDescent="0.25">
      <c r="A2865" s="282"/>
      <c r="B2865" s="283"/>
      <c r="C2865" s="284"/>
      <c r="D2865" s="284"/>
      <c r="E2865" s="284"/>
      <c r="F2865" s="284"/>
      <c r="G2865" s="285"/>
      <c r="H2865" s="284"/>
    </row>
    <row r="2866" spans="1:8" x14ac:dyDescent="0.25">
      <c r="A2866" s="282"/>
      <c r="B2866" s="283"/>
      <c r="C2866" s="284"/>
      <c r="D2866" s="284"/>
      <c r="E2866" s="284"/>
      <c r="F2866" s="284"/>
      <c r="G2866" s="285"/>
      <c r="H2866" s="284"/>
    </row>
    <row r="2867" spans="1:8" x14ac:dyDescent="0.25">
      <c r="A2867" s="282"/>
      <c r="B2867" s="283"/>
      <c r="C2867" s="284"/>
      <c r="D2867" s="284"/>
      <c r="E2867" s="284"/>
      <c r="F2867" s="284"/>
      <c r="G2867" s="285"/>
      <c r="H2867" s="284"/>
    </row>
    <row r="2868" spans="1:8" x14ac:dyDescent="0.25">
      <c r="A2868" s="282"/>
      <c r="B2868" s="283"/>
      <c r="C2868" s="284"/>
      <c r="D2868" s="284"/>
      <c r="E2868" s="284"/>
      <c r="F2868" s="284"/>
      <c r="G2868" s="285"/>
      <c r="H2868" s="284"/>
    </row>
    <row r="2869" spans="1:8" x14ac:dyDescent="0.25">
      <c r="A2869" s="282"/>
      <c r="B2869" s="283"/>
      <c r="C2869" s="284"/>
      <c r="D2869" s="284"/>
      <c r="E2869" s="284"/>
      <c r="F2869" s="284"/>
      <c r="G2869" s="285"/>
      <c r="H2869" s="284"/>
    </row>
    <row r="2870" spans="1:8" x14ac:dyDescent="0.25">
      <c r="A2870" s="282"/>
      <c r="B2870" s="283"/>
      <c r="C2870" s="284"/>
      <c r="D2870" s="284"/>
      <c r="E2870" s="284"/>
      <c r="F2870" s="284"/>
      <c r="G2870" s="285"/>
      <c r="H2870" s="284"/>
    </row>
    <row r="2871" spans="1:8" x14ac:dyDescent="0.25">
      <c r="A2871" s="282"/>
      <c r="B2871" s="283"/>
      <c r="C2871" s="284"/>
      <c r="D2871" s="284"/>
      <c r="E2871" s="284"/>
      <c r="F2871" s="284"/>
      <c r="G2871" s="285"/>
      <c r="H2871" s="284"/>
    </row>
    <row r="2872" spans="1:8" x14ac:dyDescent="0.25">
      <c r="A2872" s="282"/>
      <c r="B2872" s="283"/>
      <c r="C2872" s="284"/>
      <c r="D2872" s="284"/>
      <c r="E2872" s="284"/>
      <c r="F2872" s="284"/>
      <c r="G2872" s="285"/>
      <c r="H2872" s="284"/>
    </row>
    <row r="2873" spans="1:8" x14ac:dyDescent="0.25">
      <c r="A2873" s="282"/>
      <c r="B2873" s="283"/>
      <c r="C2873" s="284"/>
      <c r="D2873" s="284"/>
      <c r="E2873" s="284"/>
      <c r="F2873" s="284"/>
      <c r="G2873" s="285"/>
      <c r="H2873" s="284"/>
    </row>
    <row r="2874" spans="1:8" x14ac:dyDescent="0.25">
      <c r="A2874" s="282"/>
      <c r="B2874" s="283"/>
      <c r="C2874" s="284"/>
      <c r="D2874" s="284"/>
      <c r="E2874" s="284"/>
      <c r="F2874" s="284"/>
      <c r="G2874" s="285"/>
      <c r="H2874" s="284"/>
    </row>
    <row r="2875" spans="1:8" x14ac:dyDescent="0.25">
      <c r="A2875" s="282"/>
      <c r="B2875" s="283"/>
      <c r="C2875" s="284"/>
      <c r="D2875" s="284"/>
      <c r="E2875" s="284"/>
      <c r="F2875" s="284"/>
      <c r="G2875" s="285"/>
      <c r="H2875" s="284"/>
    </row>
    <row r="2876" spans="1:8" x14ac:dyDescent="0.25">
      <c r="A2876" s="282"/>
      <c r="B2876" s="283"/>
      <c r="C2876" s="284"/>
      <c r="D2876" s="284"/>
      <c r="E2876" s="284"/>
      <c r="F2876" s="284"/>
      <c r="G2876" s="285"/>
      <c r="H2876" s="284"/>
    </row>
    <row r="2877" spans="1:8" x14ac:dyDescent="0.25">
      <c r="A2877" s="282"/>
      <c r="B2877" s="283"/>
      <c r="C2877" s="284"/>
      <c r="D2877" s="284"/>
      <c r="E2877" s="284"/>
      <c r="F2877" s="284"/>
      <c r="G2877" s="285"/>
      <c r="H2877" s="284"/>
    </row>
    <row r="2878" spans="1:8" x14ac:dyDescent="0.25">
      <c r="A2878" s="282"/>
      <c r="B2878" s="283"/>
      <c r="C2878" s="284"/>
      <c r="D2878" s="284"/>
      <c r="E2878" s="284"/>
      <c r="F2878" s="284"/>
      <c r="G2878" s="285"/>
      <c r="H2878" s="284"/>
    </row>
    <row r="2879" spans="1:8" x14ac:dyDescent="0.25">
      <c r="A2879" s="282"/>
      <c r="B2879" s="283"/>
      <c r="C2879" s="284"/>
      <c r="D2879" s="284"/>
      <c r="E2879" s="284"/>
      <c r="F2879" s="284"/>
      <c r="G2879" s="285"/>
      <c r="H2879" s="284"/>
    </row>
    <row r="2880" spans="1:8" x14ac:dyDescent="0.25">
      <c r="A2880" s="282"/>
      <c r="B2880" s="283"/>
      <c r="C2880" s="284"/>
      <c r="D2880" s="284"/>
      <c r="E2880" s="284"/>
      <c r="F2880" s="284"/>
      <c r="G2880" s="285"/>
      <c r="H2880" s="284"/>
    </row>
    <row r="2881" spans="1:8" x14ac:dyDescent="0.25">
      <c r="A2881" s="282"/>
      <c r="B2881" s="283"/>
      <c r="C2881" s="284"/>
      <c r="D2881" s="284"/>
      <c r="E2881" s="284"/>
      <c r="F2881" s="284"/>
      <c r="G2881" s="285"/>
      <c r="H2881" s="284"/>
    </row>
    <row r="2882" spans="1:8" x14ac:dyDescent="0.25">
      <c r="A2882" s="282"/>
      <c r="B2882" s="283"/>
      <c r="C2882" s="284"/>
      <c r="D2882" s="284"/>
      <c r="E2882" s="284"/>
      <c r="F2882" s="284"/>
      <c r="G2882" s="285"/>
      <c r="H2882" s="284"/>
    </row>
    <row r="2883" spans="1:8" x14ac:dyDescent="0.25">
      <c r="A2883" s="282"/>
      <c r="B2883" s="283"/>
      <c r="C2883" s="284"/>
      <c r="D2883" s="284"/>
      <c r="E2883" s="284"/>
      <c r="F2883" s="284"/>
      <c r="G2883" s="285"/>
      <c r="H2883" s="284"/>
    </row>
    <row r="2884" spans="1:8" x14ac:dyDescent="0.25">
      <c r="A2884" s="282"/>
      <c r="B2884" s="283"/>
      <c r="C2884" s="284"/>
      <c r="D2884" s="284"/>
      <c r="E2884" s="284"/>
      <c r="F2884" s="284"/>
      <c r="G2884" s="285"/>
      <c r="H2884" s="284"/>
    </row>
    <row r="2885" spans="1:8" x14ac:dyDescent="0.25">
      <c r="A2885" s="282"/>
      <c r="B2885" s="283"/>
      <c r="C2885" s="284"/>
      <c r="D2885" s="284"/>
      <c r="E2885" s="284"/>
      <c r="F2885" s="284"/>
      <c r="G2885" s="285"/>
      <c r="H2885" s="284"/>
    </row>
    <row r="2886" spans="1:8" x14ac:dyDescent="0.25">
      <c r="A2886" s="282"/>
      <c r="B2886" s="283"/>
      <c r="C2886" s="284"/>
      <c r="D2886" s="284"/>
      <c r="E2886" s="284"/>
      <c r="F2886" s="284"/>
      <c r="G2886" s="285"/>
      <c r="H2886" s="284"/>
    </row>
    <row r="2887" spans="1:8" x14ac:dyDescent="0.25">
      <c r="A2887" s="282"/>
      <c r="B2887" s="283"/>
      <c r="C2887" s="284"/>
      <c r="D2887" s="284"/>
      <c r="E2887" s="284"/>
      <c r="F2887" s="284"/>
      <c r="G2887" s="285"/>
      <c r="H2887" s="284"/>
    </row>
    <row r="2888" spans="1:8" x14ac:dyDescent="0.25">
      <c r="A2888" s="282"/>
      <c r="B2888" s="283"/>
      <c r="C2888" s="284"/>
      <c r="D2888" s="284"/>
      <c r="E2888" s="284"/>
      <c r="F2888" s="284"/>
      <c r="G2888" s="285"/>
      <c r="H2888" s="284"/>
    </row>
    <row r="2889" spans="1:8" x14ac:dyDescent="0.25">
      <c r="A2889" s="282"/>
      <c r="B2889" s="283"/>
      <c r="C2889" s="284"/>
      <c r="D2889" s="284"/>
      <c r="E2889" s="284"/>
      <c r="F2889" s="284"/>
      <c r="G2889" s="285"/>
      <c r="H2889" s="284"/>
    </row>
    <row r="2890" spans="1:8" x14ac:dyDescent="0.25">
      <c r="A2890" s="282"/>
      <c r="B2890" s="283"/>
      <c r="C2890" s="284"/>
      <c r="D2890" s="284"/>
      <c r="E2890" s="284"/>
      <c r="F2890" s="284"/>
      <c r="G2890" s="285"/>
      <c r="H2890" s="284"/>
    </row>
    <row r="2891" spans="1:8" x14ac:dyDescent="0.25">
      <c r="A2891" s="282"/>
      <c r="B2891" s="283"/>
      <c r="C2891" s="284"/>
      <c r="D2891" s="284"/>
      <c r="E2891" s="284"/>
      <c r="F2891" s="284"/>
      <c r="G2891" s="285"/>
      <c r="H2891" s="284"/>
    </row>
    <row r="2892" spans="1:8" x14ac:dyDescent="0.25">
      <c r="A2892" s="282"/>
      <c r="B2892" s="283"/>
      <c r="C2892" s="284"/>
      <c r="D2892" s="284"/>
      <c r="E2892" s="284"/>
      <c r="F2892" s="284"/>
      <c r="G2892" s="285"/>
      <c r="H2892" s="284"/>
    </row>
    <row r="2893" spans="1:8" x14ac:dyDescent="0.25">
      <c r="A2893" s="282"/>
      <c r="B2893" s="283"/>
      <c r="C2893" s="284"/>
      <c r="D2893" s="284"/>
      <c r="E2893" s="284"/>
      <c r="F2893" s="284"/>
      <c r="G2893" s="285"/>
      <c r="H2893" s="284"/>
    </row>
    <row r="2894" spans="1:8" x14ac:dyDescent="0.25">
      <c r="A2894" s="282"/>
      <c r="B2894" s="283"/>
      <c r="C2894" s="284"/>
      <c r="D2894" s="284"/>
      <c r="E2894" s="284"/>
      <c r="F2894" s="284"/>
      <c r="G2894" s="285"/>
      <c r="H2894" s="284"/>
    </row>
    <row r="2895" spans="1:8" x14ac:dyDescent="0.25">
      <c r="A2895" s="282"/>
      <c r="B2895" s="283"/>
      <c r="C2895" s="284"/>
      <c r="D2895" s="284"/>
      <c r="E2895" s="284"/>
      <c r="F2895" s="284"/>
      <c r="G2895" s="285"/>
      <c r="H2895" s="284"/>
    </row>
    <row r="2896" spans="1:8" x14ac:dyDescent="0.25">
      <c r="A2896" s="282"/>
      <c r="B2896" s="283"/>
      <c r="C2896" s="284"/>
      <c r="D2896" s="284"/>
      <c r="E2896" s="284"/>
      <c r="F2896" s="284"/>
      <c r="G2896" s="285"/>
      <c r="H2896" s="284"/>
    </row>
    <row r="2897" spans="1:8" x14ac:dyDescent="0.25">
      <c r="A2897" s="282"/>
      <c r="B2897" s="283"/>
      <c r="C2897" s="284"/>
      <c r="D2897" s="284"/>
      <c r="E2897" s="284"/>
      <c r="F2897" s="284"/>
      <c r="G2897" s="285"/>
      <c r="H2897" s="284"/>
    </row>
    <row r="2898" spans="1:8" x14ac:dyDescent="0.25">
      <c r="A2898" s="282"/>
      <c r="B2898" s="283"/>
      <c r="C2898" s="284"/>
      <c r="D2898" s="284"/>
      <c r="E2898" s="284"/>
      <c r="F2898" s="284"/>
      <c r="G2898" s="285"/>
      <c r="H2898" s="284"/>
    </row>
    <row r="2899" spans="1:8" x14ac:dyDescent="0.25">
      <c r="A2899" s="282"/>
      <c r="B2899" s="283"/>
      <c r="C2899" s="284"/>
      <c r="D2899" s="284"/>
      <c r="E2899" s="284"/>
      <c r="F2899" s="284"/>
      <c r="G2899" s="285"/>
      <c r="H2899" s="284"/>
    </row>
    <row r="2900" spans="1:8" x14ac:dyDescent="0.25">
      <c r="A2900" s="282"/>
      <c r="B2900" s="283"/>
      <c r="C2900" s="284"/>
      <c r="D2900" s="284"/>
      <c r="E2900" s="284"/>
      <c r="F2900" s="284"/>
      <c r="G2900" s="285"/>
      <c r="H2900" s="284"/>
    </row>
    <row r="2901" spans="1:8" x14ac:dyDescent="0.25">
      <c r="A2901" s="282"/>
      <c r="B2901" s="283"/>
      <c r="C2901" s="284"/>
      <c r="D2901" s="284"/>
      <c r="E2901" s="284"/>
      <c r="F2901" s="284"/>
      <c r="G2901" s="285"/>
      <c r="H2901" s="284"/>
    </row>
    <row r="2902" spans="1:8" x14ac:dyDescent="0.25">
      <c r="A2902" s="282"/>
      <c r="B2902" s="283"/>
      <c r="C2902" s="284"/>
      <c r="D2902" s="284"/>
      <c r="E2902" s="284"/>
      <c r="F2902" s="284"/>
      <c r="G2902" s="285"/>
      <c r="H2902" s="284"/>
    </row>
    <row r="2903" spans="1:8" x14ac:dyDescent="0.25">
      <c r="A2903" s="282"/>
      <c r="B2903" s="283"/>
      <c r="C2903" s="284"/>
      <c r="D2903" s="284"/>
      <c r="E2903" s="284"/>
      <c r="F2903" s="284"/>
      <c r="G2903" s="285"/>
      <c r="H2903" s="284"/>
    </row>
    <row r="2904" spans="1:8" x14ac:dyDescent="0.25">
      <c r="A2904" s="282"/>
      <c r="B2904" s="283"/>
      <c r="C2904" s="284"/>
      <c r="D2904" s="284"/>
      <c r="E2904" s="284"/>
      <c r="F2904" s="284"/>
      <c r="G2904" s="285"/>
      <c r="H2904" s="284"/>
    </row>
    <row r="2905" spans="1:8" x14ac:dyDescent="0.25">
      <c r="A2905" s="282"/>
      <c r="B2905" s="283"/>
      <c r="C2905" s="284"/>
      <c r="D2905" s="284"/>
      <c r="E2905" s="284"/>
      <c r="F2905" s="284"/>
      <c r="G2905" s="285"/>
      <c r="H2905" s="284"/>
    </row>
    <row r="2906" spans="1:8" x14ac:dyDescent="0.25">
      <c r="A2906" s="282"/>
      <c r="B2906" s="283"/>
      <c r="C2906" s="284"/>
      <c r="D2906" s="284"/>
      <c r="E2906" s="284"/>
      <c r="F2906" s="284"/>
      <c r="G2906" s="285"/>
      <c r="H2906" s="284"/>
    </row>
    <row r="2907" spans="1:8" x14ac:dyDescent="0.25">
      <c r="A2907" s="282"/>
      <c r="B2907" s="283"/>
      <c r="C2907" s="284"/>
      <c r="D2907" s="284"/>
      <c r="E2907" s="284"/>
      <c r="F2907" s="284"/>
      <c r="G2907" s="285"/>
      <c r="H2907" s="284"/>
    </row>
    <row r="2908" spans="1:8" x14ac:dyDescent="0.25">
      <c r="A2908" s="282"/>
      <c r="B2908" s="283"/>
      <c r="C2908" s="284"/>
      <c r="D2908" s="284"/>
      <c r="E2908" s="284"/>
      <c r="F2908" s="284"/>
      <c r="G2908" s="285"/>
      <c r="H2908" s="284"/>
    </row>
    <row r="2909" spans="1:8" x14ac:dyDescent="0.25">
      <c r="A2909" s="282"/>
      <c r="B2909" s="283"/>
      <c r="C2909" s="284"/>
      <c r="D2909" s="284"/>
      <c r="E2909" s="284"/>
      <c r="F2909" s="284"/>
      <c r="G2909" s="285"/>
      <c r="H2909" s="284"/>
    </row>
    <row r="2910" spans="1:8" x14ac:dyDescent="0.25">
      <c r="A2910" s="282"/>
      <c r="B2910" s="283"/>
      <c r="C2910" s="284"/>
      <c r="D2910" s="284"/>
      <c r="E2910" s="284"/>
      <c r="F2910" s="284"/>
      <c r="G2910" s="285"/>
      <c r="H2910" s="284"/>
    </row>
    <row r="2911" spans="1:8" x14ac:dyDescent="0.25">
      <c r="A2911" s="282"/>
      <c r="B2911" s="283"/>
      <c r="C2911" s="284"/>
      <c r="D2911" s="284"/>
      <c r="E2911" s="284"/>
      <c r="F2911" s="284"/>
      <c r="G2911" s="285"/>
      <c r="H2911" s="284"/>
    </row>
    <row r="2912" spans="1:8" x14ac:dyDescent="0.25">
      <c r="A2912" s="282"/>
      <c r="B2912" s="283"/>
      <c r="C2912" s="284"/>
      <c r="D2912" s="284"/>
      <c r="E2912" s="284"/>
      <c r="F2912" s="284"/>
      <c r="G2912" s="285"/>
      <c r="H2912" s="284"/>
    </row>
    <row r="2913" spans="1:8" x14ac:dyDescent="0.25">
      <c r="A2913" s="282"/>
      <c r="B2913" s="283"/>
      <c r="C2913" s="284"/>
      <c r="D2913" s="284"/>
      <c r="E2913" s="284"/>
      <c r="F2913" s="284"/>
      <c r="G2913" s="285"/>
      <c r="H2913" s="284"/>
    </row>
    <row r="2914" spans="1:8" x14ac:dyDescent="0.25">
      <c r="A2914" s="282"/>
      <c r="B2914" s="283"/>
      <c r="C2914" s="284"/>
      <c r="D2914" s="284"/>
      <c r="E2914" s="284"/>
      <c r="F2914" s="284"/>
      <c r="G2914" s="285"/>
      <c r="H2914" s="284"/>
    </row>
    <row r="2915" spans="1:8" x14ac:dyDescent="0.25">
      <c r="A2915" s="282"/>
      <c r="B2915" s="283"/>
      <c r="C2915" s="284"/>
      <c r="D2915" s="284"/>
      <c r="E2915" s="284"/>
      <c r="F2915" s="284"/>
      <c r="G2915" s="285"/>
      <c r="H2915" s="284"/>
    </row>
    <row r="2916" spans="1:8" x14ac:dyDescent="0.25">
      <c r="A2916" s="282"/>
      <c r="B2916" s="283"/>
      <c r="C2916" s="284"/>
      <c r="D2916" s="284"/>
      <c r="E2916" s="284"/>
      <c r="F2916" s="284"/>
      <c r="G2916" s="285"/>
      <c r="H2916" s="284"/>
    </row>
    <row r="2917" spans="1:8" x14ac:dyDescent="0.25">
      <c r="A2917" s="282"/>
      <c r="B2917" s="283"/>
      <c r="C2917" s="284"/>
      <c r="D2917" s="284"/>
      <c r="E2917" s="284"/>
      <c r="F2917" s="284"/>
      <c r="G2917" s="285"/>
      <c r="H2917" s="284"/>
    </row>
    <row r="2918" spans="1:8" x14ac:dyDescent="0.25">
      <c r="A2918" s="282"/>
      <c r="B2918" s="283"/>
      <c r="C2918" s="284"/>
      <c r="D2918" s="284"/>
      <c r="E2918" s="284"/>
      <c r="F2918" s="284"/>
      <c r="G2918" s="285"/>
      <c r="H2918" s="284"/>
    </row>
    <row r="2919" spans="1:8" x14ac:dyDescent="0.25">
      <c r="A2919" s="282"/>
      <c r="B2919" s="283"/>
      <c r="C2919" s="284"/>
      <c r="D2919" s="284"/>
      <c r="E2919" s="284"/>
      <c r="F2919" s="284"/>
      <c r="G2919" s="285"/>
      <c r="H2919" s="284"/>
    </row>
    <row r="2920" spans="1:8" x14ac:dyDescent="0.25">
      <c r="A2920" s="282"/>
      <c r="B2920" s="283"/>
      <c r="C2920" s="284"/>
      <c r="D2920" s="284"/>
      <c r="E2920" s="284"/>
      <c r="F2920" s="284"/>
      <c r="G2920" s="285"/>
      <c r="H2920" s="284"/>
    </row>
    <row r="2921" spans="1:8" x14ac:dyDescent="0.25">
      <c r="A2921" s="282"/>
      <c r="B2921" s="283"/>
      <c r="C2921" s="284"/>
      <c r="D2921" s="284"/>
      <c r="E2921" s="284"/>
      <c r="F2921" s="284"/>
      <c r="G2921" s="285"/>
      <c r="H2921" s="284"/>
    </row>
    <row r="2922" spans="1:8" x14ac:dyDescent="0.25">
      <c r="A2922" s="282"/>
      <c r="B2922" s="283"/>
      <c r="C2922" s="284"/>
      <c r="D2922" s="284"/>
      <c r="E2922" s="284"/>
      <c r="F2922" s="284"/>
      <c r="G2922" s="285"/>
      <c r="H2922" s="284"/>
    </row>
    <row r="2923" spans="1:8" x14ac:dyDescent="0.25">
      <c r="A2923" s="282"/>
      <c r="B2923" s="283"/>
      <c r="C2923" s="284"/>
      <c r="D2923" s="284"/>
      <c r="E2923" s="284"/>
      <c r="F2923" s="284"/>
      <c r="G2923" s="285"/>
      <c r="H2923" s="284"/>
    </row>
    <row r="2924" spans="1:8" x14ac:dyDescent="0.25">
      <c r="A2924" s="282"/>
      <c r="B2924" s="283"/>
      <c r="C2924" s="284"/>
      <c r="D2924" s="284"/>
      <c r="E2924" s="284"/>
      <c r="F2924" s="284"/>
      <c r="G2924" s="285"/>
      <c r="H2924" s="284"/>
    </row>
    <row r="2925" spans="1:8" x14ac:dyDescent="0.25">
      <c r="A2925" s="282"/>
      <c r="B2925" s="283"/>
      <c r="C2925" s="284"/>
      <c r="D2925" s="284"/>
      <c r="E2925" s="284"/>
      <c r="F2925" s="284"/>
      <c r="G2925" s="285"/>
      <c r="H2925" s="284"/>
    </row>
    <row r="2926" spans="1:8" x14ac:dyDescent="0.25">
      <c r="A2926" s="282"/>
      <c r="B2926" s="283"/>
      <c r="C2926" s="284"/>
      <c r="D2926" s="284"/>
      <c r="E2926" s="284"/>
      <c r="F2926" s="284"/>
      <c r="G2926" s="285"/>
      <c r="H2926" s="284"/>
    </row>
    <row r="2927" spans="1:8" x14ac:dyDescent="0.25">
      <c r="A2927" s="282"/>
      <c r="B2927" s="283"/>
      <c r="C2927" s="284"/>
      <c r="D2927" s="284"/>
      <c r="E2927" s="284"/>
      <c r="F2927" s="284"/>
      <c r="G2927" s="285"/>
      <c r="H2927" s="284"/>
    </row>
    <row r="2928" spans="1:8" x14ac:dyDescent="0.25">
      <c r="A2928" s="282"/>
      <c r="B2928" s="283"/>
      <c r="C2928" s="284"/>
      <c r="D2928" s="284"/>
      <c r="E2928" s="284"/>
      <c r="F2928" s="284"/>
      <c r="G2928" s="285"/>
      <c r="H2928" s="284"/>
    </row>
    <row r="2929" spans="1:8" x14ac:dyDescent="0.25">
      <c r="A2929" s="282"/>
      <c r="B2929" s="283"/>
      <c r="C2929" s="284"/>
      <c r="D2929" s="284"/>
      <c r="E2929" s="284"/>
      <c r="F2929" s="284"/>
      <c r="G2929" s="285"/>
      <c r="H2929" s="284"/>
    </row>
    <row r="2930" spans="1:8" x14ac:dyDescent="0.25">
      <c r="A2930" s="282"/>
      <c r="B2930" s="283"/>
      <c r="C2930" s="284"/>
      <c r="D2930" s="284"/>
      <c r="E2930" s="284"/>
      <c r="F2930" s="284"/>
      <c r="G2930" s="285"/>
      <c r="H2930" s="284"/>
    </row>
    <row r="2931" spans="1:8" x14ac:dyDescent="0.25">
      <c r="A2931" s="282"/>
      <c r="B2931" s="283"/>
      <c r="C2931" s="284"/>
      <c r="D2931" s="284"/>
      <c r="E2931" s="284"/>
      <c r="F2931" s="284"/>
      <c r="G2931" s="285"/>
      <c r="H2931" s="284"/>
    </row>
    <row r="2932" spans="1:8" x14ac:dyDescent="0.25">
      <c r="A2932" s="282"/>
      <c r="B2932" s="283"/>
      <c r="C2932" s="284"/>
      <c r="D2932" s="284"/>
      <c r="E2932" s="284"/>
      <c r="F2932" s="284"/>
      <c r="G2932" s="285"/>
      <c r="H2932" s="284"/>
    </row>
    <row r="2933" spans="1:8" x14ac:dyDescent="0.25">
      <c r="A2933" s="282"/>
      <c r="B2933" s="283"/>
      <c r="C2933" s="284"/>
      <c r="D2933" s="284"/>
      <c r="E2933" s="284"/>
      <c r="F2933" s="284"/>
      <c r="G2933" s="285"/>
      <c r="H2933" s="284"/>
    </row>
    <row r="2934" spans="1:8" x14ac:dyDescent="0.25">
      <c r="A2934" s="282"/>
      <c r="B2934" s="283"/>
      <c r="C2934" s="284"/>
      <c r="D2934" s="284"/>
      <c r="E2934" s="284"/>
      <c r="F2934" s="284"/>
      <c r="G2934" s="285"/>
      <c r="H2934" s="284"/>
    </row>
    <row r="2935" spans="1:8" x14ac:dyDescent="0.25">
      <c r="A2935" s="282"/>
      <c r="B2935" s="283"/>
      <c r="C2935" s="284"/>
      <c r="D2935" s="284"/>
      <c r="E2935" s="284"/>
      <c r="F2935" s="284"/>
      <c r="G2935" s="285"/>
      <c r="H2935" s="284"/>
    </row>
    <row r="2936" spans="1:8" x14ac:dyDescent="0.25">
      <c r="A2936" s="282"/>
      <c r="B2936" s="283"/>
      <c r="C2936" s="284"/>
      <c r="D2936" s="284"/>
      <c r="E2936" s="284"/>
      <c r="F2936" s="284"/>
      <c r="G2936" s="285"/>
      <c r="H2936" s="284"/>
    </row>
    <row r="2937" spans="1:8" x14ac:dyDescent="0.25">
      <c r="A2937" s="282"/>
      <c r="B2937" s="283"/>
      <c r="C2937" s="284"/>
      <c r="D2937" s="284"/>
      <c r="E2937" s="284"/>
      <c r="F2937" s="284"/>
      <c r="G2937" s="285"/>
      <c r="H2937" s="284"/>
    </row>
    <row r="2938" spans="1:8" x14ac:dyDescent="0.25">
      <c r="A2938" s="282"/>
      <c r="B2938" s="283"/>
      <c r="C2938" s="284"/>
      <c r="D2938" s="284"/>
      <c r="E2938" s="284"/>
      <c r="F2938" s="284"/>
      <c r="G2938" s="285"/>
      <c r="H2938" s="284"/>
    </row>
    <row r="2939" spans="1:8" x14ac:dyDescent="0.25">
      <c r="A2939" s="282"/>
      <c r="B2939" s="283"/>
      <c r="C2939" s="284"/>
      <c r="D2939" s="284"/>
      <c r="E2939" s="284"/>
      <c r="F2939" s="284"/>
      <c r="G2939" s="285"/>
      <c r="H2939" s="284"/>
    </row>
    <row r="2940" spans="1:8" x14ac:dyDescent="0.25">
      <c r="A2940" s="282"/>
      <c r="B2940" s="283"/>
      <c r="C2940" s="284"/>
      <c r="D2940" s="284"/>
      <c r="E2940" s="284"/>
      <c r="F2940" s="284"/>
      <c r="G2940" s="285"/>
      <c r="H2940" s="284"/>
    </row>
    <row r="2941" spans="1:8" x14ac:dyDescent="0.25">
      <c r="A2941" s="282"/>
      <c r="B2941" s="283"/>
      <c r="C2941" s="284"/>
      <c r="D2941" s="284"/>
      <c r="E2941" s="284"/>
      <c r="F2941" s="284"/>
      <c r="G2941" s="285"/>
      <c r="H2941" s="284"/>
    </row>
    <row r="2942" spans="1:8" x14ac:dyDescent="0.25">
      <c r="A2942" s="282"/>
      <c r="B2942" s="283"/>
      <c r="C2942" s="284"/>
      <c r="D2942" s="284"/>
      <c r="E2942" s="284"/>
      <c r="F2942" s="284"/>
      <c r="G2942" s="285"/>
      <c r="H2942" s="284"/>
    </row>
    <row r="2943" spans="1:8" x14ac:dyDescent="0.25">
      <c r="A2943" s="282"/>
      <c r="B2943" s="283"/>
      <c r="C2943" s="284"/>
      <c r="D2943" s="284"/>
      <c r="E2943" s="284"/>
      <c r="F2943" s="284"/>
      <c r="G2943" s="285"/>
      <c r="H2943" s="284"/>
    </row>
    <row r="2944" spans="1:8" x14ac:dyDescent="0.25">
      <c r="A2944" s="282"/>
      <c r="B2944" s="283"/>
      <c r="C2944" s="284"/>
      <c r="D2944" s="284"/>
      <c r="E2944" s="284"/>
      <c r="F2944" s="284"/>
      <c r="G2944" s="285"/>
      <c r="H2944" s="284"/>
    </row>
    <row r="2945" spans="1:8" x14ac:dyDescent="0.25">
      <c r="A2945" s="282"/>
      <c r="B2945" s="283"/>
      <c r="C2945" s="284"/>
      <c r="D2945" s="284"/>
      <c r="E2945" s="284"/>
      <c r="F2945" s="284"/>
      <c r="G2945" s="285"/>
      <c r="H2945" s="284"/>
    </row>
    <row r="2946" spans="1:8" x14ac:dyDescent="0.25">
      <c r="A2946" s="282"/>
      <c r="B2946" s="283"/>
      <c r="C2946" s="284"/>
      <c r="D2946" s="284"/>
      <c r="E2946" s="284"/>
      <c r="F2946" s="284"/>
      <c r="G2946" s="285"/>
      <c r="H2946" s="284"/>
    </row>
    <row r="2947" spans="1:8" x14ac:dyDescent="0.25">
      <c r="A2947" s="282"/>
      <c r="B2947" s="283"/>
      <c r="C2947" s="284"/>
      <c r="D2947" s="284"/>
      <c r="E2947" s="284"/>
      <c r="F2947" s="284"/>
      <c r="G2947" s="285"/>
      <c r="H2947" s="284"/>
    </row>
    <row r="2948" spans="1:8" x14ac:dyDescent="0.25">
      <c r="A2948" s="282"/>
      <c r="B2948" s="283"/>
      <c r="C2948" s="284"/>
      <c r="D2948" s="284"/>
      <c r="E2948" s="284"/>
      <c r="F2948" s="284"/>
      <c r="G2948" s="285"/>
      <c r="H2948" s="284"/>
    </row>
    <row r="2949" spans="1:8" x14ac:dyDescent="0.25">
      <c r="A2949" s="282"/>
      <c r="B2949" s="283"/>
      <c r="C2949" s="284"/>
      <c r="D2949" s="284"/>
      <c r="E2949" s="284"/>
      <c r="F2949" s="284"/>
      <c r="G2949" s="285"/>
      <c r="H2949" s="284"/>
    </row>
    <row r="2950" spans="1:8" x14ac:dyDescent="0.25">
      <c r="A2950" s="282"/>
      <c r="B2950" s="283"/>
      <c r="C2950" s="284"/>
      <c r="D2950" s="284"/>
      <c r="E2950" s="284"/>
      <c r="F2950" s="284"/>
      <c r="G2950" s="285"/>
      <c r="H2950" s="284"/>
    </row>
    <row r="2951" spans="1:8" x14ac:dyDescent="0.25">
      <c r="A2951" s="282"/>
      <c r="B2951" s="283"/>
      <c r="C2951" s="284"/>
      <c r="D2951" s="284"/>
      <c r="E2951" s="284"/>
      <c r="F2951" s="284"/>
      <c r="G2951" s="285"/>
      <c r="H2951" s="284"/>
    </row>
    <row r="2952" spans="1:8" x14ac:dyDescent="0.25">
      <c r="A2952" s="282"/>
      <c r="B2952" s="283"/>
      <c r="C2952" s="284"/>
      <c r="D2952" s="284"/>
      <c r="E2952" s="284"/>
      <c r="F2952" s="284"/>
      <c r="G2952" s="285"/>
      <c r="H2952" s="284"/>
    </row>
    <row r="2953" spans="1:8" x14ac:dyDescent="0.25">
      <c r="A2953" s="282"/>
      <c r="B2953" s="283"/>
      <c r="C2953" s="284"/>
      <c r="D2953" s="284"/>
      <c r="E2953" s="284"/>
      <c r="F2953" s="284"/>
      <c r="G2953" s="285"/>
      <c r="H2953" s="284"/>
    </row>
    <row r="2954" spans="1:8" x14ac:dyDescent="0.25">
      <c r="A2954" s="282"/>
      <c r="B2954" s="283"/>
      <c r="C2954" s="284"/>
      <c r="D2954" s="284"/>
      <c r="E2954" s="284"/>
      <c r="F2954" s="284"/>
      <c r="G2954" s="285"/>
      <c r="H2954" s="284"/>
    </row>
    <row r="2955" spans="1:8" x14ac:dyDescent="0.25">
      <c r="A2955" s="282"/>
      <c r="B2955" s="283"/>
      <c r="C2955" s="284"/>
      <c r="D2955" s="284"/>
      <c r="E2955" s="284"/>
      <c r="F2955" s="284"/>
      <c r="G2955" s="285"/>
      <c r="H2955" s="284"/>
    </row>
    <row r="2956" spans="1:8" x14ac:dyDescent="0.25">
      <c r="A2956" s="282"/>
      <c r="B2956" s="283"/>
      <c r="C2956" s="284"/>
      <c r="D2956" s="284"/>
      <c r="E2956" s="284"/>
      <c r="F2956" s="284"/>
      <c r="G2956" s="285"/>
      <c r="H2956" s="284"/>
    </row>
    <row r="2957" spans="1:8" x14ac:dyDescent="0.25">
      <c r="A2957" s="282"/>
      <c r="B2957" s="283"/>
      <c r="C2957" s="284"/>
      <c r="D2957" s="284"/>
      <c r="E2957" s="284"/>
      <c r="F2957" s="284"/>
      <c r="G2957" s="285"/>
      <c r="H2957" s="284"/>
    </row>
    <row r="2958" spans="1:8" x14ac:dyDescent="0.25">
      <c r="A2958" s="282"/>
      <c r="B2958" s="283"/>
      <c r="C2958" s="284"/>
      <c r="D2958" s="284"/>
      <c r="E2958" s="284"/>
      <c r="F2958" s="284"/>
      <c r="G2958" s="285"/>
      <c r="H2958" s="284"/>
    </row>
    <row r="2959" spans="1:8" x14ac:dyDescent="0.25">
      <c r="A2959" s="282"/>
      <c r="B2959" s="283"/>
      <c r="C2959" s="284"/>
      <c r="D2959" s="284"/>
      <c r="E2959" s="284"/>
      <c r="F2959" s="284"/>
      <c r="G2959" s="285"/>
      <c r="H2959" s="284"/>
    </row>
    <row r="2960" spans="1:8" x14ac:dyDescent="0.25">
      <c r="A2960" s="282"/>
      <c r="B2960" s="283"/>
      <c r="C2960" s="284"/>
      <c r="D2960" s="284"/>
      <c r="E2960" s="284"/>
      <c r="F2960" s="284"/>
      <c r="G2960" s="285"/>
      <c r="H2960" s="284"/>
    </row>
    <row r="2961" spans="1:8" x14ac:dyDescent="0.25">
      <c r="A2961" s="282"/>
      <c r="B2961" s="283"/>
      <c r="C2961" s="284"/>
      <c r="D2961" s="284"/>
      <c r="E2961" s="284"/>
      <c r="F2961" s="284"/>
      <c r="G2961" s="285"/>
      <c r="H2961" s="284"/>
    </row>
    <row r="2962" spans="1:8" x14ac:dyDescent="0.25">
      <c r="A2962" s="282"/>
      <c r="B2962" s="283"/>
      <c r="C2962" s="284"/>
      <c r="D2962" s="284"/>
      <c r="E2962" s="284"/>
      <c r="F2962" s="284"/>
      <c r="G2962" s="285"/>
      <c r="H2962" s="284"/>
    </row>
    <row r="2963" spans="1:8" x14ac:dyDescent="0.25">
      <c r="A2963" s="282"/>
      <c r="B2963" s="283"/>
      <c r="C2963" s="284"/>
      <c r="D2963" s="284"/>
      <c r="E2963" s="284"/>
      <c r="F2963" s="284"/>
      <c r="G2963" s="285"/>
      <c r="H2963" s="284"/>
    </row>
    <row r="2964" spans="1:8" x14ac:dyDescent="0.25">
      <c r="A2964" s="282"/>
      <c r="B2964" s="283"/>
      <c r="C2964" s="284"/>
      <c r="D2964" s="284"/>
      <c r="E2964" s="284"/>
      <c r="F2964" s="284"/>
      <c r="G2964" s="285"/>
      <c r="H2964" s="284"/>
    </row>
    <row r="2965" spans="1:8" x14ac:dyDescent="0.25">
      <c r="A2965" s="282"/>
      <c r="B2965" s="283"/>
      <c r="C2965" s="284"/>
      <c r="D2965" s="284"/>
      <c r="E2965" s="284"/>
      <c r="F2965" s="284"/>
      <c r="G2965" s="285"/>
      <c r="H2965" s="284"/>
    </row>
    <row r="2966" spans="1:8" x14ac:dyDescent="0.25">
      <c r="A2966" s="282"/>
      <c r="B2966" s="283"/>
      <c r="C2966" s="284"/>
      <c r="D2966" s="284"/>
      <c r="E2966" s="284"/>
      <c r="F2966" s="284"/>
      <c r="G2966" s="285"/>
      <c r="H2966" s="284"/>
    </row>
    <row r="2967" spans="1:8" x14ac:dyDescent="0.25">
      <c r="A2967" s="282"/>
      <c r="B2967" s="283"/>
      <c r="C2967" s="284"/>
      <c r="D2967" s="284"/>
      <c r="E2967" s="284"/>
      <c r="F2967" s="284"/>
      <c r="G2967" s="285"/>
      <c r="H2967" s="284"/>
    </row>
    <row r="2968" spans="1:8" x14ac:dyDescent="0.25">
      <c r="A2968" s="282"/>
      <c r="B2968" s="283"/>
      <c r="C2968" s="284"/>
      <c r="D2968" s="284"/>
      <c r="E2968" s="284"/>
      <c r="F2968" s="284"/>
      <c r="G2968" s="285"/>
      <c r="H2968" s="284"/>
    </row>
    <row r="2969" spans="1:8" x14ac:dyDescent="0.25">
      <c r="A2969" s="282"/>
      <c r="B2969" s="283"/>
      <c r="C2969" s="284"/>
      <c r="D2969" s="284"/>
      <c r="E2969" s="284"/>
      <c r="F2969" s="284"/>
      <c r="G2969" s="285"/>
      <c r="H2969" s="284"/>
    </row>
    <row r="2970" spans="1:8" x14ac:dyDescent="0.25">
      <c r="A2970" s="282"/>
      <c r="B2970" s="283"/>
      <c r="C2970" s="284"/>
      <c r="D2970" s="284"/>
      <c r="E2970" s="284"/>
      <c r="F2970" s="284"/>
      <c r="G2970" s="285"/>
      <c r="H2970" s="284"/>
    </row>
    <row r="2971" spans="1:8" x14ac:dyDescent="0.25">
      <c r="A2971" s="282"/>
      <c r="B2971" s="283"/>
      <c r="C2971" s="284"/>
      <c r="D2971" s="284"/>
      <c r="E2971" s="284"/>
      <c r="F2971" s="284"/>
      <c r="G2971" s="285"/>
      <c r="H2971" s="284"/>
    </row>
    <row r="2972" spans="1:8" x14ac:dyDescent="0.25">
      <c r="A2972" s="282"/>
      <c r="B2972" s="283"/>
      <c r="C2972" s="284"/>
      <c r="D2972" s="284"/>
      <c r="E2972" s="284"/>
      <c r="F2972" s="284"/>
      <c r="G2972" s="285"/>
      <c r="H2972" s="284"/>
    </row>
    <row r="2973" spans="1:8" x14ac:dyDescent="0.25">
      <c r="A2973" s="282"/>
      <c r="B2973" s="283"/>
      <c r="C2973" s="284"/>
      <c r="D2973" s="284"/>
      <c r="E2973" s="284"/>
      <c r="F2973" s="284"/>
      <c r="G2973" s="285"/>
      <c r="H2973" s="284"/>
    </row>
    <row r="2974" spans="1:8" x14ac:dyDescent="0.25">
      <c r="A2974" s="282"/>
      <c r="B2974" s="283"/>
      <c r="C2974" s="284"/>
      <c r="D2974" s="284"/>
      <c r="E2974" s="284"/>
      <c r="F2974" s="284"/>
      <c r="G2974" s="285"/>
      <c r="H2974" s="284"/>
    </row>
    <row r="2975" spans="1:8" x14ac:dyDescent="0.25">
      <c r="A2975" s="282"/>
      <c r="B2975" s="283"/>
      <c r="C2975" s="284"/>
      <c r="D2975" s="284"/>
      <c r="E2975" s="284"/>
      <c r="F2975" s="284"/>
      <c r="G2975" s="285"/>
      <c r="H2975" s="284"/>
    </row>
    <row r="2976" spans="1:8" x14ac:dyDescent="0.25">
      <c r="A2976" s="282"/>
      <c r="B2976" s="283"/>
      <c r="C2976" s="284"/>
      <c r="D2976" s="284"/>
      <c r="E2976" s="284"/>
      <c r="F2976" s="284"/>
      <c r="G2976" s="285"/>
      <c r="H2976" s="284"/>
    </row>
    <row r="2977" spans="1:8" x14ac:dyDescent="0.25">
      <c r="A2977" s="282"/>
      <c r="B2977" s="283"/>
      <c r="C2977" s="284"/>
      <c r="D2977" s="284"/>
      <c r="E2977" s="284"/>
      <c r="F2977" s="284"/>
      <c r="G2977" s="285"/>
      <c r="H2977" s="284"/>
    </row>
    <row r="2978" spans="1:8" x14ac:dyDescent="0.25">
      <c r="A2978" s="282"/>
      <c r="B2978" s="283"/>
      <c r="C2978" s="284"/>
      <c r="D2978" s="284"/>
      <c r="E2978" s="284"/>
      <c r="F2978" s="284"/>
      <c r="G2978" s="285"/>
      <c r="H2978" s="284"/>
    </row>
    <row r="2979" spans="1:8" x14ac:dyDescent="0.25">
      <c r="A2979" s="282"/>
      <c r="B2979" s="283"/>
      <c r="C2979" s="284"/>
      <c r="D2979" s="284"/>
      <c r="E2979" s="284"/>
      <c r="F2979" s="284"/>
      <c r="G2979" s="285"/>
      <c r="H2979" s="284"/>
    </row>
    <row r="2980" spans="1:8" x14ac:dyDescent="0.25">
      <c r="A2980" s="282"/>
      <c r="B2980" s="283"/>
      <c r="C2980" s="284"/>
      <c r="D2980" s="284"/>
      <c r="E2980" s="284"/>
      <c r="F2980" s="284"/>
      <c r="G2980" s="285"/>
      <c r="H2980" s="284"/>
    </row>
    <row r="2981" spans="1:8" x14ac:dyDescent="0.25">
      <c r="A2981" s="282"/>
      <c r="B2981" s="283"/>
      <c r="C2981" s="284"/>
      <c r="D2981" s="284"/>
      <c r="E2981" s="284"/>
      <c r="F2981" s="284"/>
      <c r="G2981" s="285"/>
      <c r="H2981" s="284"/>
    </row>
    <row r="2982" spans="1:8" x14ac:dyDescent="0.25">
      <c r="A2982" s="282"/>
      <c r="B2982" s="283"/>
      <c r="C2982" s="284"/>
      <c r="D2982" s="284"/>
      <c r="E2982" s="284"/>
      <c r="F2982" s="284"/>
      <c r="G2982" s="285"/>
      <c r="H2982" s="284"/>
    </row>
    <row r="2983" spans="1:8" x14ac:dyDescent="0.25">
      <c r="A2983" s="282"/>
      <c r="B2983" s="283"/>
      <c r="C2983" s="284"/>
      <c r="D2983" s="284"/>
      <c r="E2983" s="284"/>
      <c r="F2983" s="284"/>
      <c r="G2983" s="285"/>
      <c r="H2983" s="284"/>
    </row>
    <row r="2984" spans="1:8" x14ac:dyDescent="0.25">
      <c r="A2984" s="282"/>
      <c r="B2984" s="283"/>
      <c r="C2984" s="284"/>
      <c r="D2984" s="284"/>
      <c r="E2984" s="284"/>
      <c r="F2984" s="284"/>
      <c r="G2984" s="285"/>
      <c r="H2984" s="284"/>
    </row>
    <row r="2985" spans="1:8" x14ac:dyDescent="0.25">
      <c r="A2985" s="282"/>
      <c r="B2985" s="283"/>
      <c r="C2985" s="284"/>
      <c r="D2985" s="284"/>
      <c r="E2985" s="284"/>
      <c r="F2985" s="284"/>
      <c r="G2985" s="285"/>
      <c r="H2985" s="284"/>
    </row>
    <row r="2986" spans="1:8" x14ac:dyDescent="0.25">
      <c r="A2986" s="282"/>
      <c r="B2986" s="283"/>
      <c r="C2986" s="284"/>
      <c r="D2986" s="284"/>
      <c r="E2986" s="284"/>
      <c r="F2986" s="284"/>
      <c r="G2986" s="285"/>
      <c r="H2986" s="284"/>
    </row>
    <row r="2987" spans="1:8" x14ac:dyDescent="0.25">
      <c r="A2987" s="282"/>
      <c r="B2987" s="283"/>
      <c r="C2987" s="284"/>
      <c r="D2987" s="284"/>
      <c r="E2987" s="284"/>
      <c r="F2987" s="284"/>
      <c r="G2987" s="285"/>
      <c r="H2987" s="284"/>
    </row>
    <row r="2988" spans="1:8" x14ac:dyDescent="0.25">
      <c r="A2988" s="282"/>
      <c r="B2988" s="283"/>
      <c r="C2988" s="284"/>
      <c r="D2988" s="284"/>
      <c r="E2988" s="284"/>
      <c r="F2988" s="284"/>
      <c r="G2988" s="285"/>
      <c r="H2988" s="284"/>
    </row>
    <row r="2989" spans="1:8" x14ac:dyDescent="0.25">
      <c r="A2989" s="282"/>
      <c r="B2989" s="283"/>
      <c r="C2989" s="284"/>
      <c r="D2989" s="284"/>
      <c r="E2989" s="284"/>
      <c r="F2989" s="284"/>
      <c r="G2989" s="285"/>
      <c r="H2989" s="284"/>
    </row>
    <row r="2990" spans="1:8" x14ac:dyDescent="0.25">
      <c r="A2990" s="282"/>
      <c r="B2990" s="283"/>
      <c r="C2990" s="284"/>
      <c r="D2990" s="284"/>
      <c r="E2990" s="284"/>
      <c r="F2990" s="284"/>
      <c r="G2990" s="285"/>
      <c r="H2990" s="284"/>
    </row>
    <row r="2991" spans="1:8" x14ac:dyDescent="0.25">
      <c r="A2991" s="282"/>
      <c r="B2991" s="283"/>
      <c r="C2991" s="284"/>
      <c r="D2991" s="284"/>
      <c r="E2991" s="284"/>
      <c r="F2991" s="284"/>
      <c r="G2991" s="285"/>
      <c r="H2991" s="284"/>
    </row>
    <row r="2992" spans="1:8" x14ac:dyDescent="0.25">
      <c r="A2992" s="282"/>
      <c r="B2992" s="283"/>
      <c r="C2992" s="284"/>
      <c r="D2992" s="284"/>
      <c r="E2992" s="284"/>
      <c r="F2992" s="284"/>
      <c r="G2992" s="285"/>
      <c r="H2992" s="284"/>
    </row>
    <row r="2993" spans="1:8" x14ac:dyDescent="0.25">
      <c r="A2993" s="282"/>
      <c r="B2993" s="283"/>
      <c r="C2993" s="284"/>
      <c r="D2993" s="284"/>
      <c r="E2993" s="284"/>
      <c r="F2993" s="284"/>
      <c r="G2993" s="285"/>
      <c r="H2993" s="284"/>
    </row>
    <row r="2994" spans="1:8" x14ac:dyDescent="0.25">
      <c r="A2994" s="282"/>
      <c r="B2994" s="283"/>
      <c r="C2994" s="284"/>
      <c r="D2994" s="284"/>
      <c r="E2994" s="284"/>
      <c r="F2994" s="284"/>
      <c r="G2994" s="285"/>
      <c r="H2994" s="284"/>
    </row>
    <row r="2995" spans="1:8" x14ac:dyDescent="0.25">
      <c r="A2995" s="282"/>
      <c r="B2995" s="283"/>
      <c r="C2995" s="284"/>
      <c r="D2995" s="284"/>
      <c r="E2995" s="284"/>
      <c r="F2995" s="284"/>
      <c r="G2995" s="285"/>
      <c r="H2995" s="284"/>
    </row>
    <row r="2996" spans="1:8" x14ac:dyDescent="0.25">
      <c r="A2996" s="282"/>
      <c r="B2996" s="283"/>
      <c r="C2996" s="284"/>
      <c r="D2996" s="284"/>
      <c r="E2996" s="284"/>
      <c r="F2996" s="284"/>
      <c r="G2996" s="285"/>
      <c r="H2996" s="284"/>
    </row>
    <row r="2997" spans="1:8" x14ac:dyDescent="0.25">
      <c r="A2997" s="282"/>
      <c r="B2997" s="283"/>
      <c r="C2997" s="284"/>
      <c r="D2997" s="284"/>
      <c r="E2997" s="284"/>
      <c r="F2997" s="284"/>
      <c r="G2997" s="285"/>
      <c r="H2997" s="284"/>
    </row>
    <row r="2998" spans="1:8" x14ac:dyDescent="0.25">
      <c r="A2998" s="282"/>
      <c r="B2998" s="283"/>
      <c r="C2998" s="284"/>
      <c r="D2998" s="284"/>
      <c r="E2998" s="284"/>
      <c r="F2998" s="284"/>
      <c r="G2998" s="285"/>
      <c r="H2998" s="284"/>
    </row>
    <row r="2999" spans="1:8" x14ac:dyDescent="0.25">
      <c r="A2999" s="282"/>
      <c r="B2999" s="283"/>
      <c r="C2999" s="284"/>
      <c r="D2999" s="284"/>
      <c r="E2999" s="284"/>
      <c r="F2999" s="284"/>
      <c r="G2999" s="285"/>
      <c r="H2999" s="284"/>
    </row>
    <row r="3000" spans="1:8" x14ac:dyDescent="0.25">
      <c r="A3000" s="282"/>
      <c r="B3000" s="283"/>
      <c r="C3000" s="284"/>
      <c r="D3000" s="284"/>
      <c r="E3000" s="284"/>
      <c r="F3000" s="284"/>
      <c r="G3000" s="285"/>
      <c r="H3000" s="284"/>
    </row>
    <row r="3001" spans="1:8" x14ac:dyDescent="0.25">
      <c r="A3001" s="282"/>
      <c r="B3001" s="283"/>
      <c r="C3001" s="284"/>
      <c r="D3001" s="284"/>
      <c r="E3001" s="284"/>
      <c r="F3001" s="284"/>
      <c r="G3001" s="285"/>
      <c r="H3001" s="284"/>
    </row>
    <row r="3002" spans="1:8" x14ac:dyDescent="0.25">
      <c r="A3002" s="282"/>
      <c r="B3002" s="283"/>
      <c r="C3002" s="284"/>
      <c r="D3002" s="284"/>
      <c r="E3002" s="284"/>
      <c r="F3002" s="284"/>
      <c r="G3002" s="285"/>
      <c r="H3002" s="284"/>
    </row>
    <row r="3003" spans="1:8" x14ac:dyDescent="0.25">
      <c r="A3003" s="282"/>
      <c r="B3003" s="283"/>
      <c r="C3003" s="284"/>
      <c r="D3003" s="284"/>
      <c r="E3003" s="284"/>
      <c r="F3003" s="284"/>
      <c r="G3003" s="285"/>
      <c r="H3003" s="284"/>
    </row>
    <row r="3004" spans="1:8" x14ac:dyDescent="0.25">
      <c r="A3004" s="282"/>
      <c r="B3004" s="283"/>
      <c r="C3004" s="284"/>
      <c r="D3004" s="284"/>
      <c r="E3004" s="284"/>
      <c r="F3004" s="284"/>
      <c r="G3004" s="285"/>
      <c r="H3004" s="284"/>
    </row>
    <row r="3005" spans="1:8" x14ac:dyDescent="0.25">
      <c r="A3005" s="282"/>
      <c r="B3005" s="283"/>
      <c r="C3005" s="284"/>
      <c r="D3005" s="284"/>
      <c r="E3005" s="284"/>
      <c r="F3005" s="284"/>
      <c r="G3005" s="285"/>
      <c r="H3005" s="284"/>
    </row>
    <row r="3006" spans="1:8" x14ac:dyDescent="0.25">
      <c r="A3006" s="282"/>
      <c r="B3006" s="283"/>
      <c r="C3006" s="284"/>
      <c r="D3006" s="284"/>
      <c r="E3006" s="284"/>
      <c r="F3006" s="284"/>
      <c r="G3006" s="285"/>
      <c r="H3006" s="284"/>
    </row>
    <row r="3007" spans="1:8" x14ac:dyDescent="0.25">
      <c r="A3007" s="282"/>
      <c r="B3007" s="283"/>
      <c r="C3007" s="284"/>
      <c r="D3007" s="284"/>
      <c r="E3007" s="284"/>
      <c r="F3007" s="284"/>
      <c r="G3007" s="285"/>
      <c r="H3007" s="284"/>
    </row>
    <row r="3008" spans="1:8" x14ac:dyDescent="0.25">
      <c r="A3008" s="282"/>
      <c r="B3008" s="283"/>
      <c r="C3008" s="284"/>
      <c r="D3008" s="284"/>
      <c r="E3008" s="284"/>
      <c r="F3008" s="284"/>
      <c r="G3008" s="285"/>
      <c r="H3008" s="284"/>
    </row>
    <row r="3009" spans="1:8" x14ac:dyDescent="0.25">
      <c r="A3009" s="282"/>
      <c r="B3009" s="283"/>
      <c r="C3009" s="284"/>
      <c r="D3009" s="284"/>
      <c r="E3009" s="284"/>
      <c r="F3009" s="284"/>
      <c r="G3009" s="285"/>
      <c r="H3009" s="284"/>
    </row>
    <row r="3010" spans="1:8" x14ac:dyDescent="0.25">
      <c r="A3010" s="282"/>
      <c r="B3010" s="283"/>
      <c r="C3010" s="284"/>
      <c r="D3010" s="284"/>
      <c r="E3010" s="284"/>
      <c r="F3010" s="284"/>
      <c r="G3010" s="285"/>
      <c r="H3010" s="284"/>
    </row>
    <row r="3011" spans="1:8" x14ac:dyDescent="0.25">
      <c r="A3011" s="282"/>
      <c r="B3011" s="283"/>
      <c r="C3011" s="284"/>
      <c r="D3011" s="284"/>
      <c r="E3011" s="284"/>
      <c r="F3011" s="284"/>
      <c r="G3011" s="285"/>
      <c r="H3011" s="284"/>
    </row>
    <row r="3012" spans="1:8" x14ac:dyDescent="0.25">
      <c r="A3012" s="282"/>
      <c r="B3012" s="283"/>
      <c r="C3012" s="284"/>
      <c r="D3012" s="284"/>
      <c r="E3012" s="284"/>
      <c r="F3012" s="284"/>
      <c r="G3012" s="285"/>
      <c r="H3012" s="284"/>
    </row>
    <row r="3013" spans="1:8" x14ac:dyDescent="0.25">
      <c r="A3013" s="282"/>
      <c r="B3013" s="283"/>
      <c r="C3013" s="284"/>
      <c r="D3013" s="284"/>
      <c r="E3013" s="284"/>
      <c r="F3013" s="284"/>
      <c r="G3013" s="285"/>
      <c r="H3013" s="284"/>
    </row>
    <row r="3014" spans="1:8" x14ac:dyDescent="0.25">
      <c r="A3014" s="282"/>
      <c r="B3014" s="283"/>
      <c r="C3014" s="284"/>
      <c r="D3014" s="284"/>
      <c r="E3014" s="284"/>
      <c r="F3014" s="284"/>
      <c r="G3014" s="285"/>
      <c r="H3014" s="284"/>
    </row>
    <row r="3015" spans="1:8" x14ac:dyDescent="0.25">
      <c r="A3015" s="282"/>
      <c r="B3015" s="283"/>
      <c r="C3015" s="284"/>
      <c r="D3015" s="284"/>
      <c r="E3015" s="284"/>
      <c r="F3015" s="284"/>
      <c r="G3015" s="285"/>
      <c r="H3015" s="284"/>
    </row>
    <row r="3016" spans="1:8" x14ac:dyDescent="0.25">
      <c r="A3016" s="282"/>
      <c r="B3016" s="283"/>
      <c r="C3016" s="284"/>
      <c r="D3016" s="284"/>
      <c r="E3016" s="284"/>
      <c r="F3016" s="284"/>
      <c r="G3016" s="285"/>
      <c r="H3016" s="284"/>
    </row>
    <row r="3017" spans="1:8" x14ac:dyDescent="0.25">
      <c r="A3017" s="282"/>
      <c r="B3017" s="283"/>
      <c r="C3017" s="284"/>
      <c r="D3017" s="284"/>
      <c r="E3017" s="284"/>
      <c r="F3017" s="284"/>
      <c r="G3017" s="285"/>
      <c r="H3017" s="284"/>
    </row>
    <row r="3018" spans="1:8" x14ac:dyDescent="0.25">
      <c r="A3018" s="282"/>
      <c r="B3018" s="283"/>
      <c r="C3018" s="284"/>
      <c r="D3018" s="284"/>
      <c r="E3018" s="284"/>
      <c r="F3018" s="284"/>
      <c r="G3018" s="285"/>
      <c r="H3018" s="284"/>
    </row>
    <row r="3019" spans="1:8" x14ac:dyDescent="0.25">
      <c r="A3019" s="282"/>
      <c r="B3019" s="283"/>
      <c r="C3019" s="284"/>
      <c r="D3019" s="284"/>
      <c r="E3019" s="284"/>
      <c r="F3019" s="284"/>
      <c r="G3019" s="285"/>
      <c r="H3019" s="284"/>
    </row>
    <row r="3020" spans="1:8" x14ac:dyDescent="0.25">
      <c r="A3020" s="282"/>
      <c r="B3020" s="283"/>
      <c r="C3020" s="284"/>
      <c r="D3020" s="284"/>
      <c r="E3020" s="284"/>
      <c r="F3020" s="284"/>
      <c r="G3020" s="285"/>
      <c r="H3020" s="284"/>
    </row>
    <row r="3021" spans="1:8" x14ac:dyDescent="0.25">
      <c r="A3021" s="282"/>
      <c r="B3021" s="283"/>
      <c r="C3021" s="284"/>
      <c r="D3021" s="284"/>
      <c r="E3021" s="284"/>
      <c r="F3021" s="284"/>
      <c r="G3021" s="285"/>
      <c r="H3021" s="284"/>
    </row>
    <row r="3022" spans="1:8" x14ac:dyDescent="0.25">
      <c r="A3022" s="282"/>
      <c r="B3022" s="283"/>
      <c r="C3022" s="284"/>
      <c r="D3022" s="284"/>
      <c r="E3022" s="284"/>
      <c r="F3022" s="284"/>
      <c r="G3022" s="285"/>
      <c r="H3022" s="284"/>
    </row>
    <row r="3023" spans="1:8" x14ac:dyDescent="0.25">
      <c r="A3023" s="282"/>
      <c r="B3023" s="283"/>
      <c r="C3023" s="284"/>
      <c r="D3023" s="284"/>
      <c r="E3023" s="284"/>
      <c r="F3023" s="284"/>
      <c r="G3023" s="285"/>
      <c r="H3023" s="284"/>
    </row>
    <row r="3024" spans="1:8" x14ac:dyDescent="0.25">
      <c r="A3024" s="282"/>
      <c r="B3024" s="283"/>
      <c r="C3024" s="284"/>
      <c r="D3024" s="284"/>
      <c r="E3024" s="284"/>
      <c r="F3024" s="284"/>
      <c r="G3024" s="285"/>
      <c r="H3024" s="284"/>
    </row>
    <row r="3025" spans="1:8" x14ac:dyDescent="0.25">
      <c r="A3025" s="282"/>
      <c r="B3025" s="283"/>
      <c r="C3025" s="284"/>
      <c r="D3025" s="284"/>
      <c r="E3025" s="284"/>
      <c r="F3025" s="284"/>
      <c r="G3025" s="285"/>
      <c r="H3025" s="284"/>
    </row>
    <row r="3026" spans="1:8" x14ac:dyDescent="0.25">
      <c r="A3026" s="282"/>
      <c r="B3026" s="283"/>
      <c r="C3026" s="284"/>
      <c r="D3026" s="284"/>
      <c r="E3026" s="284"/>
      <c r="F3026" s="284"/>
      <c r="G3026" s="285"/>
      <c r="H3026" s="284"/>
    </row>
    <row r="3027" spans="1:8" x14ac:dyDescent="0.25">
      <c r="A3027" s="282"/>
      <c r="B3027" s="283"/>
      <c r="C3027" s="284"/>
      <c r="D3027" s="284"/>
      <c r="E3027" s="284"/>
      <c r="F3027" s="284"/>
      <c r="G3027" s="285"/>
      <c r="H3027" s="284"/>
    </row>
    <row r="3028" spans="1:8" x14ac:dyDescent="0.25">
      <c r="A3028" s="282"/>
      <c r="B3028" s="283"/>
      <c r="C3028" s="284"/>
      <c r="D3028" s="284"/>
      <c r="E3028" s="284"/>
      <c r="F3028" s="284"/>
      <c r="G3028" s="285"/>
      <c r="H3028" s="284"/>
    </row>
    <row r="3029" spans="1:8" x14ac:dyDescent="0.25">
      <c r="A3029" s="282"/>
      <c r="B3029" s="283"/>
      <c r="C3029" s="284"/>
      <c r="D3029" s="284"/>
      <c r="E3029" s="284"/>
      <c r="F3029" s="284"/>
      <c r="G3029" s="285"/>
      <c r="H3029" s="284"/>
    </row>
    <row r="3030" spans="1:8" x14ac:dyDescent="0.25">
      <c r="A3030" s="282"/>
      <c r="B3030" s="283"/>
      <c r="C3030" s="284"/>
      <c r="D3030" s="284"/>
      <c r="E3030" s="284"/>
      <c r="F3030" s="284"/>
      <c r="G3030" s="285"/>
      <c r="H3030" s="284"/>
    </row>
    <row r="3031" spans="1:8" x14ac:dyDescent="0.25">
      <c r="A3031" s="282"/>
      <c r="B3031" s="283"/>
      <c r="C3031" s="284"/>
      <c r="D3031" s="284"/>
      <c r="E3031" s="284"/>
      <c r="F3031" s="284"/>
      <c r="G3031" s="285"/>
      <c r="H3031" s="284"/>
    </row>
    <row r="3032" spans="1:8" x14ac:dyDescent="0.25">
      <c r="A3032" s="282"/>
      <c r="B3032" s="283"/>
      <c r="C3032" s="284"/>
      <c r="D3032" s="284"/>
      <c r="E3032" s="284"/>
      <c r="F3032" s="284"/>
      <c r="G3032" s="285"/>
      <c r="H3032" s="284"/>
    </row>
    <row r="3033" spans="1:8" x14ac:dyDescent="0.25">
      <c r="A3033" s="282"/>
      <c r="B3033" s="283"/>
      <c r="C3033" s="284"/>
      <c r="D3033" s="284"/>
      <c r="E3033" s="284"/>
      <c r="F3033" s="284"/>
      <c r="G3033" s="285"/>
      <c r="H3033" s="284"/>
    </row>
    <row r="3034" spans="1:8" x14ac:dyDescent="0.25">
      <c r="A3034" s="282"/>
      <c r="B3034" s="283"/>
      <c r="C3034" s="284"/>
      <c r="D3034" s="284"/>
      <c r="E3034" s="284"/>
      <c r="F3034" s="284"/>
      <c r="G3034" s="285"/>
      <c r="H3034" s="284"/>
    </row>
    <row r="3035" spans="1:8" x14ac:dyDescent="0.25">
      <c r="A3035" s="282"/>
      <c r="B3035" s="283"/>
      <c r="C3035" s="284"/>
      <c r="D3035" s="284"/>
      <c r="E3035" s="284"/>
      <c r="F3035" s="284"/>
      <c r="G3035" s="285"/>
      <c r="H3035" s="284"/>
    </row>
    <row r="3036" spans="1:8" x14ac:dyDescent="0.25">
      <c r="A3036" s="282"/>
      <c r="B3036" s="283"/>
      <c r="C3036" s="284"/>
      <c r="D3036" s="284"/>
      <c r="E3036" s="284"/>
      <c r="F3036" s="284"/>
      <c r="G3036" s="285"/>
      <c r="H3036" s="284"/>
    </row>
    <row r="3037" spans="1:8" x14ac:dyDescent="0.25">
      <c r="A3037" s="282"/>
      <c r="B3037" s="283"/>
      <c r="C3037" s="284"/>
      <c r="D3037" s="284"/>
      <c r="E3037" s="284"/>
      <c r="F3037" s="284"/>
      <c r="G3037" s="285"/>
      <c r="H3037" s="284"/>
    </row>
    <row r="3038" spans="1:8" x14ac:dyDescent="0.25">
      <c r="A3038" s="282"/>
      <c r="B3038" s="283"/>
      <c r="C3038" s="284"/>
      <c r="D3038" s="284"/>
      <c r="E3038" s="284"/>
      <c r="F3038" s="284"/>
      <c r="G3038" s="285"/>
      <c r="H3038" s="284"/>
    </row>
    <row r="3039" spans="1:8" x14ac:dyDescent="0.25">
      <c r="A3039" s="282"/>
      <c r="B3039" s="283"/>
      <c r="C3039" s="284"/>
      <c r="D3039" s="284"/>
      <c r="E3039" s="284"/>
      <c r="F3039" s="284"/>
      <c r="G3039" s="285"/>
      <c r="H3039" s="284"/>
    </row>
    <row r="3040" spans="1:8" x14ac:dyDescent="0.25">
      <c r="A3040" s="282"/>
      <c r="B3040" s="283"/>
      <c r="C3040" s="284"/>
      <c r="D3040" s="284"/>
      <c r="E3040" s="284"/>
      <c r="F3040" s="284"/>
      <c r="G3040" s="285"/>
      <c r="H3040" s="284"/>
    </row>
    <row r="3041" spans="1:8" x14ac:dyDescent="0.25">
      <c r="A3041" s="282"/>
      <c r="B3041" s="283"/>
      <c r="C3041" s="284"/>
      <c r="D3041" s="284"/>
      <c r="E3041" s="284"/>
      <c r="F3041" s="284"/>
      <c r="G3041" s="285"/>
      <c r="H3041" s="284"/>
    </row>
    <row r="3042" spans="1:8" x14ac:dyDescent="0.25">
      <c r="A3042" s="282"/>
      <c r="B3042" s="283"/>
      <c r="C3042" s="284"/>
      <c r="D3042" s="284"/>
      <c r="E3042" s="284"/>
      <c r="F3042" s="284"/>
      <c r="G3042" s="285"/>
      <c r="H3042" s="284"/>
    </row>
    <row r="3043" spans="1:8" x14ac:dyDescent="0.25">
      <c r="A3043" s="282"/>
      <c r="B3043" s="283"/>
      <c r="C3043" s="284"/>
      <c r="D3043" s="284"/>
      <c r="E3043" s="284"/>
      <c r="F3043" s="284"/>
      <c r="G3043" s="285"/>
      <c r="H3043" s="284"/>
    </row>
    <row r="3044" spans="1:8" x14ac:dyDescent="0.25">
      <c r="A3044" s="282"/>
      <c r="B3044" s="283"/>
      <c r="C3044" s="284"/>
      <c r="D3044" s="284"/>
      <c r="E3044" s="284"/>
      <c r="F3044" s="284"/>
      <c r="G3044" s="285"/>
      <c r="H3044" s="284"/>
    </row>
    <row r="3045" spans="1:8" x14ac:dyDescent="0.25">
      <c r="A3045" s="282"/>
      <c r="B3045" s="283"/>
      <c r="C3045" s="284"/>
      <c r="D3045" s="284"/>
      <c r="E3045" s="284"/>
      <c r="F3045" s="284"/>
      <c r="G3045" s="285"/>
      <c r="H3045" s="284"/>
    </row>
    <row r="3046" spans="1:8" x14ac:dyDescent="0.25">
      <c r="A3046" s="282"/>
      <c r="B3046" s="283"/>
      <c r="C3046" s="284"/>
      <c r="D3046" s="284"/>
      <c r="E3046" s="284"/>
      <c r="F3046" s="284"/>
      <c r="G3046" s="285"/>
      <c r="H3046" s="284"/>
    </row>
    <row r="3047" spans="1:8" x14ac:dyDescent="0.25">
      <c r="A3047" s="282"/>
      <c r="B3047" s="283"/>
      <c r="C3047" s="284"/>
      <c r="D3047" s="284"/>
      <c r="E3047" s="284"/>
      <c r="F3047" s="284"/>
      <c r="G3047" s="285"/>
      <c r="H3047" s="284"/>
    </row>
    <row r="3048" spans="1:8" x14ac:dyDescent="0.25">
      <c r="A3048" s="282"/>
      <c r="B3048" s="283"/>
      <c r="C3048" s="284"/>
      <c r="D3048" s="284"/>
      <c r="E3048" s="284"/>
      <c r="F3048" s="284"/>
      <c r="G3048" s="285"/>
      <c r="H3048" s="284"/>
    </row>
    <row r="3049" spans="1:8" x14ac:dyDescent="0.25">
      <c r="A3049" s="282"/>
      <c r="B3049" s="283"/>
      <c r="C3049" s="284"/>
      <c r="D3049" s="284"/>
      <c r="E3049" s="284"/>
      <c r="F3049" s="284"/>
      <c r="G3049" s="285"/>
      <c r="H3049" s="284"/>
    </row>
    <row r="3050" spans="1:8" x14ac:dyDescent="0.25">
      <c r="A3050" s="282"/>
      <c r="B3050" s="283"/>
      <c r="C3050" s="284"/>
      <c r="D3050" s="284"/>
      <c r="E3050" s="284"/>
      <c r="F3050" s="284"/>
      <c r="G3050" s="285"/>
      <c r="H3050" s="284"/>
    </row>
    <row r="3051" spans="1:8" x14ac:dyDescent="0.25">
      <c r="A3051" s="282"/>
      <c r="B3051" s="283"/>
      <c r="C3051" s="284"/>
      <c r="D3051" s="284"/>
      <c r="E3051" s="284"/>
      <c r="F3051" s="284"/>
      <c r="G3051" s="285"/>
      <c r="H3051" s="284"/>
    </row>
    <row r="3052" spans="1:8" x14ac:dyDescent="0.25">
      <c r="A3052" s="282"/>
      <c r="B3052" s="283"/>
      <c r="C3052" s="284"/>
      <c r="D3052" s="284"/>
      <c r="E3052" s="284"/>
      <c r="F3052" s="284"/>
      <c r="G3052" s="285"/>
      <c r="H3052" s="284"/>
    </row>
    <row r="3053" spans="1:8" x14ac:dyDescent="0.25">
      <c r="A3053" s="282"/>
      <c r="B3053" s="283"/>
      <c r="C3053" s="284"/>
      <c r="D3053" s="284"/>
      <c r="E3053" s="284"/>
      <c r="F3053" s="284"/>
      <c r="G3053" s="285"/>
      <c r="H3053" s="284"/>
    </row>
    <row r="3054" spans="1:8" x14ac:dyDescent="0.25">
      <c r="A3054" s="282"/>
      <c r="B3054" s="283"/>
      <c r="C3054" s="284"/>
      <c r="D3054" s="284"/>
      <c r="E3054" s="284"/>
      <c r="F3054" s="284"/>
      <c r="G3054" s="285"/>
      <c r="H3054" s="284"/>
    </row>
    <row r="3055" spans="1:8" x14ac:dyDescent="0.25">
      <c r="A3055" s="282"/>
      <c r="B3055" s="283"/>
      <c r="C3055" s="284"/>
      <c r="D3055" s="284"/>
      <c r="E3055" s="284"/>
      <c r="F3055" s="284"/>
      <c r="G3055" s="285"/>
      <c r="H3055" s="284"/>
    </row>
    <row r="3056" spans="1:8" x14ac:dyDescent="0.25">
      <c r="A3056" s="282"/>
      <c r="B3056" s="283"/>
      <c r="C3056" s="284"/>
      <c r="D3056" s="284"/>
      <c r="E3056" s="284"/>
      <c r="F3056" s="284"/>
      <c r="G3056" s="285"/>
      <c r="H3056" s="284"/>
    </row>
    <row r="3057" spans="1:8" x14ac:dyDescent="0.25">
      <c r="A3057" s="282"/>
      <c r="B3057" s="283"/>
      <c r="C3057" s="284"/>
      <c r="D3057" s="284"/>
      <c r="E3057" s="284"/>
      <c r="F3057" s="284"/>
      <c r="G3057" s="285"/>
      <c r="H3057" s="284"/>
    </row>
    <row r="3058" spans="1:8" x14ac:dyDescent="0.25">
      <c r="A3058" s="282"/>
      <c r="B3058" s="283"/>
      <c r="C3058" s="284"/>
      <c r="D3058" s="284"/>
      <c r="E3058" s="284"/>
      <c r="F3058" s="284"/>
      <c r="G3058" s="285"/>
      <c r="H3058" s="284"/>
    </row>
    <row r="3059" spans="1:8" x14ac:dyDescent="0.25">
      <c r="A3059" s="282"/>
      <c r="B3059" s="283"/>
      <c r="C3059" s="284"/>
      <c r="D3059" s="284"/>
      <c r="E3059" s="284"/>
      <c r="F3059" s="284"/>
      <c r="G3059" s="285"/>
      <c r="H3059" s="284"/>
    </row>
    <row r="3060" spans="1:8" x14ac:dyDescent="0.25">
      <c r="A3060" s="282"/>
      <c r="B3060" s="283"/>
      <c r="C3060" s="284"/>
      <c r="D3060" s="284"/>
      <c r="E3060" s="284"/>
      <c r="F3060" s="284"/>
      <c r="G3060" s="285"/>
      <c r="H3060" s="284"/>
    </row>
    <row r="3061" spans="1:8" x14ac:dyDescent="0.25">
      <c r="A3061" s="282"/>
      <c r="B3061" s="283"/>
      <c r="C3061" s="284"/>
      <c r="D3061" s="284"/>
      <c r="E3061" s="284"/>
      <c r="F3061" s="284"/>
      <c r="G3061" s="285"/>
      <c r="H3061" s="284"/>
    </row>
    <row r="3062" spans="1:8" x14ac:dyDescent="0.25">
      <c r="A3062" s="282"/>
      <c r="B3062" s="283"/>
      <c r="C3062" s="284"/>
      <c r="D3062" s="284"/>
      <c r="E3062" s="284"/>
      <c r="F3062" s="284"/>
      <c r="G3062" s="285"/>
      <c r="H3062" s="284"/>
    </row>
    <row r="3063" spans="1:8" x14ac:dyDescent="0.25">
      <c r="A3063" s="282"/>
      <c r="B3063" s="283"/>
      <c r="C3063" s="284"/>
      <c r="D3063" s="284"/>
      <c r="E3063" s="284"/>
      <c r="F3063" s="284"/>
      <c r="G3063" s="285"/>
      <c r="H3063" s="284"/>
    </row>
    <row r="3064" spans="1:8" x14ac:dyDescent="0.25">
      <c r="A3064" s="282"/>
      <c r="B3064" s="283"/>
      <c r="C3064" s="284"/>
      <c r="D3064" s="284"/>
      <c r="E3064" s="284"/>
      <c r="F3064" s="284"/>
      <c r="G3064" s="285"/>
      <c r="H3064" s="284"/>
    </row>
    <row r="3065" spans="1:8" x14ac:dyDescent="0.25">
      <c r="A3065" s="282"/>
      <c r="B3065" s="283"/>
      <c r="C3065" s="284"/>
      <c r="D3065" s="284"/>
      <c r="E3065" s="284"/>
      <c r="F3065" s="284"/>
      <c r="G3065" s="285"/>
      <c r="H3065" s="284"/>
    </row>
    <row r="3066" spans="1:8" x14ac:dyDescent="0.25">
      <c r="A3066" s="282"/>
      <c r="B3066" s="283"/>
      <c r="C3066" s="284"/>
      <c r="D3066" s="284"/>
      <c r="E3066" s="284"/>
      <c r="F3066" s="284"/>
      <c r="G3066" s="285"/>
      <c r="H3066" s="284"/>
    </row>
    <row r="3067" spans="1:8" x14ac:dyDescent="0.25">
      <c r="A3067" s="282"/>
      <c r="B3067" s="283"/>
      <c r="C3067" s="284"/>
      <c r="D3067" s="284"/>
      <c r="E3067" s="284"/>
      <c r="F3067" s="284"/>
      <c r="G3067" s="285"/>
      <c r="H3067" s="284"/>
    </row>
    <row r="3068" spans="1:8" x14ac:dyDescent="0.25">
      <c r="A3068" s="282"/>
      <c r="B3068" s="283"/>
      <c r="C3068" s="284"/>
      <c r="D3068" s="284"/>
      <c r="E3068" s="284"/>
      <c r="F3068" s="284"/>
      <c r="G3068" s="285"/>
      <c r="H3068" s="284"/>
    </row>
    <row r="3069" spans="1:8" x14ac:dyDescent="0.25">
      <c r="A3069" s="282"/>
      <c r="B3069" s="283"/>
      <c r="C3069" s="284"/>
      <c r="D3069" s="284"/>
      <c r="E3069" s="284"/>
      <c r="F3069" s="284"/>
      <c r="G3069" s="285"/>
      <c r="H3069" s="284"/>
    </row>
    <row r="3070" spans="1:8" x14ac:dyDescent="0.25">
      <c r="A3070" s="282"/>
      <c r="B3070" s="283"/>
      <c r="C3070" s="284"/>
      <c r="D3070" s="284"/>
      <c r="E3070" s="284"/>
      <c r="F3070" s="284"/>
      <c r="G3070" s="285"/>
      <c r="H3070" s="284"/>
    </row>
    <row r="3071" spans="1:8" x14ac:dyDescent="0.25">
      <c r="A3071" s="282"/>
      <c r="B3071" s="283"/>
      <c r="C3071" s="284"/>
      <c r="D3071" s="284"/>
      <c r="E3071" s="284"/>
      <c r="F3071" s="284"/>
      <c r="G3071" s="285"/>
      <c r="H3071" s="284"/>
    </row>
    <row r="3072" spans="1:8" x14ac:dyDescent="0.25">
      <c r="A3072" s="282"/>
      <c r="B3072" s="283"/>
      <c r="C3072" s="284"/>
      <c r="D3072" s="284"/>
      <c r="E3072" s="284"/>
      <c r="F3072" s="284"/>
      <c r="G3072" s="285"/>
      <c r="H3072" s="284"/>
    </row>
    <row r="3073" spans="1:8" x14ac:dyDescent="0.25">
      <c r="A3073" s="282"/>
      <c r="B3073" s="283"/>
      <c r="C3073" s="284"/>
      <c r="D3073" s="284"/>
      <c r="E3073" s="284"/>
      <c r="F3073" s="284"/>
      <c r="G3073" s="285"/>
      <c r="H3073" s="284"/>
    </row>
    <row r="3074" spans="1:8" x14ac:dyDescent="0.25">
      <c r="A3074" s="282"/>
      <c r="B3074" s="283"/>
      <c r="C3074" s="284"/>
      <c r="D3074" s="284"/>
      <c r="E3074" s="284"/>
      <c r="F3074" s="284"/>
      <c r="G3074" s="285"/>
      <c r="H3074" s="284"/>
    </row>
    <row r="3075" spans="1:8" x14ac:dyDescent="0.25">
      <c r="A3075" s="282"/>
      <c r="B3075" s="283"/>
      <c r="C3075" s="284"/>
      <c r="D3075" s="284"/>
      <c r="E3075" s="284"/>
      <c r="F3075" s="284"/>
      <c r="G3075" s="285"/>
      <c r="H3075" s="284"/>
    </row>
    <row r="3076" spans="1:8" x14ac:dyDescent="0.25">
      <c r="A3076" s="282"/>
      <c r="B3076" s="283"/>
      <c r="C3076" s="284"/>
      <c r="D3076" s="284"/>
      <c r="E3076" s="284"/>
      <c r="F3076" s="284"/>
      <c r="G3076" s="285"/>
      <c r="H3076" s="284"/>
    </row>
    <row r="3077" spans="1:8" x14ac:dyDescent="0.25">
      <c r="A3077" s="282"/>
      <c r="B3077" s="283"/>
      <c r="C3077" s="284"/>
      <c r="D3077" s="284"/>
      <c r="E3077" s="284"/>
      <c r="F3077" s="284"/>
      <c r="G3077" s="285"/>
      <c r="H3077" s="284"/>
    </row>
    <row r="3078" spans="1:8" x14ac:dyDescent="0.25">
      <c r="A3078" s="282"/>
      <c r="B3078" s="283"/>
      <c r="C3078" s="284"/>
      <c r="D3078" s="284"/>
      <c r="E3078" s="284"/>
      <c r="F3078" s="284"/>
      <c r="G3078" s="285"/>
      <c r="H3078" s="284"/>
    </row>
    <row r="3079" spans="1:8" x14ac:dyDescent="0.25">
      <c r="A3079" s="282"/>
      <c r="B3079" s="283"/>
      <c r="C3079" s="284"/>
      <c r="D3079" s="284"/>
      <c r="E3079" s="284"/>
      <c r="F3079" s="284"/>
      <c r="G3079" s="285"/>
      <c r="H3079" s="284"/>
    </row>
    <row r="3080" spans="1:8" x14ac:dyDescent="0.25">
      <c r="A3080" s="282"/>
      <c r="B3080" s="283"/>
      <c r="C3080" s="284"/>
      <c r="D3080" s="284"/>
      <c r="E3080" s="284"/>
      <c r="F3080" s="284"/>
      <c r="G3080" s="285"/>
      <c r="H3080" s="284"/>
    </row>
    <row r="3081" spans="1:8" x14ac:dyDescent="0.25">
      <c r="A3081" s="282"/>
      <c r="B3081" s="283"/>
      <c r="C3081" s="284"/>
      <c r="D3081" s="284"/>
      <c r="E3081" s="284"/>
      <c r="F3081" s="284"/>
      <c r="G3081" s="285"/>
      <c r="H3081" s="284"/>
    </row>
    <row r="3082" spans="1:8" x14ac:dyDescent="0.25">
      <c r="A3082" s="282"/>
      <c r="B3082" s="283"/>
      <c r="C3082" s="284"/>
      <c r="D3082" s="284"/>
      <c r="E3082" s="284"/>
      <c r="F3082" s="284"/>
      <c r="G3082" s="285"/>
      <c r="H3082" s="284"/>
    </row>
    <row r="3083" spans="1:8" x14ac:dyDescent="0.25">
      <c r="A3083" s="282"/>
      <c r="B3083" s="283"/>
      <c r="C3083" s="284"/>
      <c r="D3083" s="284"/>
      <c r="E3083" s="284"/>
      <c r="F3083" s="284"/>
      <c r="G3083" s="285"/>
      <c r="H3083" s="284"/>
    </row>
    <row r="3084" spans="1:8" x14ac:dyDescent="0.25">
      <c r="A3084" s="282"/>
      <c r="B3084" s="283"/>
      <c r="C3084" s="284"/>
      <c r="D3084" s="284"/>
      <c r="E3084" s="284"/>
      <c r="F3084" s="284"/>
      <c r="G3084" s="285"/>
      <c r="H3084" s="284"/>
    </row>
    <row r="3085" spans="1:8" x14ac:dyDescent="0.25">
      <c r="A3085" s="282"/>
      <c r="B3085" s="283"/>
      <c r="C3085" s="284"/>
      <c r="D3085" s="284"/>
      <c r="E3085" s="284"/>
      <c r="F3085" s="284"/>
      <c r="G3085" s="285"/>
      <c r="H3085" s="284"/>
    </row>
    <row r="3086" spans="1:8" x14ac:dyDescent="0.25">
      <c r="A3086" s="282"/>
      <c r="B3086" s="283"/>
      <c r="C3086" s="284"/>
      <c r="D3086" s="284"/>
      <c r="E3086" s="284"/>
      <c r="F3086" s="284"/>
      <c r="G3086" s="285"/>
      <c r="H3086" s="284"/>
    </row>
    <row r="3087" spans="1:8" x14ac:dyDescent="0.25">
      <c r="A3087" s="282"/>
      <c r="B3087" s="283"/>
      <c r="C3087" s="284"/>
      <c r="D3087" s="284"/>
      <c r="E3087" s="284"/>
      <c r="F3087" s="284"/>
      <c r="G3087" s="285"/>
      <c r="H3087" s="284"/>
    </row>
    <row r="3088" spans="1:8" x14ac:dyDescent="0.25">
      <c r="A3088" s="282"/>
      <c r="B3088" s="283"/>
      <c r="C3088" s="284"/>
      <c r="D3088" s="284"/>
      <c r="E3088" s="284"/>
      <c r="F3088" s="284"/>
      <c r="G3088" s="285"/>
      <c r="H3088" s="284"/>
    </row>
    <row r="3089" spans="1:8" x14ac:dyDescent="0.25">
      <c r="A3089" s="282"/>
      <c r="B3089" s="283"/>
      <c r="C3089" s="284"/>
      <c r="D3089" s="284"/>
      <c r="E3089" s="284"/>
      <c r="F3089" s="284"/>
      <c r="G3089" s="285"/>
      <c r="H3089" s="284"/>
    </row>
    <row r="3090" spans="1:8" x14ac:dyDescent="0.25">
      <c r="A3090" s="282"/>
      <c r="B3090" s="283"/>
      <c r="C3090" s="284"/>
      <c r="D3090" s="284"/>
      <c r="E3090" s="284"/>
      <c r="F3090" s="284"/>
      <c r="G3090" s="285"/>
      <c r="H3090" s="284"/>
    </row>
    <row r="3091" spans="1:8" x14ac:dyDescent="0.25">
      <c r="A3091" s="282"/>
      <c r="B3091" s="283"/>
      <c r="C3091" s="284"/>
      <c r="D3091" s="284"/>
      <c r="E3091" s="284"/>
      <c r="F3091" s="284"/>
      <c r="G3091" s="285"/>
      <c r="H3091" s="284"/>
    </row>
    <row r="3092" spans="1:8" x14ac:dyDescent="0.25">
      <c r="A3092" s="282"/>
      <c r="B3092" s="283"/>
      <c r="C3092" s="284"/>
      <c r="D3092" s="284"/>
      <c r="E3092" s="284"/>
      <c r="F3092" s="284"/>
      <c r="G3092" s="285"/>
      <c r="H3092" s="284"/>
    </row>
    <row r="3093" spans="1:8" x14ac:dyDescent="0.25">
      <c r="A3093" s="282"/>
      <c r="B3093" s="283"/>
      <c r="C3093" s="284"/>
      <c r="D3093" s="284"/>
      <c r="E3093" s="284"/>
      <c r="F3093" s="284"/>
      <c r="G3093" s="285"/>
      <c r="H3093" s="284"/>
    </row>
    <row r="3094" spans="1:8" x14ac:dyDescent="0.25">
      <c r="A3094" s="282"/>
      <c r="B3094" s="283"/>
      <c r="C3094" s="284"/>
      <c r="D3094" s="284"/>
      <c r="E3094" s="284"/>
      <c r="F3094" s="284"/>
      <c r="G3094" s="285"/>
      <c r="H3094" s="284"/>
    </row>
    <row r="3095" spans="1:8" x14ac:dyDescent="0.25">
      <c r="A3095" s="282"/>
      <c r="B3095" s="283"/>
      <c r="C3095" s="284"/>
      <c r="D3095" s="284"/>
      <c r="E3095" s="284"/>
      <c r="F3095" s="284"/>
      <c r="G3095" s="285"/>
      <c r="H3095" s="284"/>
    </row>
    <row r="3096" spans="1:8" x14ac:dyDescent="0.25">
      <c r="A3096" s="282"/>
      <c r="B3096" s="283"/>
      <c r="C3096" s="284"/>
      <c r="D3096" s="284"/>
      <c r="E3096" s="284"/>
      <c r="F3096" s="284"/>
      <c r="G3096" s="285"/>
      <c r="H3096" s="284"/>
    </row>
    <row r="3097" spans="1:8" x14ac:dyDescent="0.25">
      <c r="A3097" s="282"/>
      <c r="B3097" s="283"/>
      <c r="C3097" s="284"/>
      <c r="D3097" s="284"/>
      <c r="E3097" s="284"/>
      <c r="F3097" s="284"/>
      <c r="G3097" s="285"/>
      <c r="H3097" s="284"/>
    </row>
    <row r="3098" spans="1:8" x14ac:dyDescent="0.25">
      <c r="A3098" s="282"/>
      <c r="B3098" s="283"/>
      <c r="C3098" s="284"/>
      <c r="D3098" s="284"/>
      <c r="E3098" s="284"/>
      <c r="F3098" s="284"/>
      <c r="G3098" s="285"/>
      <c r="H3098" s="284"/>
    </row>
    <row r="3099" spans="1:8" x14ac:dyDescent="0.25">
      <c r="A3099" s="282"/>
      <c r="B3099" s="283"/>
      <c r="C3099" s="284"/>
      <c r="D3099" s="284"/>
      <c r="E3099" s="284"/>
      <c r="F3099" s="284"/>
      <c r="G3099" s="285"/>
      <c r="H3099" s="284"/>
    </row>
    <row r="3100" spans="1:8" x14ac:dyDescent="0.25">
      <c r="A3100" s="282"/>
      <c r="B3100" s="283"/>
      <c r="C3100" s="284"/>
      <c r="D3100" s="284"/>
      <c r="E3100" s="284"/>
      <c r="F3100" s="284"/>
      <c r="G3100" s="285"/>
      <c r="H3100" s="284"/>
    </row>
    <row r="3101" spans="1:8" x14ac:dyDescent="0.25">
      <c r="A3101" s="282"/>
      <c r="B3101" s="283"/>
      <c r="C3101" s="284"/>
      <c r="D3101" s="284"/>
      <c r="E3101" s="284"/>
      <c r="F3101" s="284"/>
      <c r="G3101" s="285"/>
      <c r="H3101" s="284"/>
    </row>
    <row r="3102" spans="1:8" x14ac:dyDescent="0.25">
      <c r="A3102" s="282"/>
      <c r="B3102" s="283"/>
      <c r="C3102" s="284"/>
      <c r="D3102" s="284"/>
      <c r="E3102" s="284"/>
      <c r="F3102" s="284"/>
      <c r="G3102" s="285"/>
      <c r="H3102" s="284"/>
    </row>
    <row r="3103" spans="1:8" x14ac:dyDescent="0.25">
      <c r="A3103" s="282"/>
      <c r="B3103" s="283"/>
      <c r="C3103" s="284"/>
      <c r="D3103" s="284"/>
      <c r="E3103" s="284"/>
      <c r="F3103" s="284"/>
      <c r="G3103" s="285"/>
      <c r="H3103" s="284"/>
    </row>
    <row r="3104" spans="1:8" x14ac:dyDescent="0.25">
      <c r="A3104" s="282"/>
      <c r="B3104" s="283"/>
      <c r="C3104" s="284"/>
      <c r="D3104" s="284"/>
      <c r="E3104" s="284"/>
      <c r="F3104" s="284"/>
      <c r="G3104" s="285"/>
      <c r="H3104" s="284"/>
    </row>
    <row r="3105" spans="1:8" x14ac:dyDescent="0.25">
      <c r="A3105" s="282"/>
      <c r="B3105" s="283"/>
      <c r="C3105" s="284"/>
      <c r="D3105" s="284"/>
      <c r="E3105" s="284"/>
      <c r="F3105" s="284"/>
      <c r="G3105" s="285"/>
      <c r="H3105" s="284"/>
    </row>
    <row r="3106" spans="1:8" x14ac:dyDescent="0.25">
      <c r="A3106" s="282"/>
      <c r="B3106" s="283"/>
      <c r="C3106" s="284"/>
      <c r="D3106" s="284"/>
      <c r="E3106" s="284"/>
      <c r="F3106" s="284"/>
      <c r="G3106" s="285"/>
      <c r="H3106" s="284"/>
    </row>
    <row r="3107" spans="1:8" x14ac:dyDescent="0.25">
      <c r="A3107" s="282"/>
      <c r="B3107" s="283"/>
      <c r="C3107" s="284"/>
      <c r="D3107" s="284"/>
      <c r="E3107" s="284"/>
      <c r="F3107" s="284"/>
      <c r="G3107" s="285"/>
      <c r="H3107" s="284"/>
    </row>
    <row r="3108" spans="1:8" x14ac:dyDescent="0.25">
      <c r="A3108" s="282"/>
      <c r="B3108" s="283"/>
      <c r="C3108" s="284"/>
      <c r="D3108" s="284"/>
      <c r="E3108" s="284"/>
      <c r="F3108" s="284"/>
      <c r="G3108" s="285"/>
      <c r="H3108" s="284"/>
    </row>
    <row r="3109" spans="1:8" x14ac:dyDescent="0.25">
      <c r="A3109" s="282"/>
      <c r="B3109" s="283"/>
      <c r="C3109" s="284"/>
      <c r="D3109" s="284"/>
      <c r="E3109" s="284"/>
      <c r="F3109" s="284"/>
      <c r="G3109" s="285"/>
      <c r="H3109" s="284"/>
    </row>
    <row r="3110" spans="1:8" x14ac:dyDescent="0.25">
      <c r="A3110" s="282"/>
      <c r="B3110" s="283"/>
      <c r="C3110" s="284"/>
      <c r="D3110" s="284"/>
      <c r="E3110" s="284"/>
      <c r="F3110" s="284"/>
      <c r="G3110" s="285"/>
      <c r="H3110" s="284"/>
    </row>
    <row r="3111" spans="1:8" x14ac:dyDescent="0.25">
      <c r="A3111" s="282"/>
      <c r="B3111" s="283"/>
      <c r="C3111" s="284"/>
      <c r="D3111" s="284"/>
      <c r="E3111" s="284"/>
      <c r="F3111" s="284"/>
      <c r="G3111" s="285"/>
      <c r="H3111" s="284"/>
    </row>
    <row r="3112" spans="1:8" x14ac:dyDescent="0.25">
      <c r="A3112" s="282"/>
      <c r="B3112" s="283"/>
      <c r="C3112" s="284"/>
      <c r="D3112" s="284"/>
      <c r="E3112" s="284"/>
      <c r="F3112" s="284"/>
      <c r="G3112" s="285"/>
      <c r="H3112" s="284"/>
    </row>
    <row r="3113" spans="1:8" x14ac:dyDescent="0.25">
      <c r="A3113" s="282"/>
      <c r="B3113" s="283"/>
      <c r="C3113" s="284"/>
      <c r="D3113" s="284"/>
      <c r="E3113" s="284"/>
      <c r="F3113" s="284"/>
      <c r="G3113" s="285"/>
      <c r="H3113" s="284"/>
    </row>
    <row r="3114" spans="1:8" x14ac:dyDescent="0.25">
      <c r="A3114" s="282"/>
      <c r="B3114" s="283"/>
      <c r="C3114" s="284"/>
      <c r="D3114" s="284"/>
      <c r="E3114" s="284"/>
      <c r="F3114" s="284"/>
      <c r="G3114" s="285"/>
      <c r="H3114" s="284"/>
    </row>
    <row r="3115" spans="1:8" x14ac:dyDescent="0.25">
      <c r="A3115" s="282"/>
      <c r="B3115" s="283"/>
      <c r="C3115" s="284"/>
      <c r="D3115" s="284"/>
      <c r="E3115" s="284"/>
      <c r="F3115" s="284"/>
      <c r="G3115" s="285"/>
      <c r="H3115" s="284"/>
    </row>
    <row r="3116" spans="1:8" x14ac:dyDescent="0.25">
      <c r="A3116" s="282"/>
      <c r="B3116" s="283"/>
      <c r="C3116" s="284"/>
      <c r="D3116" s="284"/>
      <c r="E3116" s="284"/>
      <c r="F3116" s="284"/>
      <c r="G3116" s="285"/>
      <c r="H3116" s="284"/>
    </row>
    <row r="3117" spans="1:8" x14ac:dyDescent="0.25">
      <c r="A3117" s="282"/>
      <c r="B3117" s="283"/>
      <c r="C3117" s="284"/>
      <c r="D3117" s="284"/>
      <c r="E3117" s="284"/>
      <c r="F3117" s="284"/>
      <c r="G3117" s="285"/>
      <c r="H3117" s="284"/>
    </row>
    <row r="3118" spans="1:8" x14ac:dyDescent="0.25">
      <c r="A3118" s="282"/>
      <c r="B3118" s="283"/>
      <c r="C3118" s="284"/>
      <c r="D3118" s="284"/>
      <c r="E3118" s="284"/>
      <c r="F3118" s="284"/>
      <c r="G3118" s="285"/>
      <c r="H3118" s="284"/>
    </row>
    <row r="3119" spans="1:8" x14ac:dyDescent="0.25">
      <c r="A3119" s="282"/>
      <c r="B3119" s="283"/>
      <c r="C3119" s="284"/>
      <c r="D3119" s="284"/>
      <c r="E3119" s="284"/>
      <c r="F3119" s="284"/>
      <c r="G3119" s="285"/>
      <c r="H3119" s="284"/>
    </row>
    <row r="3120" spans="1:8" x14ac:dyDescent="0.25">
      <c r="A3120" s="282"/>
      <c r="B3120" s="283"/>
      <c r="C3120" s="284"/>
      <c r="D3120" s="284"/>
      <c r="E3120" s="284"/>
      <c r="F3120" s="284"/>
      <c r="G3120" s="285"/>
      <c r="H3120" s="284"/>
    </row>
    <row r="3121" spans="1:8" x14ac:dyDescent="0.25">
      <c r="A3121" s="282"/>
      <c r="B3121" s="283"/>
      <c r="C3121" s="284"/>
      <c r="D3121" s="284"/>
      <c r="E3121" s="284"/>
      <c r="F3121" s="284"/>
      <c r="G3121" s="285"/>
      <c r="H3121" s="284"/>
    </row>
    <row r="3122" spans="1:8" x14ac:dyDescent="0.25">
      <c r="A3122" s="282"/>
      <c r="B3122" s="283"/>
      <c r="C3122" s="284"/>
      <c r="D3122" s="284"/>
      <c r="E3122" s="284"/>
      <c r="F3122" s="284"/>
      <c r="G3122" s="285"/>
      <c r="H3122" s="284"/>
    </row>
    <row r="3123" spans="1:8" x14ac:dyDescent="0.25">
      <c r="A3123" s="282"/>
      <c r="B3123" s="283"/>
      <c r="C3123" s="284"/>
      <c r="D3123" s="284"/>
      <c r="E3123" s="284"/>
      <c r="F3123" s="284"/>
      <c r="G3123" s="285"/>
      <c r="H3123" s="284"/>
    </row>
    <row r="3124" spans="1:8" x14ac:dyDescent="0.25">
      <c r="A3124" s="282"/>
      <c r="B3124" s="283"/>
      <c r="C3124" s="284"/>
      <c r="D3124" s="284"/>
      <c r="E3124" s="284"/>
      <c r="F3124" s="284"/>
      <c r="G3124" s="285"/>
      <c r="H3124" s="284"/>
    </row>
    <row r="3125" spans="1:8" x14ac:dyDescent="0.25">
      <c r="A3125" s="282"/>
      <c r="B3125" s="283"/>
      <c r="C3125" s="284"/>
      <c r="D3125" s="284"/>
      <c r="E3125" s="284"/>
      <c r="F3125" s="284"/>
      <c r="G3125" s="285"/>
      <c r="H3125" s="284"/>
    </row>
    <row r="3126" spans="1:8" x14ac:dyDescent="0.25">
      <c r="A3126" s="282"/>
      <c r="B3126" s="283"/>
      <c r="C3126" s="284"/>
      <c r="D3126" s="284"/>
      <c r="E3126" s="284"/>
      <c r="F3126" s="284"/>
      <c r="G3126" s="285"/>
      <c r="H3126" s="284"/>
    </row>
    <row r="3127" spans="1:8" x14ac:dyDescent="0.25">
      <c r="A3127" s="282"/>
      <c r="B3127" s="283"/>
      <c r="C3127" s="284"/>
      <c r="D3127" s="284"/>
      <c r="E3127" s="284"/>
      <c r="F3127" s="284"/>
      <c r="G3127" s="285"/>
      <c r="H3127" s="284"/>
    </row>
    <row r="3128" spans="1:8" x14ac:dyDescent="0.25">
      <c r="A3128" s="282"/>
      <c r="B3128" s="283"/>
      <c r="C3128" s="284"/>
      <c r="D3128" s="284"/>
      <c r="E3128" s="284"/>
      <c r="F3128" s="284"/>
      <c r="G3128" s="285"/>
      <c r="H3128" s="284"/>
    </row>
    <row r="3129" spans="1:8" x14ac:dyDescent="0.25">
      <c r="A3129" s="282"/>
      <c r="B3129" s="283"/>
      <c r="C3129" s="284"/>
      <c r="D3129" s="284"/>
      <c r="E3129" s="284"/>
      <c r="F3129" s="284"/>
      <c r="G3129" s="285"/>
      <c r="H3129" s="284"/>
    </row>
    <row r="3130" spans="1:8" x14ac:dyDescent="0.25">
      <c r="A3130" s="282"/>
      <c r="B3130" s="283"/>
      <c r="C3130" s="284"/>
      <c r="D3130" s="284"/>
      <c r="E3130" s="284"/>
      <c r="F3130" s="284"/>
      <c r="G3130" s="285"/>
      <c r="H3130" s="284"/>
    </row>
    <row r="3131" spans="1:8" x14ac:dyDescent="0.25">
      <c r="A3131" s="282"/>
      <c r="B3131" s="283"/>
      <c r="C3131" s="284"/>
      <c r="D3131" s="284"/>
      <c r="E3131" s="284"/>
      <c r="F3131" s="284"/>
      <c r="G3131" s="285"/>
      <c r="H3131" s="284"/>
    </row>
    <row r="3132" spans="1:8" x14ac:dyDescent="0.25">
      <c r="A3132" s="282"/>
      <c r="B3132" s="283"/>
      <c r="C3132" s="284"/>
      <c r="D3132" s="284"/>
      <c r="E3132" s="284"/>
      <c r="F3132" s="284"/>
      <c r="G3132" s="285"/>
      <c r="H3132" s="284"/>
    </row>
    <row r="3133" spans="1:8" x14ac:dyDescent="0.25">
      <c r="A3133" s="282"/>
      <c r="B3133" s="283"/>
      <c r="C3133" s="284"/>
      <c r="D3133" s="284"/>
      <c r="E3133" s="284"/>
      <c r="F3133" s="284"/>
      <c r="G3133" s="285"/>
      <c r="H3133" s="284"/>
    </row>
    <row r="3134" spans="1:8" x14ac:dyDescent="0.25">
      <c r="A3134" s="282"/>
      <c r="B3134" s="283"/>
      <c r="C3134" s="284"/>
      <c r="D3134" s="284"/>
      <c r="E3134" s="284"/>
      <c r="F3134" s="284"/>
      <c r="G3134" s="285"/>
      <c r="H3134" s="284"/>
    </row>
    <row r="3135" spans="1:8" x14ac:dyDescent="0.25">
      <c r="A3135" s="282"/>
      <c r="B3135" s="283"/>
      <c r="C3135" s="284"/>
      <c r="D3135" s="284"/>
      <c r="E3135" s="284"/>
      <c r="F3135" s="284"/>
      <c r="G3135" s="285"/>
      <c r="H3135" s="284"/>
    </row>
    <row r="3136" spans="1:8" x14ac:dyDescent="0.25">
      <c r="A3136" s="282"/>
      <c r="B3136" s="283"/>
      <c r="C3136" s="284"/>
      <c r="D3136" s="284"/>
      <c r="E3136" s="284"/>
      <c r="F3136" s="284"/>
      <c r="G3136" s="285"/>
      <c r="H3136" s="284"/>
    </row>
    <row r="3137" spans="1:8" x14ac:dyDescent="0.25">
      <c r="A3137" s="282"/>
      <c r="B3137" s="283"/>
      <c r="C3137" s="284"/>
      <c r="D3137" s="284"/>
      <c r="E3137" s="284"/>
      <c r="F3137" s="284"/>
      <c r="G3137" s="285"/>
      <c r="H3137" s="284"/>
    </row>
    <row r="3138" spans="1:8" x14ac:dyDescent="0.25">
      <c r="A3138" s="282"/>
      <c r="B3138" s="283"/>
      <c r="C3138" s="284"/>
      <c r="D3138" s="284"/>
      <c r="E3138" s="284"/>
      <c r="F3138" s="284"/>
      <c r="G3138" s="285"/>
      <c r="H3138" s="284"/>
    </row>
    <row r="3139" spans="1:8" x14ac:dyDescent="0.25">
      <c r="A3139" s="282"/>
      <c r="B3139" s="283"/>
      <c r="C3139" s="284"/>
      <c r="D3139" s="284"/>
      <c r="E3139" s="284"/>
      <c r="F3139" s="284"/>
      <c r="G3139" s="285"/>
      <c r="H3139" s="284"/>
    </row>
    <row r="3140" spans="1:8" x14ac:dyDescent="0.25">
      <c r="A3140" s="282"/>
      <c r="B3140" s="283"/>
      <c r="C3140" s="284"/>
      <c r="D3140" s="284"/>
      <c r="E3140" s="284"/>
      <c r="F3140" s="284"/>
      <c r="G3140" s="285"/>
      <c r="H3140" s="284"/>
    </row>
    <row r="3141" spans="1:8" x14ac:dyDescent="0.25">
      <c r="A3141" s="282"/>
      <c r="B3141" s="283"/>
      <c r="C3141" s="284"/>
      <c r="D3141" s="284"/>
      <c r="E3141" s="284"/>
      <c r="F3141" s="284"/>
      <c r="G3141" s="285"/>
      <c r="H3141" s="284"/>
    </row>
    <row r="3142" spans="1:8" x14ac:dyDescent="0.25">
      <c r="A3142" s="282"/>
      <c r="B3142" s="283"/>
      <c r="C3142" s="284"/>
      <c r="D3142" s="284"/>
      <c r="E3142" s="284"/>
      <c r="F3142" s="284"/>
      <c r="G3142" s="285"/>
      <c r="H3142" s="284"/>
    </row>
    <row r="3143" spans="1:8" x14ac:dyDescent="0.25">
      <c r="A3143" s="282"/>
      <c r="B3143" s="283"/>
      <c r="C3143" s="284"/>
      <c r="D3143" s="284"/>
      <c r="E3143" s="284"/>
      <c r="F3143" s="284"/>
      <c r="G3143" s="285"/>
      <c r="H3143" s="284"/>
    </row>
    <row r="3144" spans="1:8" x14ac:dyDescent="0.25">
      <c r="A3144" s="282"/>
      <c r="B3144" s="283"/>
      <c r="C3144" s="284"/>
      <c r="D3144" s="284"/>
      <c r="E3144" s="284"/>
      <c r="F3144" s="284"/>
      <c r="G3144" s="285"/>
      <c r="H3144" s="284"/>
    </row>
    <row r="3145" spans="1:8" x14ac:dyDescent="0.25">
      <c r="A3145" s="282"/>
      <c r="B3145" s="283"/>
      <c r="C3145" s="284"/>
      <c r="D3145" s="284"/>
      <c r="E3145" s="284"/>
      <c r="F3145" s="284"/>
      <c r="G3145" s="285"/>
      <c r="H3145" s="284"/>
    </row>
    <row r="3146" spans="1:8" x14ac:dyDescent="0.25">
      <c r="A3146" s="282"/>
      <c r="B3146" s="283"/>
      <c r="C3146" s="284"/>
      <c r="D3146" s="284"/>
      <c r="E3146" s="284"/>
      <c r="F3146" s="284"/>
      <c r="G3146" s="285"/>
      <c r="H3146" s="284"/>
    </row>
    <row r="3147" spans="1:8" x14ac:dyDescent="0.25">
      <c r="A3147" s="282"/>
      <c r="B3147" s="283"/>
      <c r="C3147" s="284"/>
      <c r="D3147" s="284"/>
      <c r="E3147" s="284"/>
      <c r="F3147" s="284"/>
      <c r="G3147" s="285"/>
      <c r="H3147" s="284"/>
    </row>
    <row r="3148" spans="1:8" x14ac:dyDescent="0.25">
      <c r="A3148" s="282"/>
      <c r="B3148" s="283"/>
      <c r="C3148" s="284"/>
      <c r="D3148" s="284"/>
      <c r="E3148" s="284"/>
      <c r="F3148" s="284"/>
      <c r="G3148" s="285"/>
      <c r="H3148" s="284"/>
    </row>
    <row r="3149" spans="1:8" x14ac:dyDescent="0.25">
      <c r="A3149" s="282"/>
      <c r="B3149" s="283"/>
      <c r="C3149" s="284"/>
      <c r="D3149" s="284"/>
      <c r="E3149" s="284"/>
      <c r="F3149" s="284"/>
      <c r="G3149" s="285"/>
      <c r="H3149" s="284"/>
    </row>
    <row r="3150" spans="1:8" x14ac:dyDescent="0.25">
      <c r="A3150" s="282"/>
      <c r="B3150" s="283"/>
      <c r="C3150" s="284"/>
      <c r="D3150" s="284"/>
      <c r="E3150" s="284"/>
      <c r="F3150" s="284"/>
      <c r="G3150" s="285"/>
      <c r="H3150" s="284"/>
    </row>
    <row r="3151" spans="1:8" x14ac:dyDescent="0.25">
      <c r="A3151" s="282"/>
      <c r="B3151" s="283"/>
      <c r="C3151" s="284"/>
      <c r="D3151" s="284"/>
      <c r="E3151" s="284"/>
      <c r="F3151" s="284"/>
      <c r="G3151" s="285"/>
      <c r="H3151" s="284"/>
    </row>
    <row r="3152" spans="1:8" x14ac:dyDescent="0.25">
      <c r="A3152" s="282"/>
      <c r="B3152" s="283"/>
      <c r="C3152" s="284"/>
      <c r="D3152" s="284"/>
      <c r="E3152" s="284"/>
      <c r="F3152" s="284"/>
      <c r="G3152" s="285"/>
      <c r="H3152" s="284"/>
    </row>
    <row r="3153" spans="1:8" x14ac:dyDescent="0.25">
      <c r="A3153" s="282"/>
      <c r="B3153" s="283"/>
      <c r="C3153" s="284"/>
      <c r="D3153" s="284"/>
      <c r="E3153" s="284"/>
      <c r="F3153" s="284"/>
      <c r="G3153" s="285"/>
      <c r="H3153" s="284"/>
    </row>
    <row r="3154" spans="1:8" x14ac:dyDescent="0.25">
      <c r="A3154" s="282"/>
      <c r="B3154" s="283"/>
      <c r="C3154" s="284"/>
      <c r="D3154" s="284"/>
      <c r="E3154" s="284"/>
      <c r="F3154" s="284"/>
      <c r="G3154" s="285"/>
      <c r="H3154" s="284"/>
    </row>
    <row r="3155" spans="1:8" x14ac:dyDescent="0.25">
      <c r="A3155" s="282"/>
      <c r="B3155" s="283"/>
      <c r="C3155" s="284"/>
      <c r="D3155" s="284"/>
      <c r="E3155" s="284"/>
      <c r="F3155" s="284"/>
      <c r="G3155" s="285"/>
      <c r="H3155" s="284"/>
    </row>
    <row r="3156" spans="1:8" x14ac:dyDescent="0.25">
      <c r="A3156" s="282"/>
      <c r="B3156" s="283"/>
      <c r="C3156" s="284"/>
      <c r="D3156" s="284"/>
      <c r="E3156" s="284"/>
      <c r="F3156" s="284"/>
      <c r="G3156" s="285"/>
      <c r="H3156" s="284"/>
    </row>
    <row r="3157" spans="1:8" x14ac:dyDescent="0.25">
      <c r="A3157" s="282"/>
      <c r="B3157" s="283"/>
      <c r="C3157" s="284"/>
      <c r="D3157" s="284"/>
      <c r="E3157" s="284"/>
      <c r="F3157" s="284"/>
      <c r="G3157" s="285"/>
      <c r="H3157" s="284"/>
    </row>
    <row r="3158" spans="1:8" x14ac:dyDescent="0.25">
      <c r="A3158" s="282"/>
      <c r="B3158" s="283"/>
      <c r="C3158" s="284"/>
      <c r="D3158" s="284"/>
      <c r="E3158" s="284"/>
      <c r="F3158" s="284"/>
      <c r="G3158" s="285"/>
      <c r="H3158" s="284"/>
    </row>
    <row r="3159" spans="1:8" x14ac:dyDescent="0.25">
      <c r="A3159" s="282"/>
      <c r="B3159" s="283"/>
      <c r="C3159" s="284"/>
      <c r="D3159" s="284"/>
      <c r="E3159" s="284"/>
      <c r="F3159" s="284"/>
      <c r="G3159" s="285"/>
      <c r="H3159" s="284"/>
    </row>
    <row r="3160" spans="1:8" x14ac:dyDescent="0.25">
      <c r="A3160" s="282"/>
      <c r="B3160" s="283"/>
      <c r="C3160" s="284"/>
      <c r="D3160" s="284"/>
      <c r="E3160" s="284"/>
      <c r="F3160" s="284"/>
      <c r="G3160" s="285"/>
      <c r="H3160" s="284"/>
    </row>
    <row r="3161" spans="1:8" x14ac:dyDescent="0.25">
      <c r="A3161" s="282"/>
      <c r="B3161" s="283"/>
      <c r="C3161" s="284"/>
      <c r="D3161" s="284"/>
      <c r="E3161" s="284"/>
      <c r="F3161" s="284"/>
      <c r="G3161" s="285"/>
      <c r="H3161" s="284"/>
    </row>
    <row r="3162" spans="1:8" x14ac:dyDescent="0.25">
      <c r="A3162" s="282"/>
      <c r="B3162" s="283"/>
      <c r="C3162" s="284"/>
      <c r="D3162" s="284"/>
      <c r="E3162" s="284"/>
      <c r="F3162" s="284"/>
      <c r="G3162" s="285"/>
      <c r="H3162" s="284"/>
    </row>
    <row r="3163" spans="1:8" x14ac:dyDescent="0.25">
      <c r="A3163" s="282"/>
      <c r="B3163" s="283"/>
      <c r="C3163" s="284"/>
      <c r="D3163" s="284"/>
      <c r="E3163" s="284"/>
      <c r="F3163" s="284"/>
      <c r="G3163" s="285"/>
      <c r="H3163" s="284"/>
    </row>
    <row r="3164" spans="1:8" x14ac:dyDescent="0.25">
      <c r="A3164" s="282"/>
      <c r="B3164" s="283"/>
      <c r="C3164" s="284"/>
      <c r="D3164" s="284"/>
      <c r="E3164" s="284"/>
      <c r="F3164" s="284"/>
      <c r="G3164" s="285"/>
      <c r="H3164" s="284"/>
    </row>
    <row r="3165" spans="1:8" x14ac:dyDescent="0.25">
      <c r="A3165" s="282"/>
      <c r="B3165" s="283"/>
      <c r="C3165" s="284"/>
      <c r="D3165" s="284"/>
      <c r="E3165" s="284"/>
      <c r="F3165" s="284"/>
      <c r="G3165" s="285"/>
      <c r="H3165" s="284"/>
    </row>
    <row r="3166" spans="1:8" x14ac:dyDescent="0.25">
      <c r="A3166" s="282"/>
      <c r="B3166" s="283"/>
      <c r="C3166" s="284"/>
      <c r="D3166" s="284"/>
      <c r="E3166" s="284"/>
      <c r="F3166" s="284"/>
      <c r="G3166" s="285"/>
      <c r="H3166" s="284"/>
    </row>
    <row r="3167" spans="1:8" x14ac:dyDescent="0.25">
      <c r="A3167" s="282"/>
      <c r="B3167" s="283"/>
      <c r="C3167" s="284"/>
      <c r="D3167" s="284"/>
      <c r="E3167" s="284"/>
      <c r="F3167" s="284"/>
      <c r="G3167" s="285"/>
      <c r="H3167" s="284"/>
    </row>
    <row r="3168" spans="1:8" x14ac:dyDescent="0.25">
      <c r="A3168" s="282"/>
      <c r="B3168" s="283"/>
      <c r="C3168" s="284"/>
      <c r="D3168" s="284"/>
      <c r="E3168" s="284"/>
      <c r="F3168" s="284"/>
      <c r="G3168" s="285"/>
      <c r="H3168" s="284"/>
    </row>
    <row r="3169" spans="1:8" x14ac:dyDescent="0.25">
      <c r="A3169" s="282"/>
      <c r="B3169" s="283"/>
      <c r="C3169" s="284"/>
      <c r="D3169" s="284"/>
      <c r="E3169" s="284"/>
      <c r="F3169" s="284"/>
      <c r="G3169" s="285"/>
      <c r="H3169" s="284"/>
    </row>
    <row r="3170" spans="1:8" x14ac:dyDescent="0.25">
      <c r="A3170" s="282"/>
      <c r="B3170" s="283"/>
      <c r="C3170" s="284"/>
      <c r="D3170" s="284"/>
      <c r="E3170" s="284"/>
      <c r="F3170" s="284"/>
      <c r="G3170" s="285"/>
      <c r="H3170" s="284"/>
    </row>
    <row r="3171" spans="1:8" x14ac:dyDescent="0.25">
      <c r="A3171" s="282"/>
      <c r="B3171" s="283"/>
      <c r="C3171" s="284"/>
      <c r="D3171" s="284"/>
      <c r="E3171" s="284"/>
      <c r="F3171" s="284"/>
      <c r="G3171" s="285"/>
      <c r="H3171" s="284"/>
    </row>
    <row r="3172" spans="1:8" x14ac:dyDescent="0.25">
      <c r="A3172" s="282"/>
      <c r="B3172" s="283"/>
      <c r="C3172" s="284"/>
      <c r="D3172" s="284"/>
      <c r="E3172" s="284"/>
      <c r="F3172" s="284"/>
      <c r="G3172" s="285"/>
      <c r="H3172" s="284"/>
    </row>
    <row r="3173" spans="1:8" x14ac:dyDescent="0.25">
      <c r="A3173" s="282"/>
      <c r="B3173" s="283"/>
      <c r="C3173" s="284"/>
      <c r="D3173" s="284"/>
      <c r="E3173" s="284"/>
      <c r="F3173" s="284"/>
      <c r="G3173" s="285"/>
      <c r="H3173" s="284"/>
    </row>
    <row r="3174" spans="1:8" x14ac:dyDescent="0.25">
      <c r="A3174" s="282"/>
      <c r="B3174" s="283"/>
      <c r="C3174" s="284"/>
      <c r="D3174" s="284"/>
      <c r="E3174" s="284"/>
      <c r="F3174" s="284"/>
      <c r="G3174" s="285"/>
      <c r="H3174" s="284"/>
    </row>
    <row r="3175" spans="1:8" x14ac:dyDescent="0.25">
      <c r="A3175" s="282"/>
      <c r="B3175" s="283"/>
      <c r="C3175" s="284"/>
      <c r="D3175" s="284"/>
      <c r="E3175" s="284"/>
      <c r="F3175" s="284"/>
      <c r="G3175" s="285"/>
      <c r="H3175" s="284"/>
    </row>
    <row r="3176" spans="1:8" x14ac:dyDescent="0.25">
      <c r="A3176" s="282"/>
      <c r="B3176" s="283"/>
      <c r="C3176" s="284"/>
      <c r="D3176" s="284"/>
      <c r="E3176" s="284"/>
      <c r="F3176" s="284"/>
      <c r="G3176" s="285"/>
      <c r="H3176" s="284"/>
    </row>
    <row r="3177" spans="1:8" x14ac:dyDescent="0.25">
      <c r="A3177" s="282"/>
      <c r="B3177" s="283"/>
      <c r="C3177" s="284"/>
      <c r="D3177" s="284"/>
      <c r="E3177" s="284"/>
      <c r="F3177" s="284"/>
      <c r="G3177" s="285"/>
      <c r="H3177" s="284"/>
    </row>
    <row r="3178" spans="1:8" x14ac:dyDescent="0.25">
      <c r="A3178" s="282"/>
      <c r="B3178" s="283"/>
      <c r="C3178" s="284"/>
      <c r="D3178" s="284"/>
      <c r="E3178" s="284"/>
      <c r="F3178" s="284"/>
      <c r="G3178" s="285"/>
      <c r="H3178" s="284"/>
    </row>
    <row r="3179" spans="1:8" x14ac:dyDescent="0.25">
      <c r="A3179" s="282"/>
      <c r="B3179" s="283"/>
      <c r="C3179" s="284"/>
      <c r="D3179" s="284"/>
      <c r="E3179" s="284"/>
      <c r="F3179" s="284"/>
      <c r="G3179" s="285"/>
      <c r="H3179" s="284"/>
    </row>
    <row r="3180" spans="1:8" x14ac:dyDescent="0.25">
      <c r="A3180" s="282"/>
      <c r="B3180" s="283"/>
      <c r="C3180" s="284"/>
      <c r="D3180" s="284"/>
      <c r="E3180" s="284"/>
      <c r="F3180" s="284"/>
      <c r="G3180" s="285"/>
      <c r="H3180" s="284"/>
    </row>
    <row r="3181" spans="1:8" x14ac:dyDescent="0.25">
      <c r="A3181" s="282"/>
      <c r="B3181" s="283"/>
      <c r="C3181" s="284"/>
      <c r="D3181" s="284"/>
      <c r="E3181" s="284"/>
      <c r="F3181" s="284"/>
      <c r="G3181" s="285"/>
      <c r="H3181" s="284"/>
    </row>
    <row r="3182" spans="1:8" x14ac:dyDescent="0.25">
      <c r="A3182" s="282"/>
      <c r="B3182" s="283"/>
      <c r="C3182" s="284"/>
      <c r="D3182" s="284"/>
      <c r="E3182" s="284"/>
      <c r="F3182" s="284"/>
      <c r="G3182" s="285"/>
      <c r="H3182" s="284"/>
    </row>
    <row r="3183" spans="1:8" x14ac:dyDescent="0.25">
      <c r="A3183" s="282"/>
      <c r="B3183" s="283"/>
      <c r="C3183" s="284"/>
      <c r="D3183" s="284"/>
      <c r="E3183" s="284"/>
      <c r="F3183" s="284"/>
      <c r="G3183" s="285"/>
      <c r="H3183" s="284"/>
    </row>
    <row r="3184" spans="1:8" x14ac:dyDescent="0.25">
      <c r="A3184" s="282"/>
      <c r="B3184" s="283"/>
      <c r="C3184" s="284"/>
      <c r="D3184" s="284"/>
      <c r="E3184" s="284"/>
      <c r="F3184" s="284"/>
      <c r="G3184" s="285"/>
      <c r="H3184" s="284"/>
    </row>
    <row r="3185" spans="1:8" x14ac:dyDescent="0.25">
      <c r="A3185" s="282"/>
      <c r="B3185" s="283"/>
      <c r="C3185" s="284"/>
      <c r="D3185" s="284"/>
      <c r="E3185" s="284"/>
      <c r="F3185" s="284"/>
      <c r="G3185" s="285"/>
      <c r="H3185" s="284"/>
    </row>
    <row r="3186" spans="1:8" x14ac:dyDescent="0.25">
      <c r="A3186" s="282"/>
      <c r="B3186" s="283"/>
      <c r="C3186" s="284"/>
      <c r="D3186" s="284"/>
      <c r="E3186" s="284"/>
      <c r="F3186" s="284"/>
      <c r="G3186" s="285"/>
      <c r="H3186" s="284"/>
    </row>
    <row r="3187" spans="1:8" x14ac:dyDescent="0.25">
      <c r="A3187" s="282"/>
      <c r="B3187" s="283"/>
      <c r="C3187" s="284"/>
      <c r="D3187" s="284"/>
      <c r="E3187" s="284"/>
      <c r="F3187" s="284"/>
      <c r="G3187" s="285"/>
      <c r="H3187" s="284"/>
    </row>
    <row r="3188" spans="1:8" x14ac:dyDescent="0.25">
      <c r="A3188" s="282"/>
      <c r="B3188" s="283"/>
      <c r="C3188" s="284"/>
      <c r="D3188" s="284"/>
      <c r="E3188" s="284"/>
      <c r="F3188" s="284"/>
      <c r="G3188" s="285"/>
      <c r="H3188" s="284"/>
    </row>
    <row r="3189" spans="1:8" x14ac:dyDescent="0.25">
      <c r="A3189" s="282"/>
      <c r="B3189" s="283"/>
      <c r="C3189" s="284"/>
      <c r="D3189" s="284"/>
      <c r="E3189" s="284"/>
      <c r="F3189" s="284"/>
      <c r="G3189" s="285"/>
      <c r="H3189" s="284"/>
    </row>
    <row r="3190" spans="1:8" x14ac:dyDescent="0.25">
      <c r="A3190" s="282"/>
      <c r="B3190" s="283"/>
      <c r="C3190" s="284"/>
      <c r="D3190" s="284"/>
      <c r="E3190" s="284"/>
      <c r="F3190" s="284"/>
      <c r="G3190" s="285"/>
      <c r="H3190" s="284"/>
    </row>
    <row r="3191" spans="1:8" x14ac:dyDescent="0.25">
      <c r="A3191" s="282"/>
      <c r="B3191" s="283"/>
      <c r="C3191" s="284"/>
      <c r="D3191" s="284"/>
      <c r="E3191" s="284"/>
      <c r="F3191" s="284"/>
      <c r="G3191" s="285"/>
      <c r="H3191" s="284"/>
    </row>
    <row r="3192" spans="1:8" x14ac:dyDescent="0.25">
      <c r="A3192" s="282"/>
      <c r="B3192" s="283"/>
      <c r="C3192" s="284"/>
      <c r="D3192" s="284"/>
      <c r="E3192" s="284"/>
      <c r="F3192" s="284"/>
      <c r="G3192" s="285"/>
      <c r="H3192" s="284"/>
    </row>
    <row r="3193" spans="1:8" x14ac:dyDescent="0.25">
      <c r="A3193" s="282"/>
      <c r="B3193" s="283"/>
      <c r="C3193" s="284"/>
      <c r="D3193" s="284"/>
      <c r="E3193" s="284"/>
      <c r="F3193" s="284"/>
      <c r="G3193" s="285"/>
      <c r="H3193" s="284"/>
    </row>
    <row r="3194" spans="1:8" x14ac:dyDescent="0.25">
      <c r="A3194" s="282"/>
      <c r="B3194" s="283"/>
      <c r="C3194" s="284"/>
      <c r="D3194" s="284"/>
      <c r="E3194" s="284"/>
      <c r="F3194" s="284"/>
      <c r="G3194" s="285"/>
      <c r="H3194" s="284"/>
    </row>
    <row r="3195" spans="1:8" x14ac:dyDescent="0.25">
      <c r="A3195" s="282"/>
      <c r="B3195" s="283"/>
      <c r="C3195" s="284"/>
      <c r="D3195" s="284"/>
      <c r="E3195" s="284"/>
      <c r="F3195" s="284"/>
      <c r="G3195" s="285"/>
      <c r="H3195" s="284"/>
    </row>
    <row r="3196" spans="1:8" x14ac:dyDescent="0.25">
      <c r="A3196" s="282"/>
      <c r="B3196" s="283"/>
      <c r="C3196" s="284"/>
      <c r="D3196" s="284"/>
      <c r="E3196" s="284"/>
      <c r="F3196" s="284"/>
      <c r="G3196" s="285"/>
      <c r="H3196" s="284"/>
    </row>
    <row r="3197" spans="1:8" x14ac:dyDescent="0.25">
      <c r="A3197" s="282"/>
      <c r="B3197" s="283"/>
      <c r="C3197" s="284"/>
      <c r="D3197" s="284"/>
      <c r="E3197" s="284"/>
      <c r="F3197" s="284"/>
      <c r="G3197" s="285"/>
      <c r="H3197" s="284"/>
    </row>
    <row r="3198" spans="1:8" x14ac:dyDescent="0.25">
      <c r="A3198" s="282"/>
      <c r="B3198" s="283"/>
      <c r="C3198" s="284"/>
      <c r="D3198" s="284"/>
      <c r="E3198" s="284"/>
      <c r="F3198" s="284"/>
      <c r="G3198" s="285"/>
      <c r="H3198" s="284"/>
    </row>
    <row r="3199" spans="1:8" x14ac:dyDescent="0.25">
      <c r="A3199" s="282"/>
      <c r="B3199" s="283"/>
      <c r="C3199" s="284"/>
      <c r="D3199" s="284"/>
      <c r="E3199" s="284"/>
      <c r="F3199" s="284"/>
      <c r="G3199" s="285"/>
      <c r="H3199" s="284"/>
    </row>
    <row r="3200" spans="1:8" x14ac:dyDescent="0.25">
      <c r="A3200" s="282"/>
      <c r="B3200" s="283"/>
      <c r="C3200" s="284"/>
      <c r="D3200" s="284"/>
      <c r="E3200" s="284"/>
      <c r="F3200" s="284"/>
      <c r="G3200" s="285"/>
      <c r="H3200" s="284"/>
    </row>
    <row r="3201" spans="1:8" x14ac:dyDescent="0.25">
      <c r="A3201" s="282"/>
      <c r="B3201" s="283"/>
      <c r="C3201" s="284"/>
      <c r="D3201" s="284"/>
      <c r="E3201" s="284"/>
      <c r="F3201" s="284"/>
      <c r="G3201" s="285"/>
      <c r="H3201" s="284"/>
    </row>
    <row r="3202" spans="1:8" x14ac:dyDescent="0.25">
      <c r="A3202" s="282"/>
      <c r="B3202" s="283"/>
      <c r="C3202" s="284"/>
      <c r="D3202" s="284"/>
      <c r="E3202" s="284"/>
      <c r="F3202" s="284"/>
      <c r="G3202" s="285"/>
      <c r="H3202" s="284"/>
    </row>
    <row r="3203" spans="1:8" x14ac:dyDescent="0.25">
      <c r="A3203" s="282"/>
      <c r="B3203" s="283"/>
      <c r="C3203" s="284"/>
      <c r="D3203" s="284"/>
      <c r="E3203" s="284"/>
      <c r="F3203" s="284"/>
      <c r="G3203" s="285"/>
      <c r="H3203" s="284"/>
    </row>
    <row r="3204" spans="1:8" x14ac:dyDescent="0.25">
      <c r="A3204" s="282"/>
      <c r="B3204" s="283"/>
      <c r="C3204" s="284"/>
      <c r="D3204" s="284"/>
      <c r="E3204" s="284"/>
      <c r="F3204" s="284"/>
      <c r="G3204" s="285"/>
      <c r="H3204" s="284"/>
    </row>
    <row r="3205" spans="1:8" x14ac:dyDescent="0.25">
      <c r="A3205" s="282"/>
      <c r="B3205" s="283"/>
      <c r="C3205" s="284"/>
      <c r="D3205" s="284"/>
      <c r="E3205" s="284"/>
      <c r="F3205" s="284"/>
      <c r="G3205" s="285"/>
      <c r="H3205" s="284"/>
    </row>
    <row r="3206" spans="1:8" x14ac:dyDescent="0.25">
      <c r="A3206" s="282"/>
      <c r="B3206" s="283"/>
      <c r="C3206" s="284"/>
      <c r="D3206" s="284"/>
      <c r="E3206" s="284"/>
      <c r="F3206" s="284"/>
      <c r="G3206" s="285"/>
      <c r="H3206" s="284"/>
    </row>
    <row r="3207" spans="1:8" x14ac:dyDescent="0.25">
      <c r="A3207" s="282"/>
      <c r="B3207" s="283"/>
      <c r="C3207" s="284"/>
      <c r="D3207" s="284"/>
      <c r="E3207" s="284"/>
      <c r="F3207" s="284"/>
      <c r="G3207" s="285"/>
      <c r="H3207" s="284"/>
    </row>
    <row r="3208" spans="1:8" x14ac:dyDescent="0.25">
      <c r="A3208" s="282"/>
      <c r="B3208" s="283"/>
      <c r="C3208" s="284"/>
      <c r="D3208" s="284"/>
      <c r="E3208" s="284"/>
      <c r="F3208" s="284"/>
      <c r="G3208" s="285"/>
      <c r="H3208" s="284"/>
    </row>
    <row r="3209" spans="1:8" x14ac:dyDescent="0.25">
      <c r="A3209" s="282"/>
      <c r="B3209" s="283"/>
      <c r="C3209" s="284"/>
      <c r="D3209" s="284"/>
      <c r="E3209" s="284"/>
      <c r="F3209" s="284"/>
      <c r="G3209" s="285"/>
      <c r="H3209" s="284"/>
    </row>
    <row r="3210" spans="1:8" x14ac:dyDescent="0.25">
      <c r="A3210" s="282"/>
      <c r="B3210" s="283"/>
      <c r="C3210" s="284"/>
      <c r="D3210" s="284"/>
      <c r="E3210" s="284"/>
      <c r="F3210" s="284"/>
      <c r="G3210" s="285"/>
      <c r="H3210" s="284"/>
    </row>
    <row r="3211" spans="1:8" x14ac:dyDescent="0.25">
      <c r="A3211" s="282"/>
      <c r="B3211" s="283"/>
      <c r="C3211" s="284"/>
      <c r="D3211" s="284"/>
      <c r="E3211" s="284"/>
      <c r="F3211" s="284"/>
      <c r="G3211" s="285"/>
      <c r="H3211" s="284"/>
    </row>
    <row r="3212" spans="1:8" x14ac:dyDescent="0.25">
      <c r="A3212" s="282"/>
      <c r="B3212" s="283"/>
      <c r="C3212" s="284"/>
      <c r="D3212" s="284"/>
      <c r="E3212" s="284"/>
      <c r="F3212" s="284"/>
      <c r="G3212" s="285"/>
      <c r="H3212" s="284"/>
    </row>
    <row r="3213" spans="1:8" x14ac:dyDescent="0.25">
      <c r="A3213" s="282"/>
      <c r="B3213" s="283"/>
      <c r="C3213" s="284"/>
      <c r="D3213" s="284"/>
      <c r="E3213" s="284"/>
      <c r="F3213" s="284"/>
      <c r="G3213" s="285"/>
      <c r="H3213" s="284"/>
    </row>
    <row r="3214" spans="1:8" x14ac:dyDescent="0.25">
      <c r="A3214" s="282"/>
      <c r="B3214" s="283"/>
      <c r="C3214" s="284"/>
      <c r="D3214" s="284"/>
      <c r="E3214" s="284"/>
      <c r="F3214" s="284"/>
      <c r="G3214" s="285"/>
      <c r="H3214" s="284"/>
    </row>
    <row r="3215" spans="1:8" x14ac:dyDescent="0.25">
      <c r="A3215" s="282"/>
      <c r="B3215" s="283"/>
      <c r="C3215" s="284"/>
      <c r="D3215" s="284"/>
      <c r="E3215" s="284"/>
      <c r="F3215" s="284"/>
      <c r="G3215" s="285"/>
      <c r="H3215" s="284"/>
    </row>
    <row r="3216" spans="1:8" x14ac:dyDescent="0.25">
      <c r="A3216" s="282"/>
      <c r="B3216" s="283"/>
      <c r="C3216" s="284"/>
      <c r="D3216" s="284"/>
      <c r="E3216" s="284"/>
      <c r="F3216" s="284"/>
      <c r="G3216" s="285"/>
      <c r="H3216" s="284"/>
    </row>
    <row r="3217" spans="1:8" x14ac:dyDescent="0.25">
      <c r="A3217" s="282"/>
      <c r="B3217" s="283"/>
      <c r="C3217" s="284"/>
      <c r="D3217" s="284"/>
      <c r="E3217" s="284"/>
      <c r="F3217" s="284"/>
      <c r="G3217" s="285"/>
      <c r="H3217" s="284"/>
    </row>
    <row r="3218" spans="1:8" x14ac:dyDescent="0.25">
      <c r="A3218" s="282"/>
      <c r="B3218" s="283"/>
      <c r="C3218" s="284"/>
      <c r="D3218" s="284"/>
      <c r="E3218" s="284"/>
      <c r="F3218" s="284"/>
      <c r="G3218" s="285"/>
      <c r="H3218" s="284"/>
    </row>
    <row r="3219" spans="1:8" x14ac:dyDescent="0.25">
      <c r="A3219" s="282"/>
      <c r="B3219" s="283"/>
      <c r="C3219" s="284"/>
      <c r="D3219" s="284"/>
      <c r="E3219" s="284"/>
      <c r="F3219" s="284"/>
      <c r="G3219" s="285"/>
      <c r="H3219" s="284"/>
    </row>
    <row r="3220" spans="1:8" x14ac:dyDescent="0.25">
      <c r="A3220" s="282"/>
      <c r="B3220" s="283"/>
      <c r="C3220" s="284"/>
      <c r="D3220" s="284"/>
      <c r="E3220" s="284"/>
      <c r="F3220" s="284"/>
      <c r="G3220" s="285"/>
      <c r="H3220" s="284"/>
    </row>
    <row r="3221" spans="1:8" x14ac:dyDescent="0.25">
      <c r="A3221" s="282"/>
      <c r="B3221" s="283"/>
      <c r="C3221" s="284"/>
      <c r="D3221" s="284"/>
      <c r="E3221" s="284"/>
      <c r="F3221" s="284"/>
      <c r="G3221" s="285"/>
      <c r="H3221" s="284"/>
    </row>
    <row r="3222" spans="1:8" x14ac:dyDescent="0.25">
      <c r="A3222" s="282"/>
      <c r="B3222" s="283"/>
      <c r="C3222" s="284"/>
      <c r="D3222" s="284"/>
      <c r="E3222" s="284"/>
      <c r="F3222" s="284"/>
      <c r="G3222" s="285"/>
      <c r="H3222" s="284"/>
    </row>
    <row r="3223" spans="1:8" x14ac:dyDescent="0.25">
      <c r="A3223" s="282"/>
      <c r="B3223" s="283"/>
      <c r="C3223" s="284"/>
      <c r="D3223" s="284"/>
      <c r="E3223" s="284"/>
      <c r="F3223" s="284"/>
      <c r="G3223" s="285"/>
      <c r="H3223" s="284"/>
    </row>
    <row r="3224" spans="1:8" x14ac:dyDescent="0.25">
      <c r="A3224" s="282"/>
      <c r="B3224" s="283"/>
      <c r="C3224" s="284"/>
      <c r="D3224" s="284"/>
      <c r="E3224" s="284"/>
      <c r="F3224" s="284"/>
      <c r="G3224" s="285"/>
      <c r="H3224" s="284"/>
    </row>
    <row r="3225" spans="1:8" x14ac:dyDescent="0.25">
      <c r="A3225" s="282"/>
      <c r="B3225" s="283"/>
      <c r="C3225" s="284"/>
      <c r="D3225" s="284"/>
      <c r="E3225" s="284"/>
      <c r="F3225" s="284"/>
      <c r="G3225" s="285"/>
      <c r="H3225" s="284"/>
    </row>
    <row r="3226" spans="1:8" x14ac:dyDescent="0.25">
      <c r="A3226" s="282"/>
      <c r="B3226" s="283"/>
      <c r="C3226" s="284"/>
      <c r="D3226" s="284"/>
      <c r="E3226" s="284"/>
      <c r="F3226" s="284"/>
      <c r="G3226" s="285"/>
      <c r="H3226" s="284"/>
    </row>
    <row r="3227" spans="1:8" x14ac:dyDescent="0.25">
      <c r="A3227" s="282"/>
      <c r="B3227" s="283"/>
      <c r="C3227" s="284"/>
      <c r="D3227" s="284"/>
      <c r="E3227" s="284"/>
      <c r="F3227" s="284"/>
      <c r="G3227" s="285"/>
      <c r="H3227" s="284"/>
    </row>
    <row r="3228" spans="1:8" x14ac:dyDescent="0.25">
      <c r="A3228" s="282"/>
      <c r="B3228" s="283"/>
      <c r="C3228" s="284"/>
      <c r="D3228" s="284"/>
      <c r="E3228" s="284"/>
      <c r="F3228" s="284"/>
      <c r="G3228" s="285"/>
      <c r="H3228" s="284"/>
    </row>
    <row r="3229" spans="1:8" x14ac:dyDescent="0.25">
      <c r="A3229" s="282"/>
      <c r="B3229" s="283"/>
      <c r="C3229" s="284"/>
      <c r="D3229" s="284"/>
      <c r="E3229" s="284"/>
      <c r="F3229" s="284"/>
      <c r="G3229" s="285"/>
      <c r="H3229" s="284"/>
    </row>
    <row r="3230" spans="1:8" x14ac:dyDescent="0.25">
      <c r="A3230" s="282"/>
      <c r="B3230" s="283"/>
      <c r="C3230" s="284"/>
      <c r="D3230" s="284"/>
      <c r="E3230" s="284"/>
      <c r="F3230" s="284"/>
      <c r="G3230" s="285"/>
      <c r="H3230" s="284"/>
    </row>
    <row r="3231" spans="1:8" x14ac:dyDescent="0.25">
      <c r="A3231" s="282"/>
      <c r="B3231" s="283"/>
      <c r="C3231" s="284"/>
      <c r="D3231" s="284"/>
      <c r="E3231" s="284"/>
      <c r="F3231" s="284"/>
      <c r="G3231" s="285"/>
      <c r="H3231" s="284"/>
    </row>
    <row r="3232" spans="1:8" x14ac:dyDescent="0.25">
      <c r="A3232" s="282"/>
      <c r="B3232" s="283"/>
      <c r="C3232" s="284"/>
      <c r="D3232" s="284"/>
      <c r="E3232" s="284"/>
      <c r="F3232" s="284"/>
      <c r="G3232" s="285"/>
      <c r="H3232" s="284"/>
    </row>
    <row r="3233" spans="1:8" x14ac:dyDescent="0.25">
      <c r="A3233" s="282"/>
      <c r="B3233" s="283"/>
      <c r="C3233" s="284"/>
      <c r="D3233" s="284"/>
      <c r="E3233" s="284"/>
      <c r="F3233" s="284"/>
      <c r="G3233" s="285"/>
      <c r="H3233" s="284"/>
    </row>
    <row r="3234" spans="1:8" x14ac:dyDescent="0.25">
      <c r="A3234" s="282"/>
      <c r="B3234" s="283"/>
      <c r="C3234" s="284"/>
      <c r="D3234" s="284"/>
      <c r="E3234" s="284"/>
      <c r="F3234" s="284"/>
      <c r="G3234" s="285"/>
      <c r="H3234" s="284"/>
    </row>
    <row r="3235" spans="1:8" x14ac:dyDescent="0.25">
      <c r="A3235" s="282"/>
      <c r="B3235" s="283"/>
      <c r="C3235" s="284"/>
      <c r="D3235" s="284"/>
      <c r="E3235" s="284"/>
      <c r="F3235" s="284"/>
      <c r="G3235" s="285"/>
      <c r="H3235" s="284"/>
    </row>
    <row r="3236" spans="1:8" x14ac:dyDescent="0.25">
      <c r="A3236" s="282"/>
      <c r="B3236" s="283"/>
      <c r="C3236" s="284"/>
      <c r="D3236" s="284"/>
      <c r="E3236" s="284"/>
      <c r="F3236" s="284"/>
      <c r="G3236" s="285"/>
      <c r="H3236" s="284"/>
    </row>
    <row r="3237" spans="1:8" x14ac:dyDescent="0.25">
      <c r="A3237" s="282"/>
      <c r="B3237" s="283"/>
      <c r="C3237" s="284"/>
      <c r="D3237" s="284"/>
      <c r="E3237" s="284"/>
      <c r="F3237" s="284"/>
      <c r="G3237" s="285"/>
      <c r="H3237" s="284"/>
    </row>
    <row r="3238" spans="1:8" x14ac:dyDescent="0.25">
      <c r="A3238" s="282"/>
      <c r="B3238" s="283"/>
      <c r="C3238" s="284"/>
      <c r="D3238" s="284"/>
      <c r="E3238" s="284"/>
      <c r="F3238" s="284"/>
      <c r="G3238" s="285"/>
      <c r="H3238" s="284"/>
    </row>
    <row r="3239" spans="1:8" x14ac:dyDescent="0.25">
      <c r="A3239" s="282"/>
      <c r="B3239" s="283"/>
      <c r="C3239" s="284"/>
      <c r="D3239" s="284"/>
      <c r="E3239" s="284"/>
      <c r="F3239" s="284"/>
      <c r="G3239" s="285"/>
      <c r="H3239" s="284"/>
    </row>
    <row r="3240" spans="1:8" x14ac:dyDescent="0.25">
      <c r="A3240" s="282"/>
      <c r="B3240" s="283"/>
      <c r="C3240" s="284"/>
      <c r="D3240" s="284"/>
      <c r="E3240" s="284"/>
      <c r="F3240" s="284"/>
      <c r="G3240" s="285"/>
      <c r="H3240" s="284"/>
    </row>
    <row r="3241" spans="1:8" x14ac:dyDescent="0.25">
      <c r="A3241" s="282"/>
      <c r="B3241" s="283"/>
      <c r="C3241" s="284"/>
      <c r="D3241" s="284"/>
      <c r="E3241" s="284"/>
      <c r="F3241" s="284"/>
      <c r="G3241" s="285"/>
      <c r="H3241" s="284"/>
    </row>
    <row r="3242" spans="1:8" x14ac:dyDescent="0.25">
      <c r="A3242" s="282"/>
      <c r="B3242" s="283"/>
      <c r="C3242" s="284"/>
      <c r="D3242" s="284"/>
      <c r="E3242" s="284"/>
      <c r="F3242" s="284"/>
      <c r="G3242" s="285"/>
      <c r="H3242" s="284"/>
    </row>
    <row r="3243" spans="1:8" x14ac:dyDescent="0.25">
      <c r="A3243" s="282"/>
      <c r="B3243" s="283"/>
      <c r="C3243" s="284"/>
      <c r="D3243" s="284"/>
      <c r="E3243" s="284"/>
      <c r="F3243" s="284"/>
      <c r="G3243" s="285"/>
      <c r="H3243" s="284"/>
    </row>
    <row r="3244" spans="1:8" x14ac:dyDescent="0.25">
      <c r="A3244" s="282"/>
      <c r="B3244" s="283"/>
      <c r="C3244" s="284"/>
      <c r="D3244" s="284"/>
      <c r="E3244" s="284"/>
      <c r="F3244" s="284"/>
      <c r="G3244" s="285"/>
      <c r="H3244" s="284"/>
    </row>
    <row r="3245" spans="1:8" x14ac:dyDescent="0.25">
      <c r="A3245" s="282"/>
      <c r="B3245" s="283"/>
      <c r="C3245" s="284"/>
      <c r="D3245" s="284"/>
      <c r="E3245" s="284"/>
      <c r="F3245" s="284"/>
      <c r="G3245" s="285"/>
      <c r="H3245" s="284"/>
    </row>
    <row r="3246" spans="1:8" x14ac:dyDescent="0.25">
      <c r="A3246" s="282"/>
      <c r="B3246" s="283"/>
      <c r="C3246" s="284"/>
      <c r="D3246" s="284"/>
      <c r="E3246" s="284"/>
      <c r="F3246" s="284"/>
      <c r="G3246" s="285"/>
      <c r="H3246" s="284"/>
    </row>
    <row r="3247" spans="1:8" x14ac:dyDescent="0.25">
      <c r="A3247" s="282"/>
      <c r="B3247" s="283"/>
      <c r="C3247" s="284"/>
      <c r="D3247" s="284"/>
      <c r="E3247" s="284"/>
      <c r="F3247" s="284"/>
      <c r="G3247" s="285"/>
      <c r="H3247" s="284"/>
    </row>
    <row r="3248" spans="1:8" x14ac:dyDescent="0.25">
      <c r="A3248" s="282"/>
      <c r="B3248" s="283"/>
      <c r="C3248" s="284"/>
      <c r="D3248" s="284"/>
      <c r="E3248" s="284"/>
      <c r="F3248" s="284"/>
      <c r="G3248" s="285"/>
      <c r="H3248" s="284"/>
    </row>
    <row r="3249" spans="1:8" x14ac:dyDescent="0.25">
      <c r="A3249" s="282"/>
      <c r="B3249" s="283"/>
      <c r="C3249" s="284"/>
      <c r="D3249" s="284"/>
      <c r="E3249" s="284"/>
      <c r="F3249" s="284"/>
      <c r="G3249" s="285"/>
      <c r="H3249" s="284"/>
    </row>
    <row r="3250" spans="1:8" x14ac:dyDescent="0.25">
      <c r="A3250" s="282"/>
      <c r="B3250" s="283"/>
      <c r="C3250" s="284"/>
      <c r="D3250" s="284"/>
      <c r="E3250" s="284"/>
      <c r="F3250" s="284"/>
      <c r="G3250" s="285"/>
      <c r="H3250" s="284"/>
    </row>
    <row r="3251" spans="1:8" x14ac:dyDescent="0.25">
      <c r="A3251" s="282"/>
      <c r="B3251" s="283"/>
      <c r="C3251" s="284"/>
      <c r="D3251" s="284"/>
      <c r="E3251" s="284"/>
      <c r="F3251" s="284"/>
      <c r="G3251" s="285"/>
      <c r="H3251" s="284"/>
    </row>
    <row r="3252" spans="1:8" x14ac:dyDescent="0.25">
      <c r="A3252" s="282"/>
      <c r="B3252" s="283"/>
      <c r="C3252" s="284"/>
      <c r="D3252" s="284"/>
      <c r="E3252" s="284"/>
      <c r="F3252" s="284"/>
      <c r="G3252" s="285"/>
      <c r="H3252" s="284"/>
    </row>
    <row r="3253" spans="1:8" x14ac:dyDescent="0.25">
      <c r="A3253" s="282"/>
      <c r="B3253" s="283"/>
      <c r="C3253" s="284"/>
      <c r="D3253" s="284"/>
      <c r="E3253" s="284"/>
      <c r="F3253" s="284"/>
      <c r="G3253" s="285"/>
      <c r="H3253" s="284"/>
    </row>
    <row r="3254" spans="1:8" x14ac:dyDescent="0.25">
      <c r="A3254" s="282"/>
      <c r="B3254" s="283"/>
      <c r="C3254" s="284"/>
      <c r="D3254" s="284"/>
      <c r="E3254" s="284"/>
      <c r="F3254" s="284"/>
      <c r="G3254" s="285"/>
      <c r="H3254" s="284"/>
    </row>
    <row r="3255" spans="1:8" x14ac:dyDescent="0.25">
      <c r="A3255" s="282"/>
      <c r="B3255" s="283"/>
      <c r="C3255" s="284"/>
      <c r="D3255" s="284"/>
      <c r="E3255" s="284"/>
      <c r="F3255" s="284"/>
      <c r="G3255" s="285"/>
      <c r="H3255" s="284"/>
    </row>
    <row r="3256" spans="1:8" x14ac:dyDescent="0.25">
      <c r="A3256" s="282"/>
      <c r="B3256" s="283"/>
      <c r="C3256" s="284"/>
      <c r="D3256" s="284"/>
      <c r="E3256" s="284"/>
      <c r="F3256" s="284"/>
      <c r="G3256" s="285"/>
      <c r="H3256" s="284"/>
    </row>
    <row r="3257" spans="1:8" x14ac:dyDescent="0.25">
      <c r="A3257" s="282"/>
      <c r="B3257" s="283"/>
      <c r="C3257" s="284"/>
      <c r="D3257" s="284"/>
      <c r="E3257" s="284"/>
      <c r="F3257" s="284"/>
      <c r="G3257" s="285"/>
      <c r="H3257" s="284"/>
    </row>
    <row r="3258" spans="1:8" x14ac:dyDescent="0.25">
      <c r="A3258" s="282"/>
      <c r="B3258" s="283"/>
      <c r="C3258" s="284"/>
      <c r="D3258" s="284"/>
      <c r="E3258" s="284"/>
      <c r="F3258" s="284"/>
      <c r="G3258" s="285"/>
      <c r="H3258" s="284"/>
    </row>
    <row r="3259" spans="1:8" x14ac:dyDescent="0.25">
      <c r="A3259" s="282"/>
      <c r="B3259" s="283"/>
      <c r="C3259" s="284"/>
      <c r="D3259" s="284"/>
      <c r="E3259" s="284"/>
      <c r="F3259" s="284"/>
      <c r="G3259" s="285"/>
      <c r="H3259" s="284"/>
    </row>
    <row r="3260" spans="1:8" x14ac:dyDescent="0.25">
      <c r="A3260" s="282"/>
      <c r="B3260" s="283"/>
      <c r="C3260" s="284"/>
      <c r="D3260" s="284"/>
      <c r="E3260" s="284"/>
      <c r="F3260" s="284"/>
      <c r="G3260" s="285"/>
      <c r="H3260" s="284"/>
    </row>
    <row r="3261" spans="1:8" x14ac:dyDescent="0.25">
      <c r="A3261" s="282"/>
      <c r="B3261" s="283"/>
      <c r="C3261" s="284"/>
      <c r="D3261" s="284"/>
      <c r="E3261" s="284"/>
      <c r="F3261" s="284"/>
      <c r="G3261" s="285"/>
      <c r="H3261" s="284"/>
    </row>
    <row r="3262" spans="1:8" x14ac:dyDescent="0.25">
      <c r="A3262" s="282"/>
      <c r="B3262" s="283"/>
      <c r="C3262" s="284"/>
      <c r="D3262" s="284"/>
      <c r="E3262" s="284"/>
      <c r="F3262" s="284"/>
      <c r="G3262" s="285"/>
      <c r="H3262" s="284"/>
    </row>
    <row r="3263" spans="1:8" x14ac:dyDescent="0.25">
      <c r="A3263" s="282"/>
      <c r="B3263" s="283"/>
      <c r="C3263" s="284"/>
      <c r="D3263" s="284"/>
      <c r="E3263" s="284"/>
      <c r="F3263" s="284"/>
      <c r="G3263" s="285"/>
      <c r="H3263" s="284"/>
    </row>
    <row r="3264" spans="1:8" x14ac:dyDescent="0.25">
      <c r="A3264" s="282"/>
      <c r="B3264" s="283"/>
      <c r="C3264" s="284"/>
      <c r="D3264" s="284"/>
      <c r="E3264" s="284"/>
      <c r="F3264" s="284"/>
      <c r="G3264" s="285"/>
      <c r="H3264" s="284"/>
    </row>
    <row r="3265" spans="1:8" x14ac:dyDescent="0.25">
      <c r="A3265" s="282"/>
      <c r="B3265" s="283"/>
      <c r="C3265" s="284"/>
      <c r="D3265" s="284"/>
      <c r="E3265" s="284"/>
      <c r="F3265" s="284"/>
      <c r="G3265" s="285"/>
      <c r="H3265" s="284"/>
    </row>
    <row r="3266" spans="1:8" x14ac:dyDescent="0.25">
      <c r="A3266" s="282"/>
      <c r="B3266" s="283"/>
      <c r="C3266" s="284"/>
      <c r="D3266" s="284"/>
      <c r="E3266" s="284"/>
      <c r="F3266" s="284"/>
      <c r="G3266" s="285"/>
      <c r="H3266" s="284"/>
    </row>
    <row r="3267" spans="1:8" x14ac:dyDescent="0.25">
      <c r="A3267" s="282"/>
      <c r="B3267" s="283"/>
      <c r="C3267" s="284"/>
      <c r="D3267" s="284"/>
      <c r="E3267" s="284"/>
      <c r="F3267" s="284"/>
      <c r="G3267" s="285"/>
      <c r="H3267" s="284"/>
    </row>
    <row r="3268" spans="1:8" x14ac:dyDescent="0.25">
      <c r="A3268" s="282"/>
      <c r="B3268" s="283"/>
      <c r="C3268" s="284"/>
      <c r="D3268" s="284"/>
      <c r="E3268" s="284"/>
      <c r="F3268" s="284"/>
      <c r="G3268" s="285"/>
      <c r="H3268" s="284"/>
    </row>
    <row r="3269" spans="1:8" x14ac:dyDescent="0.25">
      <c r="A3269" s="282"/>
      <c r="B3269" s="283"/>
      <c r="C3269" s="284"/>
      <c r="D3269" s="284"/>
      <c r="E3269" s="284"/>
      <c r="F3269" s="284"/>
      <c r="G3269" s="285"/>
      <c r="H3269" s="284"/>
    </row>
    <row r="3270" spans="1:8" x14ac:dyDescent="0.25">
      <c r="A3270" s="282"/>
      <c r="B3270" s="283"/>
      <c r="C3270" s="284"/>
      <c r="D3270" s="284"/>
      <c r="E3270" s="284"/>
      <c r="F3270" s="284"/>
      <c r="G3270" s="285"/>
      <c r="H3270" s="284"/>
    </row>
    <row r="3271" spans="1:8" x14ac:dyDescent="0.25">
      <c r="A3271" s="282"/>
      <c r="B3271" s="283"/>
      <c r="C3271" s="284"/>
      <c r="D3271" s="284"/>
      <c r="E3271" s="284"/>
      <c r="F3271" s="284"/>
      <c r="G3271" s="285"/>
      <c r="H3271" s="284"/>
    </row>
    <row r="3272" spans="1:8" x14ac:dyDescent="0.25">
      <c r="A3272" s="282"/>
      <c r="B3272" s="283"/>
      <c r="C3272" s="284"/>
      <c r="D3272" s="284"/>
      <c r="E3272" s="284"/>
      <c r="F3272" s="284"/>
      <c r="G3272" s="285"/>
      <c r="H3272" s="284"/>
    </row>
    <row r="3273" spans="1:8" x14ac:dyDescent="0.25">
      <c r="A3273" s="282"/>
      <c r="B3273" s="283"/>
      <c r="C3273" s="284"/>
      <c r="D3273" s="284"/>
      <c r="E3273" s="284"/>
      <c r="F3273" s="284"/>
      <c r="G3273" s="285"/>
      <c r="H3273" s="284"/>
    </row>
    <row r="3274" spans="1:8" x14ac:dyDescent="0.25">
      <c r="A3274" s="282"/>
      <c r="B3274" s="283"/>
      <c r="C3274" s="284"/>
      <c r="D3274" s="284"/>
      <c r="E3274" s="284"/>
      <c r="F3274" s="284"/>
      <c r="G3274" s="285"/>
      <c r="H3274" s="284"/>
    </row>
    <row r="3275" spans="1:8" x14ac:dyDescent="0.25">
      <c r="A3275" s="282"/>
      <c r="B3275" s="283"/>
      <c r="C3275" s="284"/>
      <c r="D3275" s="284"/>
      <c r="E3275" s="284"/>
      <c r="F3275" s="284"/>
      <c r="G3275" s="285"/>
      <c r="H3275" s="284"/>
    </row>
    <row r="3276" spans="1:8" x14ac:dyDescent="0.25">
      <c r="A3276" s="282"/>
      <c r="B3276" s="283"/>
      <c r="C3276" s="284"/>
      <c r="D3276" s="284"/>
      <c r="E3276" s="284"/>
      <c r="F3276" s="284"/>
      <c r="G3276" s="285"/>
      <c r="H3276" s="284"/>
    </row>
    <row r="3277" spans="1:8" x14ac:dyDescent="0.25">
      <c r="A3277" s="282"/>
      <c r="B3277" s="283"/>
      <c r="C3277" s="284"/>
      <c r="D3277" s="284"/>
      <c r="E3277" s="284"/>
      <c r="F3277" s="284"/>
      <c r="G3277" s="285"/>
      <c r="H3277" s="284"/>
    </row>
    <row r="3278" spans="1:8" x14ac:dyDescent="0.25">
      <c r="A3278" s="282"/>
      <c r="B3278" s="283"/>
      <c r="C3278" s="284"/>
      <c r="D3278" s="284"/>
      <c r="E3278" s="284"/>
      <c r="F3278" s="284"/>
      <c r="G3278" s="285"/>
      <c r="H3278" s="284"/>
    </row>
    <row r="3279" spans="1:8" x14ac:dyDescent="0.25">
      <c r="A3279" s="282"/>
      <c r="B3279" s="283"/>
      <c r="C3279" s="284"/>
      <c r="D3279" s="284"/>
      <c r="E3279" s="284"/>
      <c r="F3279" s="284"/>
      <c r="G3279" s="285"/>
      <c r="H3279" s="284"/>
    </row>
    <row r="3280" spans="1:8" x14ac:dyDescent="0.25">
      <c r="A3280" s="282"/>
      <c r="B3280" s="283"/>
      <c r="C3280" s="284"/>
      <c r="D3280" s="284"/>
      <c r="E3280" s="284"/>
      <c r="F3280" s="284"/>
      <c r="G3280" s="285"/>
      <c r="H3280" s="284"/>
    </row>
    <row r="3281" spans="1:8" x14ac:dyDescent="0.25">
      <c r="A3281" s="282"/>
      <c r="B3281" s="283"/>
      <c r="C3281" s="284"/>
      <c r="D3281" s="284"/>
      <c r="E3281" s="284"/>
      <c r="F3281" s="284"/>
      <c r="G3281" s="285"/>
      <c r="H3281" s="284"/>
    </row>
    <row r="3282" spans="1:8" x14ac:dyDescent="0.25">
      <c r="A3282" s="282"/>
      <c r="B3282" s="283"/>
      <c r="C3282" s="284"/>
      <c r="D3282" s="284"/>
      <c r="E3282" s="284"/>
      <c r="F3282" s="284"/>
      <c r="G3282" s="285"/>
      <c r="H3282" s="284"/>
    </row>
    <row r="3283" spans="1:8" x14ac:dyDescent="0.25">
      <c r="A3283" s="282"/>
      <c r="B3283" s="283"/>
      <c r="C3283" s="284"/>
      <c r="D3283" s="284"/>
      <c r="E3283" s="284"/>
      <c r="F3283" s="284"/>
      <c r="G3283" s="285"/>
      <c r="H3283" s="284"/>
    </row>
    <row r="3284" spans="1:8" x14ac:dyDescent="0.25">
      <c r="A3284" s="282"/>
      <c r="B3284" s="283"/>
      <c r="C3284" s="284"/>
      <c r="D3284" s="284"/>
      <c r="E3284" s="284"/>
      <c r="F3284" s="284"/>
      <c r="G3284" s="285"/>
      <c r="H3284" s="284"/>
    </row>
    <row r="3285" spans="1:8" x14ac:dyDescent="0.25">
      <c r="A3285" s="282"/>
      <c r="B3285" s="283"/>
      <c r="C3285" s="284"/>
      <c r="D3285" s="284"/>
      <c r="E3285" s="284"/>
      <c r="F3285" s="284"/>
      <c r="G3285" s="285"/>
      <c r="H3285" s="284"/>
    </row>
    <row r="3286" spans="1:8" x14ac:dyDescent="0.25">
      <c r="A3286" s="282"/>
      <c r="B3286" s="283"/>
      <c r="C3286" s="284"/>
      <c r="D3286" s="284"/>
      <c r="E3286" s="284"/>
      <c r="F3286" s="284"/>
      <c r="G3286" s="285"/>
      <c r="H3286" s="284"/>
    </row>
    <row r="3287" spans="1:8" x14ac:dyDescent="0.25">
      <c r="A3287" s="282"/>
      <c r="B3287" s="283"/>
      <c r="C3287" s="284"/>
      <c r="D3287" s="284"/>
      <c r="E3287" s="284"/>
      <c r="F3287" s="284"/>
      <c r="G3287" s="285"/>
      <c r="H3287" s="284"/>
    </row>
    <row r="3288" spans="1:8" x14ac:dyDescent="0.25">
      <c r="A3288" s="282"/>
      <c r="B3288" s="283"/>
      <c r="C3288" s="284"/>
      <c r="D3288" s="284"/>
      <c r="E3288" s="284"/>
      <c r="F3288" s="284"/>
      <c r="G3288" s="285"/>
      <c r="H3288" s="284"/>
    </row>
    <row r="3289" spans="1:8" x14ac:dyDescent="0.25">
      <c r="A3289" s="282"/>
      <c r="B3289" s="283"/>
      <c r="C3289" s="284"/>
      <c r="D3289" s="284"/>
      <c r="E3289" s="284"/>
      <c r="F3289" s="284"/>
      <c r="G3289" s="285"/>
      <c r="H3289" s="284"/>
    </row>
    <row r="3290" spans="1:8" x14ac:dyDescent="0.25">
      <c r="A3290" s="282"/>
      <c r="B3290" s="283"/>
      <c r="C3290" s="284"/>
      <c r="D3290" s="284"/>
      <c r="E3290" s="284"/>
      <c r="F3290" s="284"/>
      <c r="G3290" s="285"/>
      <c r="H3290" s="284"/>
    </row>
    <row r="3291" spans="1:8" x14ac:dyDescent="0.25">
      <c r="A3291" s="282"/>
      <c r="B3291" s="283"/>
      <c r="C3291" s="284"/>
      <c r="D3291" s="284"/>
      <c r="E3291" s="284"/>
      <c r="F3291" s="284"/>
      <c r="G3291" s="285"/>
      <c r="H3291" s="284"/>
    </row>
    <row r="3292" spans="1:8" x14ac:dyDescent="0.25">
      <c r="A3292" s="282"/>
      <c r="B3292" s="283"/>
      <c r="C3292" s="284"/>
      <c r="D3292" s="284"/>
      <c r="E3292" s="284"/>
      <c r="F3292" s="284"/>
      <c r="G3292" s="285"/>
      <c r="H3292" s="284"/>
    </row>
    <row r="3293" spans="1:8" x14ac:dyDescent="0.25">
      <c r="A3293" s="282"/>
      <c r="B3293" s="283"/>
      <c r="C3293" s="284"/>
      <c r="D3293" s="284"/>
      <c r="E3293" s="284"/>
      <c r="F3293" s="284"/>
      <c r="G3293" s="285"/>
      <c r="H3293" s="284"/>
    </row>
    <row r="3294" spans="1:8" x14ac:dyDescent="0.25">
      <c r="A3294" s="282"/>
      <c r="B3294" s="283"/>
      <c r="C3294" s="284"/>
      <c r="D3294" s="284"/>
      <c r="E3294" s="284"/>
      <c r="F3294" s="284"/>
      <c r="G3294" s="285"/>
      <c r="H3294" s="284"/>
    </row>
    <row r="3295" spans="1:8" x14ac:dyDescent="0.25">
      <c r="A3295" s="282"/>
      <c r="B3295" s="283"/>
      <c r="C3295" s="284"/>
      <c r="D3295" s="284"/>
      <c r="E3295" s="284"/>
      <c r="F3295" s="284"/>
      <c r="G3295" s="285"/>
      <c r="H3295" s="284"/>
    </row>
    <row r="3296" spans="1:8" x14ac:dyDescent="0.25">
      <c r="A3296" s="282"/>
      <c r="B3296" s="283"/>
      <c r="C3296" s="284"/>
      <c r="D3296" s="284"/>
      <c r="E3296" s="284"/>
      <c r="F3296" s="284"/>
      <c r="G3296" s="285"/>
      <c r="H3296" s="284"/>
    </row>
    <row r="3297" spans="1:8" x14ac:dyDescent="0.25">
      <c r="A3297" s="282"/>
      <c r="B3297" s="283"/>
      <c r="C3297" s="284"/>
      <c r="D3297" s="284"/>
      <c r="E3297" s="284"/>
      <c r="F3297" s="284"/>
      <c r="G3297" s="285"/>
      <c r="H3297" s="284"/>
    </row>
    <row r="3298" spans="1:8" x14ac:dyDescent="0.25">
      <c r="A3298" s="282"/>
      <c r="B3298" s="283"/>
      <c r="C3298" s="284"/>
      <c r="D3298" s="284"/>
      <c r="E3298" s="284"/>
      <c r="F3298" s="284"/>
      <c r="G3298" s="285"/>
      <c r="H3298" s="284"/>
    </row>
    <row r="3299" spans="1:8" x14ac:dyDescent="0.25">
      <c r="A3299" s="282"/>
      <c r="B3299" s="283"/>
      <c r="C3299" s="284"/>
      <c r="D3299" s="284"/>
      <c r="E3299" s="284"/>
      <c r="F3299" s="284"/>
      <c r="G3299" s="285"/>
      <c r="H3299" s="284"/>
    </row>
    <row r="3300" spans="1:8" x14ac:dyDescent="0.25">
      <c r="A3300" s="282"/>
      <c r="B3300" s="283"/>
      <c r="C3300" s="284"/>
      <c r="D3300" s="284"/>
      <c r="E3300" s="284"/>
      <c r="F3300" s="284"/>
      <c r="G3300" s="285"/>
      <c r="H3300" s="284"/>
    </row>
    <row r="3301" spans="1:8" x14ac:dyDescent="0.25">
      <c r="A3301" s="282"/>
      <c r="B3301" s="283"/>
      <c r="C3301" s="284"/>
      <c r="D3301" s="284"/>
      <c r="E3301" s="284"/>
      <c r="F3301" s="284"/>
      <c r="G3301" s="285"/>
      <c r="H3301" s="284"/>
    </row>
    <row r="3302" spans="1:8" x14ac:dyDescent="0.25">
      <c r="A3302" s="282"/>
      <c r="B3302" s="283"/>
      <c r="C3302" s="284"/>
      <c r="D3302" s="284"/>
      <c r="E3302" s="284"/>
      <c r="F3302" s="284"/>
      <c r="G3302" s="285"/>
      <c r="H3302" s="284"/>
    </row>
    <row r="3303" spans="1:8" x14ac:dyDescent="0.25">
      <c r="A3303" s="282"/>
      <c r="B3303" s="283"/>
      <c r="C3303" s="284"/>
      <c r="D3303" s="284"/>
      <c r="E3303" s="284"/>
      <c r="F3303" s="284"/>
      <c r="G3303" s="285"/>
      <c r="H3303" s="284"/>
    </row>
    <row r="3304" spans="1:8" x14ac:dyDescent="0.25">
      <c r="A3304" s="282"/>
      <c r="B3304" s="283"/>
      <c r="C3304" s="284"/>
      <c r="D3304" s="284"/>
      <c r="E3304" s="284"/>
      <c r="F3304" s="284"/>
      <c r="G3304" s="285"/>
      <c r="H3304" s="284"/>
    </row>
    <row r="3305" spans="1:8" x14ac:dyDescent="0.25">
      <c r="A3305" s="282"/>
      <c r="B3305" s="283"/>
      <c r="C3305" s="284"/>
      <c r="D3305" s="284"/>
      <c r="E3305" s="284"/>
      <c r="F3305" s="284"/>
      <c r="G3305" s="285"/>
      <c r="H3305" s="284"/>
    </row>
    <row r="3306" spans="1:8" x14ac:dyDescent="0.25">
      <c r="A3306" s="282"/>
      <c r="B3306" s="283"/>
      <c r="C3306" s="284"/>
      <c r="D3306" s="284"/>
      <c r="E3306" s="284"/>
      <c r="F3306" s="284"/>
      <c r="G3306" s="285"/>
      <c r="H3306" s="284"/>
    </row>
    <row r="3307" spans="1:8" x14ac:dyDescent="0.25">
      <c r="A3307" s="282"/>
      <c r="B3307" s="283"/>
      <c r="C3307" s="284"/>
      <c r="D3307" s="284"/>
      <c r="E3307" s="284"/>
      <c r="F3307" s="284"/>
      <c r="G3307" s="285"/>
      <c r="H3307" s="284"/>
    </row>
    <row r="3308" spans="1:8" x14ac:dyDescent="0.25">
      <c r="A3308" s="282"/>
      <c r="B3308" s="283"/>
      <c r="C3308" s="284"/>
      <c r="D3308" s="284"/>
      <c r="E3308" s="284"/>
      <c r="F3308" s="284"/>
      <c r="G3308" s="285"/>
      <c r="H3308" s="284"/>
    </row>
    <row r="3309" spans="1:8" x14ac:dyDescent="0.25">
      <c r="A3309" s="282"/>
      <c r="B3309" s="283"/>
      <c r="C3309" s="284"/>
      <c r="D3309" s="284"/>
      <c r="E3309" s="284"/>
      <c r="F3309" s="284"/>
      <c r="G3309" s="285"/>
      <c r="H3309" s="284"/>
    </row>
    <row r="3310" spans="1:8" x14ac:dyDescent="0.25">
      <c r="A3310" s="282"/>
      <c r="B3310" s="283"/>
      <c r="C3310" s="284"/>
      <c r="D3310" s="284"/>
      <c r="E3310" s="284"/>
      <c r="F3310" s="284"/>
      <c r="G3310" s="285"/>
      <c r="H3310" s="284"/>
    </row>
    <row r="3311" spans="1:8" x14ac:dyDescent="0.25">
      <c r="A3311" s="282"/>
      <c r="B3311" s="283"/>
      <c r="C3311" s="284"/>
      <c r="D3311" s="284"/>
      <c r="E3311" s="284"/>
      <c r="F3311" s="284"/>
      <c r="G3311" s="285"/>
      <c r="H3311" s="284"/>
    </row>
    <row r="3312" spans="1:8" x14ac:dyDescent="0.25">
      <c r="A3312" s="282"/>
      <c r="B3312" s="283"/>
      <c r="C3312" s="284"/>
      <c r="D3312" s="284"/>
      <c r="E3312" s="284"/>
      <c r="F3312" s="284"/>
      <c r="G3312" s="285"/>
      <c r="H3312" s="284"/>
    </row>
    <row r="3313" spans="1:8" x14ac:dyDescent="0.25">
      <c r="A3313" s="282"/>
      <c r="B3313" s="283"/>
      <c r="C3313" s="284"/>
      <c r="D3313" s="284"/>
      <c r="E3313" s="284"/>
      <c r="F3313" s="284"/>
      <c r="G3313" s="285"/>
      <c r="H3313" s="284"/>
    </row>
    <row r="3314" spans="1:8" x14ac:dyDescent="0.25">
      <c r="A3314" s="282"/>
      <c r="B3314" s="283"/>
      <c r="C3314" s="284"/>
      <c r="D3314" s="284"/>
      <c r="E3314" s="284"/>
      <c r="F3314" s="284"/>
      <c r="G3314" s="285"/>
      <c r="H3314" s="284"/>
    </row>
    <row r="3315" spans="1:8" x14ac:dyDescent="0.25">
      <c r="A3315" s="282"/>
      <c r="B3315" s="283"/>
      <c r="C3315" s="284"/>
      <c r="D3315" s="284"/>
      <c r="E3315" s="284"/>
      <c r="F3315" s="284"/>
      <c r="G3315" s="285"/>
      <c r="H3315" s="284"/>
    </row>
    <row r="3316" spans="1:8" x14ac:dyDescent="0.25">
      <c r="A3316" s="282"/>
      <c r="B3316" s="283"/>
      <c r="C3316" s="284"/>
      <c r="D3316" s="284"/>
      <c r="E3316" s="284"/>
      <c r="F3316" s="284"/>
      <c r="G3316" s="285"/>
      <c r="H3316" s="284"/>
    </row>
    <row r="3317" spans="1:8" x14ac:dyDescent="0.25">
      <c r="A3317" s="282"/>
      <c r="B3317" s="283"/>
      <c r="C3317" s="284"/>
      <c r="D3317" s="284"/>
      <c r="E3317" s="284"/>
      <c r="F3317" s="284"/>
      <c r="G3317" s="285"/>
      <c r="H3317" s="284"/>
    </row>
    <row r="3318" spans="1:8" x14ac:dyDescent="0.25">
      <c r="A3318" s="282"/>
      <c r="B3318" s="283"/>
      <c r="C3318" s="284"/>
      <c r="D3318" s="284"/>
      <c r="E3318" s="284"/>
      <c r="F3318" s="284"/>
      <c r="G3318" s="285"/>
      <c r="H3318" s="284"/>
    </row>
    <row r="3319" spans="1:8" x14ac:dyDescent="0.25">
      <c r="A3319" s="282"/>
      <c r="B3319" s="283"/>
      <c r="C3319" s="284"/>
      <c r="D3319" s="284"/>
      <c r="E3319" s="284"/>
      <c r="F3319" s="284"/>
      <c r="G3319" s="285"/>
      <c r="H3319" s="284"/>
    </row>
    <row r="3320" spans="1:8" x14ac:dyDescent="0.25">
      <c r="A3320" s="282"/>
      <c r="B3320" s="283"/>
      <c r="C3320" s="284"/>
      <c r="D3320" s="284"/>
      <c r="E3320" s="284"/>
      <c r="F3320" s="284"/>
      <c r="G3320" s="285"/>
      <c r="H3320" s="284"/>
    </row>
    <row r="3321" spans="1:8" x14ac:dyDescent="0.25">
      <c r="A3321" s="282"/>
      <c r="B3321" s="283"/>
      <c r="C3321" s="284"/>
      <c r="D3321" s="284"/>
      <c r="E3321" s="284"/>
      <c r="F3321" s="284"/>
      <c r="G3321" s="285"/>
      <c r="H3321" s="284"/>
    </row>
    <row r="3322" spans="1:8" x14ac:dyDescent="0.25">
      <c r="A3322" s="282"/>
      <c r="B3322" s="283"/>
      <c r="C3322" s="284"/>
      <c r="D3322" s="284"/>
      <c r="E3322" s="284"/>
      <c r="F3322" s="284"/>
      <c r="G3322" s="285"/>
      <c r="H3322" s="284"/>
    </row>
    <row r="3323" spans="1:8" x14ac:dyDescent="0.25">
      <c r="A3323" s="282"/>
      <c r="B3323" s="283"/>
      <c r="C3323" s="284"/>
      <c r="D3323" s="284"/>
      <c r="E3323" s="284"/>
      <c r="F3323" s="284"/>
      <c r="G3323" s="285"/>
      <c r="H3323" s="284"/>
    </row>
    <row r="3324" spans="1:8" x14ac:dyDescent="0.25">
      <c r="A3324" s="282"/>
      <c r="B3324" s="283"/>
      <c r="C3324" s="284"/>
      <c r="D3324" s="284"/>
      <c r="E3324" s="284"/>
      <c r="F3324" s="284"/>
      <c r="G3324" s="285"/>
      <c r="H3324" s="284"/>
    </row>
    <row r="3325" spans="1:8" x14ac:dyDescent="0.25">
      <c r="A3325" s="282"/>
      <c r="B3325" s="283"/>
      <c r="C3325" s="284"/>
      <c r="D3325" s="284"/>
      <c r="E3325" s="284"/>
      <c r="F3325" s="284"/>
      <c r="G3325" s="285"/>
      <c r="H3325" s="284"/>
    </row>
    <row r="3326" spans="1:8" x14ac:dyDescent="0.25">
      <c r="A3326" s="282"/>
      <c r="B3326" s="283"/>
      <c r="C3326" s="284"/>
      <c r="D3326" s="284"/>
      <c r="E3326" s="284"/>
      <c r="F3326" s="284"/>
      <c r="G3326" s="285"/>
      <c r="H3326" s="284"/>
    </row>
    <row r="3327" spans="1:8" x14ac:dyDescent="0.25">
      <c r="A3327" s="282"/>
      <c r="B3327" s="283"/>
      <c r="C3327" s="284"/>
      <c r="D3327" s="284"/>
      <c r="E3327" s="284"/>
      <c r="F3327" s="284"/>
      <c r="G3327" s="285"/>
      <c r="H3327" s="284"/>
    </row>
    <row r="3328" spans="1:8" x14ac:dyDescent="0.25">
      <c r="A3328" s="282"/>
      <c r="B3328" s="283"/>
      <c r="C3328" s="284"/>
      <c r="D3328" s="284"/>
      <c r="E3328" s="284"/>
      <c r="F3328" s="284"/>
      <c r="G3328" s="285"/>
      <c r="H3328" s="284"/>
    </row>
    <row r="3329" spans="1:8" x14ac:dyDescent="0.25">
      <c r="A3329" s="282"/>
      <c r="B3329" s="283"/>
      <c r="C3329" s="284"/>
      <c r="D3329" s="284"/>
      <c r="E3329" s="284"/>
      <c r="F3329" s="284"/>
      <c r="G3329" s="285"/>
      <c r="H3329" s="284"/>
    </row>
    <row r="3330" spans="1:8" x14ac:dyDescent="0.25">
      <c r="A3330" s="282"/>
      <c r="B3330" s="283"/>
      <c r="C3330" s="284"/>
      <c r="D3330" s="284"/>
      <c r="E3330" s="284"/>
      <c r="F3330" s="284"/>
      <c r="G3330" s="285"/>
      <c r="H3330" s="284"/>
    </row>
    <row r="3331" spans="1:8" x14ac:dyDescent="0.25">
      <c r="A3331" s="282"/>
      <c r="B3331" s="283"/>
      <c r="C3331" s="284"/>
      <c r="D3331" s="284"/>
      <c r="E3331" s="284"/>
      <c r="F3331" s="284"/>
      <c r="G3331" s="285"/>
      <c r="H3331" s="284"/>
    </row>
    <row r="3332" spans="1:8" x14ac:dyDescent="0.25">
      <c r="A3332" s="282"/>
      <c r="B3332" s="283"/>
      <c r="C3332" s="284"/>
      <c r="D3332" s="284"/>
      <c r="E3332" s="284"/>
      <c r="F3332" s="284"/>
      <c r="G3332" s="285"/>
      <c r="H3332" s="284"/>
    </row>
    <row r="3333" spans="1:8" x14ac:dyDescent="0.25">
      <c r="A3333" s="282"/>
      <c r="B3333" s="283"/>
      <c r="C3333" s="284"/>
      <c r="D3333" s="284"/>
      <c r="E3333" s="284"/>
      <c r="F3333" s="284"/>
      <c r="G3333" s="285"/>
      <c r="H3333" s="284"/>
    </row>
    <row r="3334" spans="1:8" x14ac:dyDescent="0.25">
      <c r="A3334" s="282"/>
      <c r="B3334" s="283"/>
      <c r="C3334" s="284"/>
      <c r="D3334" s="284"/>
      <c r="E3334" s="284"/>
      <c r="F3334" s="284"/>
      <c r="G3334" s="285"/>
      <c r="H3334" s="284"/>
    </row>
    <row r="3335" spans="1:8" x14ac:dyDescent="0.25">
      <c r="A3335" s="282"/>
      <c r="B3335" s="283"/>
      <c r="C3335" s="284"/>
      <c r="D3335" s="284"/>
      <c r="E3335" s="284"/>
      <c r="F3335" s="284"/>
      <c r="G3335" s="285"/>
      <c r="H3335" s="284"/>
    </row>
    <row r="3336" spans="1:8" x14ac:dyDescent="0.25">
      <c r="A3336" s="282"/>
      <c r="B3336" s="283"/>
      <c r="C3336" s="284"/>
      <c r="D3336" s="284"/>
      <c r="E3336" s="284"/>
      <c r="F3336" s="284"/>
      <c r="G3336" s="285"/>
      <c r="H3336" s="284"/>
    </row>
    <row r="3337" spans="1:8" x14ac:dyDescent="0.25">
      <c r="A3337" s="282"/>
      <c r="B3337" s="283"/>
      <c r="C3337" s="284"/>
      <c r="D3337" s="284"/>
      <c r="E3337" s="284"/>
      <c r="F3337" s="284"/>
      <c r="G3337" s="285"/>
      <c r="H3337" s="284"/>
    </row>
    <row r="3338" spans="1:8" x14ac:dyDescent="0.25">
      <c r="A3338" s="282"/>
      <c r="B3338" s="283"/>
      <c r="C3338" s="284"/>
      <c r="D3338" s="284"/>
      <c r="E3338" s="284"/>
      <c r="F3338" s="284"/>
      <c r="G3338" s="285"/>
      <c r="H3338" s="284"/>
    </row>
    <row r="3339" spans="1:8" x14ac:dyDescent="0.25">
      <c r="A3339" s="282"/>
      <c r="B3339" s="283"/>
      <c r="C3339" s="284"/>
      <c r="D3339" s="284"/>
      <c r="E3339" s="284"/>
      <c r="F3339" s="284"/>
      <c r="G3339" s="285"/>
      <c r="H3339" s="284"/>
    </row>
    <row r="3340" spans="1:8" x14ac:dyDescent="0.25">
      <c r="A3340" s="282"/>
      <c r="B3340" s="283"/>
      <c r="C3340" s="284"/>
      <c r="D3340" s="284"/>
      <c r="E3340" s="284"/>
      <c r="F3340" s="284"/>
      <c r="G3340" s="285"/>
      <c r="H3340" s="284"/>
    </row>
    <row r="3341" spans="1:8" x14ac:dyDescent="0.25">
      <c r="A3341" s="282"/>
      <c r="B3341" s="283"/>
      <c r="C3341" s="284"/>
      <c r="D3341" s="284"/>
      <c r="E3341" s="284"/>
      <c r="F3341" s="284"/>
      <c r="G3341" s="285"/>
      <c r="H3341" s="284"/>
    </row>
    <row r="3342" spans="1:8" x14ac:dyDescent="0.25">
      <c r="A3342" s="282"/>
      <c r="B3342" s="283"/>
      <c r="C3342" s="284"/>
      <c r="D3342" s="284"/>
      <c r="E3342" s="284"/>
      <c r="F3342" s="284"/>
      <c r="G3342" s="285"/>
      <c r="H3342" s="284"/>
    </row>
    <row r="3343" spans="1:8" x14ac:dyDescent="0.25">
      <c r="A3343" s="282"/>
      <c r="B3343" s="283"/>
      <c r="C3343" s="284"/>
      <c r="D3343" s="284"/>
      <c r="E3343" s="284"/>
      <c r="F3343" s="284"/>
      <c r="G3343" s="285"/>
      <c r="H3343" s="284"/>
    </row>
    <row r="3344" spans="1:8" x14ac:dyDescent="0.25">
      <c r="A3344" s="282"/>
      <c r="B3344" s="283"/>
      <c r="C3344" s="284"/>
      <c r="D3344" s="284"/>
      <c r="E3344" s="284"/>
      <c r="F3344" s="284"/>
      <c r="G3344" s="285"/>
      <c r="H3344" s="284"/>
    </row>
    <row r="3345" spans="1:8" x14ac:dyDescent="0.25">
      <c r="A3345" s="282"/>
      <c r="B3345" s="283"/>
      <c r="C3345" s="284"/>
      <c r="D3345" s="284"/>
      <c r="E3345" s="284"/>
      <c r="F3345" s="284"/>
      <c r="G3345" s="285"/>
      <c r="H3345" s="284"/>
    </row>
    <row r="3346" spans="1:8" x14ac:dyDescent="0.25">
      <c r="A3346" s="282"/>
      <c r="B3346" s="283"/>
      <c r="C3346" s="284"/>
      <c r="D3346" s="284"/>
      <c r="E3346" s="284"/>
      <c r="F3346" s="284"/>
      <c r="G3346" s="285"/>
      <c r="H3346" s="284"/>
    </row>
    <row r="3347" spans="1:8" x14ac:dyDescent="0.25">
      <c r="A3347" s="282"/>
      <c r="B3347" s="283"/>
      <c r="C3347" s="284"/>
      <c r="D3347" s="284"/>
      <c r="E3347" s="284"/>
      <c r="F3347" s="284"/>
      <c r="G3347" s="285"/>
      <c r="H3347" s="284"/>
    </row>
    <row r="3348" spans="1:8" x14ac:dyDescent="0.25">
      <c r="A3348" s="282"/>
      <c r="B3348" s="283"/>
      <c r="C3348" s="284"/>
      <c r="D3348" s="284"/>
      <c r="E3348" s="284"/>
      <c r="F3348" s="284"/>
      <c r="G3348" s="285"/>
      <c r="H3348" s="284"/>
    </row>
    <row r="3349" spans="1:8" x14ac:dyDescent="0.25">
      <c r="A3349" s="282"/>
      <c r="B3349" s="283"/>
      <c r="C3349" s="284"/>
      <c r="D3349" s="284"/>
      <c r="E3349" s="284"/>
      <c r="F3349" s="284"/>
      <c r="G3349" s="285"/>
      <c r="H3349" s="284"/>
    </row>
    <row r="3350" spans="1:8" x14ac:dyDescent="0.25">
      <c r="A3350" s="282"/>
      <c r="B3350" s="283"/>
      <c r="C3350" s="284"/>
      <c r="D3350" s="284"/>
      <c r="E3350" s="284"/>
      <c r="F3350" s="284"/>
      <c r="G3350" s="285"/>
      <c r="H3350" s="284"/>
    </row>
    <row r="3351" spans="1:8" x14ac:dyDescent="0.25">
      <c r="A3351" s="282"/>
      <c r="B3351" s="283"/>
      <c r="C3351" s="284"/>
      <c r="D3351" s="284"/>
      <c r="E3351" s="284"/>
      <c r="F3351" s="284"/>
      <c r="G3351" s="285"/>
      <c r="H3351" s="284"/>
    </row>
    <row r="3352" spans="1:8" x14ac:dyDescent="0.25">
      <c r="A3352" s="282"/>
      <c r="B3352" s="283"/>
      <c r="C3352" s="284"/>
      <c r="D3352" s="284"/>
      <c r="E3352" s="284"/>
      <c r="F3352" s="284"/>
      <c r="G3352" s="285"/>
      <c r="H3352" s="284"/>
    </row>
    <row r="3353" spans="1:8" x14ac:dyDescent="0.25">
      <c r="A3353" s="282"/>
      <c r="B3353" s="283"/>
      <c r="C3353" s="284"/>
      <c r="D3353" s="284"/>
      <c r="E3353" s="284"/>
      <c r="F3353" s="284"/>
      <c r="G3353" s="285"/>
      <c r="H3353" s="284"/>
    </row>
    <row r="3354" spans="1:8" x14ac:dyDescent="0.25">
      <c r="A3354" s="282"/>
      <c r="B3354" s="283"/>
      <c r="C3354" s="284"/>
      <c r="D3354" s="284"/>
      <c r="E3354" s="284"/>
      <c r="F3354" s="284"/>
      <c r="G3354" s="285"/>
      <c r="H3354" s="284"/>
    </row>
    <row r="3355" spans="1:8" x14ac:dyDescent="0.25">
      <c r="A3355" s="282"/>
      <c r="B3355" s="283"/>
      <c r="C3355" s="284"/>
      <c r="D3355" s="284"/>
      <c r="E3355" s="284"/>
      <c r="F3355" s="284"/>
      <c r="G3355" s="285"/>
      <c r="H3355" s="284"/>
    </row>
    <row r="3356" spans="1:8" x14ac:dyDescent="0.25">
      <c r="A3356" s="282"/>
      <c r="B3356" s="283"/>
      <c r="C3356" s="284"/>
      <c r="D3356" s="284"/>
      <c r="E3356" s="284"/>
      <c r="F3356" s="284"/>
      <c r="G3356" s="285"/>
      <c r="H3356" s="284"/>
    </row>
    <row r="3357" spans="1:8" x14ac:dyDescent="0.25">
      <c r="A3357" s="282"/>
      <c r="B3357" s="283"/>
      <c r="C3357" s="284"/>
      <c r="D3357" s="284"/>
      <c r="E3357" s="284"/>
      <c r="F3357" s="284"/>
      <c r="G3357" s="285"/>
      <c r="H3357" s="284"/>
    </row>
    <row r="3358" spans="1:8" x14ac:dyDescent="0.25">
      <c r="A3358" s="282"/>
      <c r="B3358" s="283"/>
      <c r="C3358" s="284"/>
      <c r="D3358" s="284"/>
      <c r="E3358" s="284"/>
      <c r="F3358" s="284"/>
      <c r="G3358" s="285"/>
      <c r="H3358" s="284"/>
    </row>
    <row r="3359" spans="1:8" x14ac:dyDescent="0.25">
      <c r="A3359" s="282"/>
      <c r="B3359" s="283"/>
      <c r="C3359" s="284"/>
      <c r="D3359" s="284"/>
      <c r="E3359" s="284"/>
      <c r="F3359" s="284"/>
      <c r="G3359" s="285"/>
      <c r="H3359" s="284"/>
    </row>
    <row r="3360" spans="1:8" x14ac:dyDescent="0.25">
      <c r="A3360" s="282"/>
      <c r="B3360" s="283"/>
      <c r="C3360" s="284"/>
      <c r="D3360" s="284"/>
      <c r="E3360" s="284"/>
      <c r="F3360" s="284"/>
      <c r="G3360" s="285"/>
      <c r="H3360" s="284"/>
    </row>
    <row r="3361" spans="1:8" x14ac:dyDescent="0.25">
      <c r="A3361" s="282"/>
      <c r="B3361" s="283"/>
      <c r="C3361" s="284"/>
      <c r="D3361" s="284"/>
      <c r="E3361" s="284"/>
      <c r="F3361" s="284"/>
      <c r="G3361" s="285"/>
      <c r="H3361" s="284"/>
    </row>
    <row r="3362" spans="1:8" x14ac:dyDescent="0.25">
      <c r="A3362" s="282"/>
      <c r="B3362" s="283"/>
      <c r="C3362" s="284"/>
      <c r="D3362" s="284"/>
      <c r="E3362" s="284"/>
      <c r="F3362" s="284"/>
      <c r="G3362" s="285"/>
      <c r="H3362" s="284"/>
    </row>
    <row r="3363" spans="1:8" x14ac:dyDescent="0.25">
      <c r="A3363" s="282"/>
      <c r="B3363" s="283"/>
      <c r="C3363" s="284"/>
      <c r="D3363" s="284"/>
      <c r="E3363" s="284"/>
      <c r="F3363" s="284"/>
      <c r="G3363" s="285"/>
      <c r="H3363" s="284"/>
    </row>
    <row r="3364" spans="1:8" x14ac:dyDescent="0.25">
      <c r="A3364" s="282"/>
      <c r="B3364" s="283"/>
      <c r="C3364" s="284"/>
      <c r="D3364" s="284"/>
      <c r="E3364" s="284"/>
      <c r="F3364" s="284"/>
      <c r="G3364" s="285"/>
      <c r="H3364" s="284"/>
    </row>
    <row r="3365" spans="1:8" x14ac:dyDescent="0.25">
      <c r="A3365" s="282"/>
      <c r="B3365" s="283"/>
      <c r="C3365" s="284"/>
      <c r="D3365" s="284"/>
      <c r="E3365" s="284"/>
      <c r="F3365" s="284"/>
      <c r="G3365" s="285"/>
      <c r="H3365" s="284"/>
    </row>
    <row r="3366" spans="1:8" x14ac:dyDescent="0.25">
      <c r="A3366" s="282"/>
      <c r="B3366" s="283"/>
      <c r="C3366" s="284"/>
      <c r="D3366" s="284"/>
      <c r="E3366" s="284"/>
      <c r="F3366" s="284"/>
      <c r="G3366" s="285"/>
      <c r="H3366" s="284"/>
    </row>
    <row r="3367" spans="1:8" x14ac:dyDescent="0.25">
      <c r="A3367" s="282"/>
      <c r="B3367" s="283"/>
      <c r="C3367" s="284"/>
      <c r="D3367" s="284"/>
      <c r="E3367" s="284"/>
      <c r="F3367" s="284"/>
      <c r="G3367" s="285"/>
      <c r="H3367" s="284"/>
    </row>
    <row r="3368" spans="1:8" x14ac:dyDescent="0.25">
      <c r="A3368" s="282"/>
      <c r="B3368" s="283"/>
      <c r="C3368" s="284"/>
      <c r="D3368" s="284"/>
      <c r="E3368" s="284"/>
      <c r="F3368" s="284"/>
      <c r="G3368" s="285"/>
      <c r="H3368" s="284"/>
    </row>
    <row r="3369" spans="1:8" x14ac:dyDescent="0.25">
      <c r="A3369" s="282"/>
      <c r="B3369" s="283"/>
      <c r="C3369" s="284"/>
      <c r="D3369" s="284"/>
      <c r="E3369" s="284"/>
      <c r="F3369" s="284"/>
      <c r="G3369" s="285"/>
      <c r="H3369" s="284"/>
    </row>
    <row r="3370" spans="1:8" x14ac:dyDescent="0.25">
      <c r="A3370" s="282"/>
      <c r="B3370" s="283"/>
      <c r="C3370" s="284"/>
      <c r="D3370" s="284"/>
      <c r="E3370" s="284"/>
      <c r="F3370" s="284"/>
      <c r="G3370" s="285"/>
      <c r="H3370" s="284"/>
    </row>
    <row r="3371" spans="1:8" x14ac:dyDescent="0.25">
      <c r="A3371" s="282"/>
      <c r="B3371" s="283"/>
      <c r="C3371" s="284"/>
      <c r="D3371" s="284"/>
      <c r="E3371" s="284"/>
      <c r="F3371" s="284"/>
      <c r="G3371" s="285"/>
      <c r="H3371" s="284"/>
    </row>
    <row r="3372" spans="1:8" x14ac:dyDescent="0.25">
      <c r="A3372" s="282"/>
      <c r="B3372" s="283"/>
      <c r="C3372" s="284"/>
      <c r="D3372" s="284"/>
      <c r="E3372" s="284"/>
      <c r="F3372" s="284"/>
      <c r="G3372" s="285"/>
      <c r="H3372" s="284"/>
    </row>
    <row r="3373" spans="1:8" x14ac:dyDescent="0.25">
      <c r="A3373" s="282"/>
      <c r="B3373" s="283"/>
      <c r="C3373" s="284"/>
      <c r="D3373" s="284"/>
      <c r="E3373" s="284"/>
      <c r="F3373" s="284"/>
      <c r="G3373" s="285"/>
      <c r="H3373" s="284"/>
    </row>
    <row r="3374" spans="1:8" x14ac:dyDescent="0.25">
      <c r="A3374" s="282"/>
      <c r="B3374" s="283"/>
      <c r="C3374" s="284"/>
      <c r="D3374" s="284"/>
      <c r="E3374" s="284"/>
      <c r="F3374" s="284"/>
      <c r="G3374" s="285"/>
      <c r="H3374" s="284"/>
    </row>
    <row r="3375" spans="1:8" x14ac:dyDescent="0.25">
      <c r="A3375" s="282"/>
      <c r="B3375" s="283"/>
      <c r="C3375" s="284"/>
      <c r="D3375" s="284"/>
      <c r="E3375" s="284"/>
      <c r="F3375" s="284"/>
      <c r="G3375" s="285"/>
      <c r="H3375" s="284"/>
    </row>
    <row r="3376" spans="1:8" x14ac:dyDescent="0.25">
      <c r="A3376" s="282"/>
      <c r="B3376" s="283"/>
      <c r="C3376" s="284"/>
      <c r="D3376" s="284"/>
      <c r="E3376" s="284"/>
      <c r="F3376" s="284"/>
      <c r="G3376" s="285"/>
      <c r="H3376" s="284"/>
    </row>
    <row r="3377" spans="1:8" x14ac:dyDescent="0.25">
      <c r="A3377" s="282"/>
      <c r="B3377" s="283"/>
      <c r="C3377" s="284"/>
      <c r="D3377" s="284"/>
      <c r="E3377" s="284"/>
      <c r="F3377" s="284"/>
      <c r="G3377" s="285"/>
      <c r="H3377" s="284"/>
    </row>
    <row r="3378" spans="1:8" x14ac:dyDescent="0.25">
      <c r="A3378" s="282"/>
      <c r="B3378" s="283"/>
      <c r="C3378" s="284"/>
      <c r="D3378" s="284"/>
      <c r="E3378" s="284"/>
      <c r="F3378" s="284"/>
      <c r="G3378" s="285"/>
      <c r="H3378" s="284"/>
    </row>
    <row r="3379" spans="1:8" x14ac:dyDescent="0.25">
      <c r="A3379" s="282"/>
      <c r="B3379" s="283"/>
      <c r="C3379" s="284"/>
      <c r="D3379" s="284"/>
      <c r="E3379" s="284"/>
      <c r="F3379" s="284"/>
      <c r="G3379" s="285"/>
      <c r="H3379" s="284"/>
    </row>
    <row r="3380" spans="1:8" x14ac:dyDescent="0.25">
      <c r="A3380" s="282"/>
      <c r="B3380" s="283"/>
      <c r="C3380" s="284"/>
      <c r="D3380" s="284"/>
      <c r="E3380" s="284"/>
      <c r="F3380" s="284"/>
      <c r="G3380" s="285"/>
      <c r="H3380" s="284"/>
    </row>
    <row r="3381" spans="1:8" x14ac:dyDescent="0.25">
      <c r="A3381" s="282"/>
      <c r="B3381" s="283"/>
      <c r="C3381" s="284"/>
      <c r="D3381" s="284"/>
      <c r="E3381" s="284"/>
      <c r="F3381" s="284"/>
      <c r="G3381" s="285"/>
      <c r="H3381" s="284"/>
    </row>
    <row r="3382" spans="1:8" x14ac:dyDescent="0.25">
      <c r="A3382" s="282"/>
      <c r="B3382" s="283"/>
      <c r="C3382" s="284"/>
      <c r="D3382" s="284"/>
      <c r="E3382" s="284"/>
      <c r="F3382" s="284"/>
      <c r="G3382" s="285"/>
      <c r="H3382" s="284"/>
    </row>
    <row r="3383" spans="1:8" x14ac:dyDescent="0.25">
      <c r="A3383" s="282"/>
      <c r="B3383" s="283"/>
      <c r="C3383" s="284"/>
      <c r="D3383" s="284"/>
      <c r="E3383" s="284"/>
      <c r="F3383" s="284"/>
      <c r="G3383" s="285"/>
      <c r="H3383" s="284"/>
    </row>
    <row r="3384" spans="1:8" x14ac:dyDescent="0.25">
      <c r="A3384" s="282"/>
      <c r="B3384" s="283"/>
      <c r="C3384" s="284"/>
      <c r="D3384" s="284"/>
      <c r="E3384" s="284"/>
      <c r="F3384" s="284"/>
      <c r="G3384" s="285"/>
      <c r="H3384" s="284"/>
    </row>
    <row r="3385" spans="1:8" x14ac:dyDescent="0.25">
      <c r="A3385" s="282"/>
      <c r="B3385" s="283"/>
      <c r="C3385" s="284"/>
      <c r="D3385" s="284"/>
      <c r="E3385" s="284"/>
      <c r="F3385" s="284"/>
      <c r="G3385" s="285"/>
      <c r="H3385" s="284"/>
    </row>
    <row r="3386" spans="1:8" x14ac:dyDescent="0.25">
      <c r="A3386" s="282"/>
      <c r="B3386" s="283"/>
      <c r="C3386" s="284"/>
      <c r="D3386" s="284"/>
      <c r="E3386" s="284"/>
      <c r="F3386" s="284"/>
      <c r="G3386" s="285"/>
      <c r="H3386" s="284"/>
    </row>
    <row r="3387" spans="1:8" x14ac:dyDescent="0.25">
      <c r="A3387" s="282"/>
      <c r="B3387" s="283"/>
      <c r="C3387" s="284"/>
      <c r="D3387" s="284"/>
      <c r="E3387" s="284"/>
      <c r="F3387" s="284"/>
      <c r="G3387" s="285"/>
      <c r="H3387" s="284"/>
    </row>
    <row r="3388" spans="1:8" x14ac:dyDescent="0.25">
      <c r="A3388" s="282"/>
      <c r="B3388" s="283"/>
      <c r="C3388" s="284"/>
      <c r="D3388" s="284"/>
      <c r="E3388" s="284"/>
      <c r="F3388" s="284"/>
      <c r="G3388" s="285"/>
      <c r="H3388" s="284"/>
    </row>
    <row r="3389" spans="1:8" x14ac:dyDescent="0.25">
      <c r="A3389" s="282"/>
      <c r="B3389" s="283"/>
      <c r="C3389" s="284"/>
      <c r="D3389" s="284"/>
      <c r="E3389" s="284"/>
      <c r="F3389" s="284"/>
      <c r="G3389" s="285"/>
      <c r="H3389" s="284"/>
    </row>
    <row r="3390" spans="1:8" x14ac:dyDescent="0.25">
      <c r="A3390" s="282"/>
      <c r="B3390" s="283"/>
      <c r="C3390" s="284"/>
      <c r="D3390" s="284"/>
      <c r="E3390" s="284"/>
      <c r="F3390" s="284"/>
      <c r="G3390" s="285"/>
      <c r="H3390" s="284"/>
    </row>
    <row r="3391" spans="1:8" x14ac:dyDescent="0.25">
      <c r="A3391" s="282"/>
      <c r="B3391" s="283"/>
      <c r="C3391" s="284"/>
      <c r="D3391" s="284"/>
      <c r="E3391" s="284"/>
      <c r="F3391" s="284"/>
      <c r="G3391" s="285"/>
      <c r="H3391" s="284"/>
    </row>
    <row r="3392" spans="1:8" x14ac:dyDescent="0.25">
      <c r="A3392" s="282"/>
      <c r="B3392" s="283"/>
      <c r="C3392" s="284"/>
      <c r="D3392" s="284"/>
      <c r="E3392" s="284"/>
      <c r="F3392" s="284"/>
      <c r="G3392" s="285"/>
      <c r="H3392" s="284"/>
    </row>
    <row r="3393" spans="1:8" x14ac:dyDescent="0.25">
      <c r="A3393" s="282"/>
      <c r="B3393" s="283"/>
      <c r="C3393" s="284"/>
      <c r="D3393" s="284"/>
      <c r="E3393" s="284"/>
      <c r="F3393" s="284"/>
      <c r="G3393" s="285"/>
      <c r="H3393" s="284"/>
    </row>
    <row r="3394" spans="1:8" x14ac:dyDescent="0.25">
      <c r="A3394" s="282"/>
      <c r="B3394" s="283"/>
      <c r="C3394" s="284"/>
      <c r="D3394" s="284"/>
      <c r="E3394" s="284"/>
      <c r="F3394" s="284"/>
      <c r="G3394" s="285"/>
      <c r="H3394" s="284"/>
    </row>
    <row r="3395" spans="1:8" x14ac:dyDescent="0.25">
      <c r="A3395" s="282"/>
      <c r="B3395" s="283"/>
      <c r="C3395" s="284"/>
      <c r="D3395" s="284"/>
      <c r="E3395" s="284"/>
      <c r="F3395" s="284"/>
      <c r="G3395" s="285"/>
      <c r="H3395" s="284"/>
    </row>
    <row r="3396" spans="1:8" x14ac:dyDescent="0.25">
      <c r="A3396" s="282"/>
      <c r="B3396" s="283"/>
      <c r="C3396" s="284"/>
      <c r="D3396" s="284"/>
      <c r="E3396" s="284"/>
      <c r="F3396" s="284"/>
      <c r="G3396" s="285"/>
      <c r="H3396" s="284"/>
    </row>
    <row r="3397" spans="1:8" x14ac:dyDescent="0.25">
      <c r="A3397" s="282"/>
      <c r="B3397" s="283"/>
      <c r="C3397" s="284"/>
      <c r="D3397" s="284"/>
      <c r="E3397" s="284"/>
      <c r="F3397" s="284"/>
      <c r="G3397" s="285"/>
      <c r="H3397" s="284"/>
    </row>
    <row r="3398" spans="1:8" x14ac:dyDescent="0.25">
      <c r="A3398" s="282"/>
      <c r="B3398" s="283"/>
      <c r="C3398" s="284"/>
      <c r="D3398" s="284"/>
      <c r="E3398" s="284"/>
      <c r="F3398" s="284"/>
      <c r="G3398" s="285"/>
      <c r="H3398" s="284"/>
    </row>
    <row r="3399" spans="1:8" x14ac:dyDescent="0.25">
      <c r="A3399" s="282"/>
      <c r="B3399" s="283"/>
      <c r="C3399" s="284"/>
      <c r="D3399" s="284"/>
      <c r="E3399" s="284"/>
      <c r="F3399" s="284"/>
      <c r="G3399" s="285"/>
      <c r="H3399" s="284"/>
    </row>
    <row r="3400" spans="1:8" x14ac:dyDescent="0.25">
      <c r="A3400" s="282"/>
      <c r="B3400" s="283"/>
      <c r="C3400" s="284"/>
      <c r="D3400" s="284"/>
      <c r="E3400" s="284"/>
      <c r="F3400" s="284"/>
      <c r="G3400" s="285"/>
      <c r="H3400" s="284"/>
    </row>
    <row r="3401" spans="1:8" x14ac:dyDescent="0.25">
      <c r="A3401" s="282"/>
      <c r="B3401" s="283"/>
      <c r="C3401" s="284"/>
      <c r="D3401" s="284"/>
      <c r="E3401" s="284"/>
      <c r="F3401" s="284"/>
      <c r="G3401" s="285"/>
      <c r="H3401" s="284"/>
    </row>
    <row r="3402" spans="1:8" x14ac:dyDescent="0.25">
      <c r="A3402" s="282"/>
      <c r="B3402" s="283"/>
      <c r="C3402" s="284"/>
      <c r="D3402" s="284"/>
      <c r="E3402" s="284"/>
      <c r="F3402" s="284"/>
      <c r="G3402" s="285"/>
      <c r="H3402" s="284"/>
    </row>
    <row r="3403" spans="1:8" x14ac:dyDescent="0.25">
      <c r="A3403" s="282"/>
      <c r="B3403" s="283"/>
      <c r="C3403" s="284"/>
      <c r="D3403" s="284"/>
      <c r="E3403" s="284"/>
      <c r="F3403" s="284"/>
      <c r="G3403" s="285"/>
      <c r="H3403" s="284"/>
    </row>
    <row r="3404" spans="1:8" x14ac:dyDescent="0.25">
      <c r="A3404" s="282"/>
      <c r="B3404" s="283"/>
      <c r="C3404" s="284"/>
      <c r="D3404" s="284"/>
      <c r="E3404" s="284"/>
      <c r="F3404" s="284"/>
      <c r="G3404" s="285"/>
      <c r="H3404" s="284"/>
    </row>
    <row r="3405" spans="1:8" x14ac:dyDescent="0.25">
      <c r="A3405" s="282"/>
      <c r="B3405" s="283"/>
      <c r="C3405" s="284"/>
      <c r="D3405" s="284"/>
      <c r="E3405" s="284"/>
      <c r="F3405" s="284"/>
      <c r="G3405" s="285"/>
      <c r="H3405" s="284"/>
    </row>
    <row r="3406" spans="1:8" x14ac:dyDescent="0.25">
      <c r="A3406" s="282"/>
      <c r="B3406" s="283"/>
      <c r="C3406" s="284"/>
      <c r="D3406" s="284"/>
      <c r="E3406" s="284"/>
      <c r="F3406" s="284"/>
      <c r="G3406" s="285"/>
      <c r="H3406" s="284"/>
    </row>
    <row r="3407" spans="1:8" x14ac:dyDescent="0.25">
      <c r="A3407" s="282"/>
      <c r="B3407" s="283"/>
      <c r="C3407" s="284"/>
      <c r="D3407" s="284"/>
      <c r="E3407" s="284"/>
      <c r="F3407" s="284"/>
      <c r="G3407" s="285"/>
      <c r="H3407" s="284"/>
    </row>
    <row r="3408" spans="1:8" x14ac:dyDescent="0.25">
      <c r="A3408" s="282"/>
      <c r="B3408" s="283"/>
      <c r="C3408" s="284"/>
      <c r="D3408" s="284"/>
      <c r="E3408" s="284"/>
      <c r="F3408" s="284"/>
      <c r="G3408" s="285"/>
      <c r="H3408" s="284"/>
    </row>
    <row r="3409" spans="1:8" x14ac:dyDescent="0.25">
      <c r="A3409" s="282"/>
      <c r="B3409" s="283"/>
      <c r="C3409" s="284"/>
      <c r="D3409" s="284"/>
      <c r="E3409" s="284"/>
      <c r="F3409" s="284"/>
      <c r="G3409" s="285"/>
      <c r="H3409" s="284"/>
    </row>
    <row r="3410" spans="1:8" x14ac:dyDescent="0.25">
      <c r="A3410" s="282"/>
      <c r="B3410" s="283"/>
      <c r="C3410" s="284"/>
      <c r="D3410" s="284"/>
      <c r="E3410" s="284"/>
      <c r="F3410" s="284"/>
      <c r="G3410" s="285"/>
      <c r="H3410" s="284"/>
    </row>
    <row r="3411" spans="1:8" x14ac:dyDescent="0.25">
      <c r="A3411" s="282"/>
      <c r="B3411" s="283"/>
      <c r="C3411" s="284"/>
      <c r="D3411" s="284"/>
      <c r="E3411" s="284"/>
      <c r="F3411" s="284"/>
      <c r="G3411" s="285"/>
      <c r="H3411" s="284"/>
    </row>
    <row r="3412" spans="1:8" x14ac:dyDescent="0.25">
      <c r="A3412" s="282"/>
      <c r="B3412" s="283"/>
      <c r="C3412" s="284"/>
      <c r="D3412" s="284"/>
      <c r="E3412" s="284"/>
      <c r="F3412" s="284"/>
      <c r="G3412" s="285"/>
      <c r="H3412" s="284"/>
    </row>
    <row r="3413" spans="1:8" x14ac:dyDescent="0.25">
      <c r="A3413" s="282"/>
      <c r="B3413" s="283"/>
      <c r="C3413" s="284"/>
      <c r="D3413" s="284"/>
      <c r="E3413" s="284"/>
      <c r="F3413" s="284"/>
      <c r="G3413" s="285"/>
      <c r="H3413" s="284"/>
    </row>
    <row r="3414" spans="1:8" x14ac:dyDescent="0.25">
      <c r="A3414" s="282"/>
      <c r="B3414" s="283"/>
      <c r="C3414" s="284"/>
      <c r="D3414" s="284"/>
      <c r="E3414" s="284"/>
      <c r="F3414" s="284"/>
      <c r="G3414" s="285"/>
      <c r="H3414" s="284"/>
    </row>
    <row r="3415" spans="1:8" x14ac:dyDescent="0.25">
      <c r="A3415" s="282"/>
      <c r="B3415" s="283"/>
      <c r="C3415" s="284"/>
      <c r="D3415" s="284"/>
      <c r="E3415" s="284"/>
      <c r="F3415" s="284"/>
      <c r="G3415" s="285"/>
      <c r="H3415" s="284"/>
    </row>
    <row r="3416" spans="1:8" x14ac:dyDescent="0.25">
      <c r="A3416" s="282"/>
      <c r="B3416" s="283"/>
      <c r="C3416" s="284"/>
      <c r="D3416" s="284"/>
      <c r="E3416" s="284"/>
      <c r="F3416" s="284"/>
      <c r="G3416" s="285"/>
      <c r="H3416" s="284"/>
    </row>
    <row r="3417" spans="1:8" x14ac:dyDescent="0.25">
      <c r="A3417" s="282"/>
      <c r="B3417" s="283"/>
      <c r="C3417" s="284"/>
      <c r="D3417" s="284"/>
      <c r="E3417" s="284"/>
      <c r="F3417" s="284"/>
      <c r="G3417" s="285"/>
      <c r="H3417" s="284"/>
    </row>
    <row r="3418" spans="1:8" x14ac:dyDescent="0.25">
      <c r="A3418" s="282"/>
      <c r="B3418" s="283"/>
      <c r="C3418" s="284"/>
      <c r="D3418" s="284"/>
      <c r="E3418" s="284"/>
      <c r="F3418" s="284"/>
      <c r="G3418" s="285"/>
      <c r="H3418" s="284"/>
    </row>
    <row r="3419" spans="1:8" x14ac:dyDescent="0.25">
      <c r="A3419" s="282"/>
      <c r="B3419" s="283"/>
      <c r="C3419" s="284"/>
      <c r="D3419" s="284"/>
      <c r="E3419" s="284"/>
      <c r="F3419" s="284"/>
      <c r="G3419" s="285"/>
      <c r="H3419" s="284"/>
    </row>
    <row r="3420" spans="1:8" x14ac:dyDescent="0.25">
      <c r="A3420" s="282"/>
      <c r="B3420" s="283"/>
      <c r="C3420" s="284"/>
      <c r="D3420" s="284"/>
      <c r="E3420" s="284"/>
      <c r="F3420" s="284"/>
      <c r="G3420" s="285"/>
      <c r="H3420" s="284"/>
    </row>
    <row r="3421" spans="1:8" x14ac:dyDescent="0.25">
      <c r="A3421" s="282"/>
      <c r="B3421" s="283"/>
      <c r="C3421" s="284"/>
      <c r="D3421" s="284"/>
      <c r="E3421" s="284"/>
      <c r="F3421" s="284"/>
      <c r="G3421" s="285"/>
      <c r="H3421" s="284"/>
    </row>
    <row r="3422" spans="1:8" x14ac:dyDescent="0.25">
      <c r="A3422" s="282"/>
      <c r="B3422" s="283"/>
      <c r="C3422" s="284"/>
      <c r="D3422" s="284"/>
      <c r="E3422" s="284"/>
      <c r="F3422" s="284"/>
      <c r="G3422" s="285"/>
      <c r="H3422" s="284"/>
    </row>
    <row r="3423" spans="1:8" x14ac:dyDescent="0.25">
      <c r="A3423" s="282"/>
      <c r="B3423" s="283"/>
      <c r="C3423" s="284"/>
      <c r="D3423" s="284"/>
      <c r="E3423" s="284"/>
      <c r="F3423" s="284"/>
      <c r="G3423" s="285"/>
      <c r="H3423" s="284"/>
    </row>
    <row r="3424" spans="1:8" x14ac:dyDescent="0.25">
      <c r="A3424" s="282"/>
      <c r="B3424" s="283"/>
      <c r="C3424" s="284"/>
      <c r="D3424" s="284"/>
      <c r="E3424" s="284"/>
      <c r="F3424" s="284"/>
      <c r="G3424" s="285"/>
      <c r="H3424" s="284"/>
    </row>
    <row r="3425" spans="1:8" x14ac:dyDescent="0.25">
      <c r="A3425" s="282"/>
      <c r="B3425" s="283"/>
      <c r="C3425" s="284"/>
      <c r="D3425" s="284"/>
      <c r="E3425" s="284"/>
      <c r="F3425" s="284"/>
      <c r="G3425" s="285"/>
      <c r="H3425" s="284"/>
    </row>
    <row r="3426" spans="1:8" x14ac:dyDescent="0.25">
      <c r="A3426" s="282"/>
      <c r="B3426" s="283"/>
      <c r="C3426" s="284"/>
      <c r="D3426" s="284"/>
      <c r="E3426" s="284"/>
      <c r="F3426" s="284"/>
      <c r="G3426" s="285"/>
      <c r="H3426" s="284"/>
    </row>
    <row r="3427" spans="1:8" x14ac:dyDescent="0.25">
      <c r="A3427" s="282"/>
      <c r="B3427" s="283"/>
      <c r="C3427" s="284"/>
      <c r="D3427" s="284"/>
      <c r="E3427" s="284"/>
      <c r="F3427" s="284"/>
      <c r="G3427" s="285"/>
      <c r="H3427" s="284"/>
    </row>
    <row r="3428" spans="1:8" x14ac:dyDescent="0.25">
      <c r="A3428" s="282"/>
      <c r="B3428" s="283"/>
      <c r="C3428" s="284"/>
      <c r="D3428" s="284"/>
      <c r="E3428" s="284"/>
      <c r="F3428" s="284"/>
      <c r="G3428" s="285"/>
      <c r="H3428" s="284"/>
    </row>
    <row r="3429" spans="1:8" x14ac:dyDescent="0.25">
      <c r="A3429" s="282"/>
      <c r="B3429" s="283"/>
      <c r="C3429" s="284"/>
      <c r="D3429" s="284"/>
      <c r="E3429" s="284"/>
      <c r="F3429" s="284"/>
      <c r="G3429" s="285"/>
      <c r="H3429" s="284"/>
    </row>
    <row r="3430" spans="1:8" x14ac:dyDescent="0.25">
      <c r="A3430" s="282"/>
      <c r="B3430" s="283"/>
      <c r="C3430" s="284"/>
      <c r="D3430" s="284"/>
      <c r="E3430" s="284"/>
      <c r="F3430" s="284"/>
      <c r="G3430" s="285"/>
      <c r="H3430" s="284"/>
    </row>
    <row r="3431" spans="1:8" x14ac:dyDescent="0.25">
      <c r="A3431" s="282"/>
      <c r="B3431" s="283"/>
      <c r="C3431" s="284"/>
      <c r="D3431" s="284"/>
      <c r="E3431" s="284"/>
      <c r="F3431" s="284"/>
      <c r="G3431" s="285"/>
      <c r="H3431" s="284"/>
    </row>
    <row r="3432" spans="1:8" x14ac:dyDescent="0.25">
      <c r="A3432" s="282"/>
      <c r="B3432" s="283"/>
      <c r="C3432" s="284"/>
      <c r="D3432" s="284"/>
      <c r="E3432" s="284"/>
      <c r="F3432" s="284"/>
      <c r="G3432" s="285"/>
      <c r="H3432" s="284"/>
    </row>
    <row r="3433" spans="1:8" x14ac:dyDescent="0.25">
      <c r="A3433" s="282"/>
      <c r="B3433" s="283"/>
      <c r="C3433" s="284"/>
      <c r="D3433" s="284"/>
      <c r="E3433" s="284"/>
      <c r="F3433" s="284"/>
      <c r="G3433" s="285"/>
      <c r="H3433" s="284"/>
    </row>
    <row r="3434" spans="1:8" x14ac:dyDescent="0.25">
      <c r="A3434" s="282"/>
      <c r="B3434" s="283"/>
      <c r="C3434" s="284"/>
      <c r="D3434" s="284"/>
      <c r="E3434" s="284"/>
      <c r="F3434" s="284"/>
      <c r="G3434" s="285"/>
      <c r="H3434" s="284"/>
    </row>
    <row r="3435" spans="1:8" x14ac:dyDescent="0.25">
      <c r="A3435" s="282"/>
      <c r="B3435" s="283"/>
      <c r="C3435" s="284"/>
      <c r="D3435" s="284"/>
      <c r="E3435" s="284"/>
      <c r="F3435" s="284"/>
      <c r="G3435" s="285"/>
      <c r="H3435" s="284"/>
    </row>
    <row r="3436" spans="1:8" x14ac:dyDescent="0.25">
      <c r="A3436" s="282"/>
      <c r="B3436" s="283"/>
      <c r="C3436" s="284"/>
      <c r="D3436" s="284"/>
      <c r="E3436" s="284"/>
      <c r="F3436" s="284"/>
      <c r="G3436" s="285"/>
      <c r="H3436" s="284"/>
    </row>
    <row r="3437" spans="1:8" x14ac:dyDescent="0.25">
      <c r="A3437" s="282"/>
      <c r="B3437" s="283"/>
      <c r="C3437" s="284"/>
      <c r="D3437" s="284"/>
      <c r="E3437" s="284"/>
      <c r="F3437" s="284"/>
      <c r="G3437" s="285"/>
      <c r="H3437" s="284"/>
    </row>
    <row r="3438" spans="1:8" x14ac:dyDescent="0.25">
      <c r="A3438" s="282"/>
      <c r="B3438" s="283"/>
      <c r="C3438" s="284"/>
      <c r="D3438" s="284"/>
      <c r="E3438" s="284"/>
      <c r="F3438" s="284"/>
      <c r="G3438" s="285"/>
      <c r="H3438" s="284"/>
    </row>
    <row r="3439" spans="1:8" x14ac:dyDescent="0.25">
      <c r="A3439" s="282"/>
      <c r="B3439" s="283"/>
      <c r="C3439" s="284"/>
      <c r="D3439" s="284"/>
      <c r="E3439" s="284"/>
      <c r="F3439" s="284"/>
      <c r="G3439" s="285"/>
      <c r="H3439" s="284"/>
    </row>
    <row r="3440" spans="1:8" x14ac:dyDescent="0.25">
      <c r="A3440" s="282"/>
      <c r="B3440" s="283"/>
      <c r="C3440" s="284"/>
      <c r="D3440" s="284"/>
      <c r="E3440" s="284"/>
      <c r="F3440" s="284"/>
      <c r="G3440" s="285"/>
      <c r="H3440" s="284"/>
    </row>
    <row r="3441" spans="1:8" x14ac:dyDescent="0.25">
      <c r="A3441" s="282"/>
      <c r="B3441" s="283"/>
      <c r="C3441" s="284"/>
      <c r="D3441" s="284"/>
      <c r="E3441" s="284"/>
      <c r="F3441" s="284"/>
      <c r="G3441" s="285"/>
      <c r="H3441" s="284"/>
    </row>
    <row r="3442" spans="1:8" x14ac:dyDescent="0.25">
      <c r="A3442" s="282"/>
      <c r="B3442" s="283"/>
      <c r="C3442" s="284"/>
      <c r="D3442" s="284"/>
      <c r="E3442" s="284"/>
      <c r="F3442" s="284"/>
      <c r="G3442" s="285"/>
      <c r="H3442" s="284"/>
    </row>
    <row r="3443" spans="1:8" x14ac:dyDescent="0.25">
      <c r="A3443" s="282"/>
      <c r="B3443" s="283"/>
      <c r="C3443" s="284"/>
      <c r="D3443" s="284"/>
      <c r="E3443" s="284"/>
      <c r="F3443" s="284"/>
      <c r="G3443" s="285"/>
      <c r="H3443" s="284"/>
    </row>
    <row r="3444" spans="1:8" x14ac:dyDescent="0.25">
      <c r="A3444" s="282"/>
      <c r="B3444" s="283"/>
      <c r="C3444" s="284"/>
      <c r="D3444" s="284"/>
      <c r="E3444" s="284"/>
      <c r="F3444" s="284"/>
      <c r="G3444" s="285"/>
      <c r="H3444" s="284"/>
    </row>
    <row r="3445" spans="1:8" x14ac:dyDescent="0.25">
      <c r="A3445" s="282"/>
      <c r="B3445" s="283"/>
      <c r="C3445" s="284"/>
      <c r="D3445" s="284"/>
      <c r="E3445" s="284"/>
      <c r="F3445" s="284"/>
      <c r="G3445" s="285"/>
      <c r="H3445" s="284"/>
    </row>
    <row r="3446" spans="1:8" x14ac:dyDescent="0.25">
      <c r="A3446" s="282"/>
      <c r="B3446" s="283"/>
      <c r="C3446" s="284"/>
      <c r="D3446" s="284"/>
      <c r="E3446" s="284"/>
      <c r="F3446" s="284"/>
      <c r="G3446" s="285"/>
      <c r="H3446" s="284"/>
    </row>
    <row r="3447" spans="1:8" x14ac:dyDescent="0.25">
      <c r="A3447" s="282"/>
      <c r="B3447" s="283"/>
      <c r="C3447" s="284"/>
      <c r="D3447" s="284"/>
      <c r="E3447" s="284"/>
      <c r="F3447" s="284"/>
      <c r="G3447" s="285"/>
      <c r="H3447" s="284"/>
    </row>
    <row r="3448" spans="1:8" x14ac:dyDescent="0.25">
      <c r="A3448" s="282"/>
      <c r="B3448" s="283"/>
      <c r="C3448" s="284"/>
      <c r="D3448" s="284"/>
      <c r="E3448" s="284"/>
      <c r="F3448" s="284"/>
      <c r="G3448" s="285"/>
      <c r="H3448" s="284"/>
    </row>
    <row r="3449" spans="1:8" x14ac:dyDescent="0.25">
      <c r="A3449" s="282"/>
      <c r="B3449" s="283"/>
      <c r="C3449" s="284"/>
      <c r="D3449" s="284"/>
      <c r="E3449" s="284"/>
      <c r="F3449" s="284"/>
      <c r="G3449" s="285"/>
      <c r="H3449" s="284"/>
    </row>
    <row r="3450" spans="1:8" x14ac:dyDescent="0.25">
      <c r="A3450" s="282"/>
      <c r="B3450" s="283"/>
      <c r="C3450" s="284"/>
      <c r="D3450" s="284"/>
      <c r="E3450" s="284"/>
      <c r="F3450" s="284"/>
      <c r="G3450" s="285"/>
      <c r="H3450" s="284"/>
    </row>
    <row r="3451" spans="1:8" x14ac:dyDescent="0.25">
      <c r="A3451" s="282"/>
      <c r="B3451" s="283"/>
      <c r="C3451" s="284"/>
      <c r="D3451" s="284"/>
      <c r="E3451" s="284"/>
      <c r="F3451" s="284"/>
      <c r="G3451" s="285"/>
      <c r="H3451" s="284"/>
    </row>
    <row r="3452" spans="1:8" x14ac:dyDescent="0.25">
      <c r="A3452" s="282"/>
      <c r="B3452" s="283"/>
      <c r="C3452" s="284"/>
      <c r="D3452" s="284"/>
      <c r="E3452" s="284"/>
      <c r="F3452" s="284"/>
      <c r="G3452" s="285"/>
      <c r="H3452" s="284"/>
    </row>
    <row r="3453" spans="1:8" x14ac:dyDescent="0.25">
      <c r="A3453" s="282"/>
      <c r="B3453" s="283"/>
      <c r="C3453" s="284"/>
      <c r="D3453" s="284"/>
      <c r="E3453" s="284"/>
      <c r="F3453" s="284"/>
      <c r="G3453" s="285"/>
      <c r="H3453" s="284"/>
    </row>
    <row r="3454" spans="1:8" x14ac:dyDescent="0.25">
      <c r="A3454" s="282"/>
      <c r="B3454" s="283"/>
      <c r="C3454" s="284"/>
      <c r="D3454" s="284"/>
      <c r="E3454" s="284"/>
      <c r="F3454" s="284"/>
      <c r="G3454" s="285"/>
      <c r="H3454" s="284"/>
    </row>
    <row r="3455" spans="1:8" x14ac:dyDescent="0.25">
      <c r="A3455" s="282"/>
      <c r="B3455" s="283"/>
      <c r="C3455" s="284"/>
      <c r="D3455" s="284"/>
      <c r="E3455" s="284"/>
      <c r="F3455" s="284"/>
      <c r="G3455" s="285"/>
      <c r="H3455" s="284"/>
    </row>
    <row r="3456" spans="1:8" x14ac:dyDescent="0.25">
      <c r="A3456" s="282"/>
      <c r="B3456" s="283"/>
      <c r="C3456" s="284"/>
      <c r="D3456" s="284"/>
      <c r="E3456" s="284"/>
      <c r="F3456" s="284"/>
      <c r="G3456" s="285"/>
      <c r="H3456" s="284"/>
    </row>
    <row r="3457" spans="1:8" x14ac:dyDescent="0.25">
      <c r="A3457" s="282"/>
      <c r="B3457" s="283"/>
      <c r="C3457" s="284"/>
      <c r="D3457" s="284"/>
      <c r="E3457" s="284"/>
      <c r="F3457" s="284"/>
      <c r="G3457" s="285"/>
      <c r="H3457" s="284"/>
    </row>
    <row r="3458" spans="1:8" x14ac:dyDescent="0.25">
      <c r="A3458" s="282"/>
      <c r="B3458" s="283"/>
      <c r="C3458" s="284"/>
      <c r="D3458" s="284"/>
      <c r="E3458" s="284"/>
      <c r="F3458" s="284"/>
      <c r="G3458" s="285"/>
      <c r="H3458" s="284"/>
    </row>
    <row r="3459" spans="1:8" x14ac:dyDescent="0.25">
      <c r="A3459" s="282"/>
      <c r="B3459" s="283"/>
      <c r="C3459" s="284"/>
      <c r="D3459" s="284"/>
      <c r="E3459" s="284"/>
      <c r="F3459" s="284"/>
      <c r="G3459" s="285"/>
      <c r="H3459" s="284"/>
    </row>
    <row r="3460" spans="1:8" x14ac:dyDescent="0.25">
      <c r="A3460" s="282"/>
      <c r="B3460" s="283"/>
      <c r="C3460" s="284"/>
      <c r="D3460" s="284"/>
      <c r="E3460" s="284"/>
      <c r="F3460" s="284"/>
      <c r="G3460" s="285"/>
      <c r="H3460" s="284"/>
    </row>
    <row r="3461" spans="1:8" x14ac:dyDescent="0.25">
      <c r="A3461" s="282"/>
      <c r="B3461" s="283"/>
      <c r="C3461" s="284"/>
      <c r="D3461" s="284"/>
      <c r="E3461" s="284"/>
      <c r="F3461" s="284"/>
      <c r="G3461" s="285"/>
      <c r="H3461" s="284"/>
    </row>
    <row r="3462" spans="1:8" x14ac:dyDescent="0.25">
      <c r="A3462" s="282"/>
      <c r="B3462" s="283"/>
      <c r="C3462" s="284"/>
      <c r="D3462" s="284"/>
      <c r="E3462" s="284"/>
      <c r="F3462" s="284"/>
      <c r="G3462" s="285"/>
      <c r="H3462" s="284"/>
    </row>
    <row r="3463" spans="1:8" x14ac:dyDescent="0.25">
      <c r="A3463" s="282"/>
      <c r="B3463" s="283"/>
      <c r="C3463" s="284"/>
      <c r="D3463" s="284"/>
      <c r="E3463" s="284"/>
      <c r="F3463" s="284"/>
      <c r="G3463" s="285"/>
      <c r="H3463" s="284"/>
    </row>
    <row r="3464" spans="1:8" x14ac:dyDescent="0.25">
      <c r="A3464" s="282"/>
      <c r="B3464" s="283"/>
      <c r="C3464" s="284"/>
      <c r="D3464" s="284"/>
      <c r="E3464" s="284"/>
      <c r="F3464" s="284"/>
      <c r="G3464" s="285"/>
      <c r="H3464" s="284"/>
    </row>
    <row r="3465" spans="1:8" x14ac:dyDescent="0.25">
      <c r="A3465" s="282"/>
      <c r="B3465" s="283"/>
      <c r="C3465" s="284"/>
      <c r="D3465" s="284"/>
      <c r="E3465" s="284"/>
      <c r="F3465" s="284"/>
      <c r="G3465" s="285"/>
      <c r="H3465" s="284"/>
    </row>
    <row r="3466" spans="1:8" x14ac:dyDescent="0.25">
      <c r="A3466" s="282"/>
      <c r="B3466" s="283"/>
      <c r="C3466" s="284"/>
      <c r="D3466" s="284"/>
      <c r="E3466" s="284"/>
      <c r="F3466" s="284"/>
      <c r="G3466" s="285"/>
      <c r="H3466" s="284"/>
    </row>
    <row r="3467" spans="1:8" x14ac:dyDescent="0.25">
      <c r="A3467" s="282"/>
      <c r="B3467" s="283"/>
      <c r="C3467" s="284"/>
      <c r="D3467" s="284"/>
      <c r="E3467" s="284"/>
      <c r="F3467" s="284"/>
      <c r="G3467" s="285"/>
      <c r="H3467" s="284"/>
    </row>
    <row r="3468" spans="1:8" x14ac:dyDescent="0.25">
      <c r="A3468" s="282"/>
      <c r="B3468" s="283"/>
      <c r="C3468" s="284"/>
      <c r="D3468" s="284"/>
      <c r="E3468" s="284"/>
      <c r="F3468" s="284"/>
      <c r="G3468" s="285"/>
      <c r="H3468" s="284"/>
    </row>
    <row r="3469" spans="1:8" x14ac:dyDescent="0.25">
      <c r="A3469" s="282"/>
      <c r="B3469" s="283"/>
      <c r="C3469" s="284"/>
      <c r="D3469" s="284"/>
      <c r="E3469" s="284"/>
      <c r="F3469" s="284"/>
      <c r="G3469" s="285"/>
      <c r="H3469" s="284"/>
    </row>
    <row r="3470" spans="1:8" x14ac:dyDescent="0.25">
      <c r="A3470" s="282"/>
      <c r="B3470" s="283"/>
      <c r="C3470" s="284"/>
      <c r="D3470" s="284"/>
      <c r="E3470" s="284"/>
      <c r="F3470" s="284"/>
      <c r="G3470" s="285"/>
      <c r="H3470" s="284"/>
    </row>
    <row r="3471" spans="1:8" x14ac:dyDescent="0.25">
      <c r="A3471" s="282"/>
      <c r="B3471" s="283"/>
      <c r="C3471" s="284"/>
      <c r="D3471" s="284"/>
      <c r="E3471" s="284"/>
      <c r="F3471" s="284"/>
      <c r="G3471" s="285"/>
      <c r="H3471" s="284"/>
    </row>
    <row r="3472" spans="1:8" x14ac:dyDescent="0.25">
      <c r="A3472" s="282"/>
      <c r="B3472" s="283"/>
      <c r="C3472" s="284"/>
      <c r="D3472" s="284"/>
      <c r="E3472" s="284"/>
      <c r="F3472" s="284"/>
      <c r="G3472" s="285"/>
      <c r="H3472" s="284"/>
    </row>
    <row r="3473" spans="1:8" x14ac:dyDescent="0.25">
      <c r="A3473" s="282"/>
      <c r="B3473" s="283"/>
      <c r="C3473" s="284"/>
      <c r="D3473" s="284"/>
      <c r="E3473" s="284"/>
      <c r="F3473" s="284"/>
      <c r="G3473" s="285"/>
      <c r="H3473" s="284"/>
    </row>
    <row r="3474" spans="1:8" x14ac:dyDescent="0.25">
      <c r="A3474" s="282"/>
      <c r="B3474" s="283"/>
      <c r="C3474" s="284"/>
      <c r="D3474" s="284"/>
      <c r="E3474" s="284"/>
      <c r="F3474" s="284"/>
      <c r="G3474" s="285"/>
      <c r="H3474" s="284"/>
    </row>
    <row r="3475" spans="1:8" x14ac:dyDescent="0.25">
      <c r="A3475" s="282"/>
      <c r="B3475" s="283"/>
      <c r="C3475" s="284"/>
      <c r="D3475" s="284"/>
      <c r="E3475" s="284"/>
      <c r="F3475" s="284"/>
      <c r="G3475" s="285"/>
      <c r="H3475" s="284"/>
    </row>
    <row r="3476" spans="1:8" x14ac:dyDescent="0.25">
      <c r="A3476" s="282"/>
      <c r="B3476" s="283"/>
      <c r="C3476" s="284"/>
      <c r="D3476" s="284"/>
      <c r="E3476" s="284"/>
      <c r="F3476" s="284"/>
      <c r="G3476" s="285"/>
      <c r="H3476" s="284"/>
    </row>
    <row r="3477" spans="1:8" x14ac:dyDescent="0.25">
      <c r="A3477" s="282"/>
      <c r="B3477" s="283"/>
      <c r="C3477" s="284"/>
      <c r="D3477" s="284"/>
      <c r="E3477" s="284"/>
      <c r="F3477" s="284"/>
      <c r="G3477" s="285"/>
      <c r="H3477" s="284"/>
    </row>
    <row r="3478" spans="1:8" x14ac:dyDescent="0.25">
      <c r="A3478" s="282"/>
      <c r="B3478" s="283"/>
      <c r="C3478" s="284"/>
      <c r="D3478" s="284"/>
      <c r="E3478" s="284"/>
      <c r="F3478" s="284"/>
      <c r="G3478" s="285"/>
      <c r="H3478" s="284"/>
    </row>
    <row r="3479" spans="1:8" x14ac:dyDescent="0.25">
      <c r="A3479" s="282"/>
      <c r="B3479" s="283"/>
      <c r="C3479" s="284"/>
      <c r="D3479" s="284"/>
      <c r="E3479" s="284"/>
      <c r="F3479" s="284"/>
      <c r="G3479" s="285"/>
      <c r="H3479" s="284"/>
    </row>
    <row r="3480" spans="1:8" x14ac:dyDescent="0.25">
      <c r="A3480" s="282"/>
      <c r="B3480" s="283"/>
      <c r="C3480" s="284"/>
      <c r="D3480" s="284"/>
      <c r="E3480" s="284"/>
      <c r="F3480" s="284"/>
      <c r="G3480" s="285"/>
      <c r="H3480" s="284"/>
    </row>
    <row r="3481" spans="1:8" x14ac:dyDescent="0.25">
      <c r="A3481" s="282"/>
      <c r="B3481" s="283"/>
      <c r="C3481" s="284"/>
      <c r="D3481" s="284"/>
      <c r="E3481" s="284"/>
      <c r="F3481" s="284"/>
      <c r="G3481" s="285"/>
      <c r="H3481" s="284"/>
    </row>
    <row r="3482" spans="1:8" x14ac:dyDescent="0.25">
      <c r="A3482" s="282"/>
      <c r="B3482" s="283"/>
      <c r="C3482" s="284"/>
      <c r="D3482" s="284"/>
      <c r="E3482" s="284"/>
      <c r="F3482" s="284"/>
      <c r="G3482" s="285"/>
      <c r="H3482" s="284"/>
    </row>
    <row r="3483" spans="1:8" x14ac:dyDescent="0.25">
      <c r="A3483" s="282"/>
      <c r="B3483" s="283"/>
      <c r="C3483" s="284"/>
      <c r="D3483" s="284"/>
      <c r="E3483" s="284"/>
      <c r="F3483" s="284"/>
      <c r="G3483" s="285"/>
      <c r="H3483" s="284"/>
    </row>
    <row r="3484" spans="1:8" x14ac:dyDescent="0.25">
      <c r="A3484" s="282"/>
      <c r="B3484" s="283"/>
      <c r="C3484" s="284"/>
      <c r="D3484" s="284"/>
      <c r="E3484" s="284"/>
      <c r="F3484" s="284"/>
      <c r="G3484" s="285"/>
      <c r="H3484" s="284"/>
    </row>
    <row r="3485" spans="1:8" x14ac:dyDescent="0.25">
      <c r="A3485" s="282"/>
      <c r="B3485" s="283"/>
      <c r="C3485" s="284"/>
      <c r="D3485" s="284"/>
      <c r="E3485" s="284"/>
      <c r="F3485" s="284"/>
      <c r="G3485" s="285"/>
      <c r="H3485" s="284"/>
    </row>
    <row r="3486" spans="1:8" x14ac:dyDescent="0.25">
      <c r="A3486" s="282"/>
      <c r="B3486" s="283"/>
      <c r="C3486" s="284"/>
      <c r="D3486" s="284"/>
      <c r="E3486" s="284"/>
      <c r="F3486" s="284"/>
      <c r="G3486" s="285"/>
      <c r="H3486" s="284"/>
    </row>
    <row r="3487" spans="1:8" x14ac:dyDescent="0.25">
      <c r="A3487" s="282"/>
      <c r="B3487" s="283"/>
      <c r="C3487" s="284"/>
      <c r="D3487" s="284"/>
      <c r="E3487" s="284"/>
      <c r="F3487" s="284"/>
      <c r="G3487" s="285"/>
      <c r="H3487" s="284"/>
    </row>
    <row r="3488" spans="1:8" x14ac:dyDescent="0.25">
      <c r="A3488" s="282"/>
      <c r="B3488" s="283"/>
      <c r="C3488" s="284"/>
      <c r="D3488" s="284"/>
      <c r="E3488" s="284"/>
      <c r="F3488" s="284"/>
      <c r="G3488" s="285"/>
      <c r="H3488" s="284"/>
    </row>
    <row r="3489" spans="1:8" x14ac:dyDescent="0.25">
      <c r="A3489" s="282"/>
      <c r="B3489" s="283"/>
      <c r="C3489" s="284"/>
      <c r="D3489" s="284"/>
      <c r="E3489" s="284"/>
      <c r="F3489" s="284"/>
      <c r="G3489" s="285"/>
      <c r="H3489" s="284"/>
    </row>
    <row r="3490" spans="1:8" x14ac:dyDescent="0.25">
      <c r="A3490" s="282"/>
      <c r="B3490" s="283"/>
      <c r="C3490" s="284"/>
      <c r="D3490" s="284"/>
      <c r="E3490" s="284"/>
      <c r="F3490" s="284"/>
      <c r="G3490" s="285"/>
      <c r="H3490" s="284"/>
    </row>
    <row r="3491" spans="1:8" x14ac:dyDescent="0.25">
      <c r="A3491" s="282"/>
      <c r="B3491" s="283"/>
      <c r="C3491" s="284"/>
      <c r="D3491" s="284"/>
      <c r="E3491" s="284"/>
      <c r="F3491" s="284"/>
      <c r="G3491" s="285"/>
      <c r="H3491" s="284"/>
    </row>
    <row r="3492" spans="1:8" x14ac:dyDescent="0.25">
      <c r="A3492" s="282"/>
      <c r="B3492" s="283"/>
      <c r="C3492" s="284"/>
      <c r="D3492" s="284"/>
      <c r="E3492" s="284"/>
      <c r="F3492" s="284"/>
      <c r="G3492" s="285"/>
      <c r="H3492" s="284"/>
    </row>
    <row r="3493" spans="1:8" x14ac:dyDescent="0.25">
      <c r="A3493" s="282"/>
      <c r="B3493" s="283"/>
      <c r="C3493" s="284"/>
      <c r="D3493" s="284"/>
      <c r="E3493" s="284"/>
      <c r="F3493" s="284"/>
      <c r="G3493" s="285"/>
      <c r="H3493" s="284"/>
    </row>
    <row r="3494" spans="1:8" x14ac:dyDescent="0.25">
      <c r="A3494" s="282"/>
      <c r="B3494" s="283"/>
      <c r="C3494" s="284"/>
      <c r="D3494" s="284"/>
      <c r="E3494" s="284"/>
      <c r="F3494" s="284"/>
      <c r="G3494" s="285"/>
      <c r="H3494" s="284"/>
    </row>
    <row r="3495" spans="1:8" x14ac:dyDescent="0.25">
      <c r="A3495" s="282"/>
      <c r="B3495" s="283"/>
      <c r="C3495" s="284"/>
      <c r="D3495" s="284"/>
      <c r="E3495" s="284"/>
      <c r="F3495" s="284"/>
      <c r="G3495" s="285"/>
      <c r="H3495" s="284"/>
    </row>
    <row r="3496" spans="1:8" x14ac:dyDescent="0.25">
      <c r="A3496" s="282"/>
      <c r="B3496" s="283"/>
      <c r="C3496" s="284"/>
      <c r="D3496" s="284"/>
      <c r="E3496" s="284"/>
      <c r="F3496" s="284"/>
      <c r="G3496" s="285"/>
      <c r="H3496" s="284"/>
    </row>
    <row r="3497" spans="1:8" x14ac:dyDescent="0.25">
      <c r="A3497" s="282"/>
      <c r="B3497" s="283"/>
      <c r="C3497" s="284"/>
      <c r="D3497" s="284"/>
      <c r="E3497" s="284"/>
      <c r="F3497" s="284"/>
      <c r="G3497" s="285"/>
      <c r="H3497" s="284"/>
    </row>
    <row r="3498" spans="1:8" x14ac:dyDescent="0.25">
      <c r="A3498" s="282"/>
      <c r="B3498" s="283"/>
      <c r="C3498" s="284"/>
      <c r="D3498" s="284"/>
      <c r="E3498" s="284"/>
      <c r="F3498" s="284"/>
      <c r="G3498" s="285"/>
      <c r="H3498" s="284"/>
    </row>
    <row r="3499" spans="1:8" x14ac:dyDescent="0.25">
      <c r="A3499" s="282"/>
      <c r="B3499" s="283"/>
      <c r="C3499" s="284"/>
      <c r="D3499" s="284"/>
      <c r="E3499" s="284"/>
      <c r="F3499" s="284"/>
      <c r="G3499" s="285"/>
      <c r="H3499" s="284"/>
    </row>
    <row r="3500" spans="1:8" x14ac:dyDescent="0.25">
      <c r="A3500" s="282"/>
      <c r="B3500" s="283"/>
      <c r="C3500" s="284"/>
      <c r="D3500" s="284"/>
      <c r="E3500" s="284"/>
      <c r="F3500" s="284"/>
      <c r="G3500" s="285"/>
      <c r="H3500" s="284"/>
    </row>
    <row r="3501" spans="1:8" x14ac:dyDescent="0.25">
      <c r="A3501" s="282"/>
      <c r="B3501" s="283"/>
      <c r="C3501" s="284"/>
      <c r="D3501" s="284"/>
      <c r="E3501" s="284"/>
      <c r="F3501" s="284"/>
      <c r="G3501" s="285"/>
      <c r="H3501" s="284"/>
    </row>
    <row r="3502" spans="1:8" x14ac:dyDescent="0.25">
      <c r="A3502" s="282"/>
      <c r="B3502" s="283"/>
      <c r="C3502" s="284"/>
      <c r="D3502" s="284"/>
      <c r="E3502" s="284"/>
      <c r="F3502" s="284"/>
      <c r="G3502" s="285"/>
      <c r="H3502" s="284"/>
    </row>
    <row r="3503" spans="1:8" x14ac:dyDescent="0.25">
      <c r="A3503" s="282"/>
      <c r="B3503" s="283"/>
      <c r="C3503" s="284"/>
      <c r="D3503" s="284"/>
      <c r="E3503" s="284"/>
      <c r="F3503" s="284"/>
      <c r="G3503" s="285"/>
      <c r="H3503" s="284"/>
    </row>
    <row r="3504" spans="1:8" x14ac:dyDescent="0.25">
      <c r="A3504" s="282"/>
      <c r="B3504" s="283"/>
      <c r="C3504" s="284"/>
      <c r="D3504" s="284"/>
      <c r="E3504" s="284"/>
      <c r="F3504" s="284"/>
      <c r="G3504" s="285"/>
      <c r="H3504" s="284"/>
    </row>
    <row r="3505" spans="1:8" x14ac:dyDescent="0.25">
      <c r="A3505" s="282"/>
      <c r="B3505" s="283"/>
      <c r="C3505" s="284"/>
      <c r="D3505" s="284"/>
      <c r="E3505" s="284"/>
      <c r="F3505" s="284"/>
      <c r="G3505" s="285"/>
      <c r="H3505" s="284"/>
    </row>
    <row r="3506" spans="1:8" x14ac:dyDescent="0.25">
      <c r="A3506" s="282"/>
      <c r="B3506" s="283"/>
      <c r="C3506" s="284"/>
      <c r="D3506" s="284"/>
      <c r="E3506" s="284"/>
      <c r="F3506" s="284"/>
      <c r="G3506" s="285"/>
      <c r="H3506" s="284"/>
    </row>
    <row r="3507" spans="1:8" x14ac:dyDescent="0.25">
      <c r="A3507" s="282"/>
      <c r="B3507" s="283"/>
      <c r="C3507" s="284"/>
      <c r="D3507" s="284"/>
      <c r="E3507" s="284"/>
      <c r="F3507" s="284"/>
      <c r="G3507" s="285"/>
      <c r="H3507" s="284"/>
    </row>
    <row r="3508" spans="1:8" x14ac:dyDescent="0.25">
      <c r="A3508" s="282"/>
      <c r="B3508" s="283"/>
      <c r="C3508" s="284"/>
      <c r="D3508" s="284"/>
      <c r="E3508" s="284"/>
      <c r="F3508" s="284"/>
      <c r="G3508" s="285"/>
      <c r="H3508" s="284"/>
    </row>
    <row r="3509" spans="1:8" x14ac:dyDescent="0.25">
      <c r="A3509" s="282"/>
      <c r="B3509" s="283"/>
      <c r="C3509" s="284"/>
      <c r="D3509" s="284"/>
      <c r="E3509" s="284"/>
      <c r="F3509" s="284"/>
      <c r="G3509" s="285"/>
      <c r="H3509" s="284"/>
    </row>
    <row r="3510" spans="1:8" x14ac:dyDescent="0.25">
      <c r="A3510" s="282"/>
      <c r="B3510" s="283"/>
      <c r="C3510" s="284"/>
      <c r="D3510" s="284"/>
      <c r="E3510" s="284"/>
      <c r="F3510" s="284"/>
      <c r="G3510" s="285"/>
      <c r="H3510" s="284"/>
    </row>
    <row r="3511" spans="1:8" x14ac:dyDescent="0.25">
      <c r="A3511" s="282"/>
      <c r="B3511" s="283"/>
      <c r="C3511" s="284"/>
      <c r="D3511" s="284"/>
      <c r="E3511" s="284"/>
      <c r="F3511" s="284"/>
      <c r="G3511" s="285"/>
      <c r="H3511" s="284"/>
    </row>
    <row r="3512" spans="1:8" x14ac:dyDescent="0.25">
      <c r="A3512" s="282"/>
      <c r="B3512" s="283"/>
      <c r="C3512" s="284"/>
      <c r="D3512" s="284"/>
      <c r="E3512" s="284"/>
      <c r="F3512" s="284"/>
      <c r="G3512" s="285"/>
      <c r="H3512" s="284"/>
    </row>
    <row r="3513" spans="1:8" x14ac:dyDescent="0.25">
      <c r="A3513" s="282"/>
      <c r="B3513" s="283"/>
      <c r="C3513" s="284"/>
      <c r="D3513" s="284"/>
      <c r="E3513" s="284"/>
      <c r="F3513" s="284"/>
      <c r="G3513" s="285"/>
      <c r="H3513" s="284"/>
    </row>
    <row r="3514" spans="1:8" x14ac:dyDescent="0.25">
      <c r="A3514" s="282"/>
      <c r="B3514" s="283"/>
      <c r="C3514" s="284"/>
      <c r="D3514" s="284"/>
      <c r="E3514" s="284"/>
      <c r="F3514" s="284"/>
      <c r="G3514" s="285"/>
      <c r="H3514" s="284"/>
    </row>
    <row r="3515" spans="1:8" x14ac:dyDescent="0.25">
      <c r="A3515" s="282"/>
      <c r="B3515" s="283"/>
      <c r="C3515" s="284"/>
      <c r="D3515" s="284"/>
      <c r="E3515" s="284"/>
      <c r="F3515" s="284"/>
      <c r="G3515" s="285"/>
      <c r="H3515" s="284"/>
    </row>
    <row r="3516" spans="1:8" x14ac:dyDescent="0.25">
      <c r="A3516" s="282"/>
      <c r="B3516" s="283"/>
      <c r="C3516" s="284"/>
      <c r="D3516" s="284"/>
      <c r="E3516" s="284"/>
      <c r="F3516" s="284"/>
      <c r="G3516" s="285"/>
      <c r="H3516" s="284"/>
    </row>
    <row r="3517" spans="1:8" x14ac:dyDescent="0.25">
      <c r="A3517" s="282"/>
      <c r="B3517" s="283"/>
      <c r="C3517" s="284"/>
      <c r="D3517" s="284"/>
      <c r="E3517" s="284"/>
      <c r="F3517" s="284"/>
      <c r="G3517" s="285"/>
      <c r="H3517" s="284"/>
    </row>
    <row r="3518" spans="1:8" x14ac:dyDescent="0.25">
      <c r="A3518" s="282"/>
      <c r="B3518" s="283"/>
      <c r="C3518" s="284"/>
      <c r="D3518" s="284"/>
      <c r="E3518" s="284"/>
      <c r="F3518" s="284"/>
      <c r="G3518" s="285"/>
      <c r="H3518" s="284"/>
    </row>
    <row r="3519" spans="1:8" x14ac:dyDescent="0.25">
      <c r="A3519" s="282"/>
      <c r="B3519" s="283"/>
      <c r="C3519" s="284"/>
      <c r="D3519" s="284"/>
      <c r="E3519" s="284"/>
      <c r="F3519" s="284"/>
      <c r="G3519" s="285"/>
      <c r="H3519" s="284"/>
    </row>
    <row r="3520" spans="1:8" x14ac:dyDescent="0.25">
      <c r="A3520" s="282"/>
      <c r="B3520" s="283"/>
      <c r="C3520" s="284"/>
      <c r="D3520" s="284"/>
      <c r="E3520" s="284"/>
      <c r="F3520" s="284"/>
      <c r="G3520" s="285"/>
      <c r="H3520" s="284"/>
    </row>
    <row r="3521" spans="1:8" x14ac:dyDescent="0.25">
      <c r="A3521" s="282"/>
      <c r="B3521" s="283"/>
      <c r="C3521" s="284"/>
      <c r="D3521" s="284"/>
      <c r="E3521" s="284"/>
      <c r="F3521" s="284"/>
      <c r="G3521" s="285"/>
      <c r="H3521" s="284"/>
    </row>
    <row r="3522" spans="1:8" x14ac:dyDescent="0.25">
      <c r="A3522" s="282"/>
      <c r="B3522" s="283"/>
      <c r="C3522" s="284"/>
      <c r="D3522" s="284"/>
      <c r="E3522" s="284"/>
      <c r="F3522" s="284"/>
      <c r="G3522" s="285"/>
      <c r="H3522" s="284"/>
    </row>
    <row r="3523" spans="1:8" x14ac:dyDescent="0.25">
      <c r="A3523" s="282"/>
      <c r="B3523" s="283"/>
      <c r="C3523" s="284"/>
      <c r="D3523" s="284"/>
      <c r="E3523" s="284"/>
      <c r="F3523" s="284"/>
      <c r="G3523" s="285"/>
      <c r="H3523" s="284"/>
    </row>
    <row r="3524" spans="1:8" x14ac:dyDescent="0.25">
      <c r="A3524" s="282"/>
      <c r="B3524" s="283"/>
      <c r="C3524" s="284"/>
      <c r="D3524" s="284"/>
      <c r="E3524" s="284"/>
      <c r="F3524" s="284"/>
      <c r="G3524" s="285"/>
      <c r="H3524" s="284"/>
    </row>
    <row r="3525" spans="1:8" x14ac:dyDescent="0.25">
      <c r="A3525" s="282"/>
      <c r="B3525" s="283"/>
      <c r="C3525" s="284"/>
      <c r="D3525" s="284"/>
      <c r="E3525" s="284"/>
      <c r="F3525" s="284"/>
      <c r="G3525" s="285"/>
      <c r="H3525" s="284"/>
    </row>
    <row r="3526" spans="1:8" x14ac:dyDescent="0.25">
      <c r="A3526" s="282"/>
      <c r="B3526" s="283"/>
      <c r="C3526" s="284"/>
      <c r="D3526" s="284"/>
      <c r="E3526" s="284"/>
      <c r="F3526" s="284"/>
      <c r="G3526" s="285"/>
      <c r="H3526" s="284"/>
    </row>
    <row r="3527" spans="1:8" x14ac:dyDescent="0.25">
      <c r="A3527" s="282"/>
      <c r="B3527" s="283"/>
      <c r="C3527" s="284"/>
      <c r="D3527" s="284"/>
      <c r="E3527" s="284"/>
      <c r="F3527" s="284"/>
      <c r="G3527" s="285"/>
      <c r="H3527" s="284"/>
    </row>
    <row r="3528" spans="1:8" x14ac:dyDescent="0.25">
      <c r="A3528" s="282"/>
      <c r="B3528" s="283"/>
      <c r="C3528" s="284"/>
      <c r="D3528" s="284"/>
      <c r="E3528" s="284"/>
      <c r="F3528" s="284"/>
      <c r="G3528" s="285"/>
      <c r="H3528" s="284"/>
    </row>
    <row r="3529" spans="1:8" x14ac:dyDescent="0.25">
      <c r="A3529" s="282"/>
      <c r="B3529" s="283"/>
      <c r="C3529" s="284"/>
      <c r="D3529" s="284"/>
      <c r="E3529" s="284"/>
      <c r="F3529" s="284"/>
      <c r="G3529" s="285"/>
      <c r="H3529" s="284"/>
    </row>
    <row r="3530" spans="1:8" x14ac:dyDescent="0.25">
      <c r="A3530" s="282"/>
      <c r="B3530" s="283"/>
      <c r="C3530" s="284"/>
      <c r="D3530" s="284"/>
      <c r="E3530" s="284"/>
      <c r="F3530" s="284"/>
      <c r="G3530" s="285"/>
      <c r="H3530" s="284"/>
    </row>
    <row r="3531" spans="1:8" x14ac:dyDescent="0.25">
      <c r="A3531" s="282"/>
      <c r="B3531" s="283"/>
      <c r="C3531" s="284"/>
      <c r="D3531" s="284"/>
      <c r="E3531" s="284"/>
      <c r="F3531" s="284"/>
      <c r="G3531" s="285"/>
      <c r="H3531" s="284"/>
    </row>
    <row r="3532" spans="1:8" x14ac:dyDescent="0.25">
      <c r="A3532" s="282"/>
      <c r="B3532" s="283"/>
      <c r="C3532" s="284"/>
      <c r="D3532" s="284"/>
      <c r="E3532" s="284"/>
      <c r="F3532" s="284"/>
      <c r="G3532" s="285"/>
      <c r="H3532" s="284"/>
    </row>
    <row r="3533" spans="1:8" x14ac:dyDescent="0.25">
      <c r="A3533" s="282"/>
      <c r="B3533" s="283"/>
      <c r="C3533" s="284"/>
      <c r="D3533" s="284"/>
      <c r="E3533" s="284"/>
      <c r="F3533" s="284"/>
      <c r="G3533" s="285"/>
      <c r="H3533" s="284"/>
    </row>
    <row r="3534" spans="1:8" x14ac:dyDescent="0.25">
      <c r="A3534" s="282"/>
      <c r="B3534" s="283"/>
      <c r="C3534" s="284"/>
      <c r="D3534" s="284"/>
      <c r="E3534" s="284"/>
      <c r="F3534" s="284"/>
      <c r="G3534" s="285"/>
      <c r="H3534" s="284"/>
    </row>
    <row r="3535" spans="1:8" x14ac:dyDescent="0.25">
      <c r="A3535" s="282"/>
      <c r="B3535" s="283"/>
      <c r="C3535" s="284"/>
      <c r="D3535" s="284"/>
      <c r="E3535" s="284"/>
      <c r="F3535" s="284"/>
      <c r="G3535" s="285"/>
      <c r="H3535" s="284"/>
    </row>
    <row r="3536" spans="1:8" x14ac:dyDescent="0.25">
      <c r="A3536" s="282"/>
      <c r="B3536" s="283"/>
      <c r="C3536" s="284"/>
      <c r="D3536" s="284"/>
      <c r="E3536" s="284"/>
      <c r="F3536" s="284"/>
      <c r="G3536" s="285"/>
      <c r="H3536" s="284"/>
    </row>
    <row r="3537" spans="1:8" x14ac:dyDescent="0.25">
      <c r="A3537" s="282"/>
      <c r="B3537" s="283"/>
      <c r="C3537" s="284"/>
      <c r="D3537" s="284"/>
      <c r="E3537" s="284"/>
      <c r="F3537" s="284"/>
      <c r="G3537" s="285"/>
      <c r="H3537" s="284"/>
    </row>
    <row r="3538" spans="1:8" x14ac:dyDescent="0.25">
      <c r="A3538" s="282"/>
      <c r="B3538" s="283"/>
      <c r="C3538" s="284"/>
      <c r="D3538" s="284"/>
      <c r="E3538" s="284"/>
      <c r="F3538" s="284"/>
      <c r="G3538" s="285"/>
      <c r="H3538" s="284"/>
    </row>
    <row r="3539" spans="1:8" x14ac:dyDescent="0.25">
      <c r="A3539" s="282"/>
      <c r="B3539" s="283"/>
      <c r="C3539" s="284"/>
      <c r="D3539" s="284"/>
      <c r="E3539" s="284"/>
      <c r="F3539" s="284"/>
      <c r="G3539" s="285"/>
      <c r="H3539" s="284"/>
    </row>
    <row r="3540" spans="1:8" x14ac:dyDescent="0.25">
      <c r="A3540" s="282"/>
      <c r="B3540" s="283"/>
      <c r="C3540" s="284"/>
      <c r="D3540" s="284"/>
      <c r="E3540" s="284"/>
      <c r="F3540" s="284"/>
      <c r="G3540" s="285"/>
      <c r="H3540" s="284"/>
    </row>
    <row r="3541" spans="1:8" x14ac:dyDescent="0.25">
      <c r="A3541" s="282"/>
      <c r="B3541" s="283"/>
      <c r="C3541" s="284"/>
      <c r="D3541" s="284"/>
      <c r="E3541" s="284"/>
      <c r="F3541" s="284"/>
      <c r="G3541" s="285"/>
      <c r="H3541" s="284"/>
    </row>
    <row r="3542" spans="1:8" x14ac:dyDescent="0.25">
      <c r="A3542" s="282"/>
      <c r="B3542" s="283"/>
      <c r="C3542" s="284"/>
      <c r="D3542" s="284"/>
      <c r="E3542" s="284"/>
      <c r="F3542" s="284"/>
      <c r="G3542" s="285"/>
      <c r="H3542" s="284"/>
    </row>
    <row r="3543" spans="1:8" x14ac:dyDescent="0.25">
      <c r="A3543" s="282"/>
      <c r="B3543" s="283"/>
      <c r="C3543" s="284"/>
      <c r="D3543" s="284"/>
      <c r="E3543" s="284"/>
      <c r="F3543" s="284"/>
      <c r="G3543" s="285"/>
      <c r="H3543" s="284"/>
    </row>
    <row r="3544" spans="1:8" x14ac:dyDescent="0.25">
      <c r="A3544" s="282"/>
      <c r="B3544" s="283"/>
      <c r="C3544" s="284"/>
      <c r="D3544" s="284"/>
      <c r="E3544" s="284"/>
      <c r="F3544" s="284"/>
      <c r="G3544" s="285"/>
      <c r="H3544" s="284"/>
    </row>
    <row r="3545" spans="1:8" x14ac:dyDescent="0.25">
      <c r="A3545" s="282"/>
      <c r="B3545" s="283"/>
      <c r="C3545" s="284"/>
      <c r="D3545" s="284"/>
      <c r="E3545" s="284"/>
      <c r="F3545" s="284"/>
      <c r="G3545" s="285"/>
      <c r="H3545" s="284"/>
    </row>
    <row r="3546" spans="1:8" x14ac:dyDescent="0.25">
      <c r="A3546" s="282"/>
      <c r="B3546" s="283"/>
      <c r="C3546" s="284"/>
      <c r="D3546" s="284"/>
      <c r="E3546" s="284"/>
      <c r="F3546" s="284"/>
      <c r="G3546" s="285"/>
      <c r="H3546" s="284"/>
    </row>
    <row r="3547" spans="1:8" x14ac:dyDescent="0.25">
      <c r="A3547" s="282"/>
      <c r="B3547" s="283"/>
      <c r="C3547" s="284"/>
      <c r="D3547" s="284"/>
      <c r="E3547" s="284"/>
      <c r="F3547" s="284"/>
      <c r="G3547" s="285"/>
      <c r="H3547" s="284"/>
    </row>
    <row r="3548" spans="1:8" x14ac:dyDescent="0.25">
      <c r="A3548" s="282"/>
      <c r="B3548" s="283"/>
      <c r="C3548" s="284"/>
      <c r="D3548" s="284"/>
      <c r="E3548" s="284"/>
      <c r="F3548" s="284"/>
      <c r="G3548" s="285"/>
      <c r="H3548" s="284"/>
    </row>
    <row r="3549" spans="1:8" x14ac:dyDescent="0.25">
      <c r="A3549" s="282"/>
      <c r="B3549" s="283"/>
      <c r="C3549" s="284"/>
      <c r="D3549" s="284"/>
      <c r="E3549" s="284"/>
      <c r="F3549" s="284"/>
      <c r="G3549" s="285"/>
      <c r="H3549" s="284"/>
    </row>
    <row r="3550" spans="1:8" x14ac:dyDescent="0.25">
      <c r="A3550" s="282"/>
      <c r="B3550" s="283"/>
      <c r="C3550" s="284"/>
      <c r="D3550" s="284"/>
      <c r="E3550" s="284"/>
      <c r="F3550" s="284"/>
      <c r="G3550" s="285"/>
      <c r="H3550" s="284"/>
    </row>
    <row r="3551" spans="1:8" x14ac:dyDescent="0.25">
      <c r="A3551" s="282"/>
      <c r="B3551" s="283"/>
      <c r="C3551" s="284"/>
      <c r="D3551" s="284"/>
      <c r="E3551" s="284"/>
      <c r="F3551" s="284"/>
      <c r="G3551" s="285"/>
      <c r="H3551" s="284"/>
    </row>
    <row r="3552" spans="1:8" x14ac:dyDescent="0.25">
      <c r="A3552" s="282"/>
      <c r="B3552" s="283"/>
      <c r="C3552" s="284"/>
      <c r="D3552" s="284"/>
      <c r="E3552" s="284"/>
      <c r="F3552" s="284"/>
      <c r="G3552" s="285"/>
      <c r="H3552" s="284"/>
    </row>
    <row r="3553" spans="1:8" x14ac:dyDescent="0.25">
      <c r="A3553" s="282"/>
      <c r="B3553" s="283"/>
      <c r="C3553" s="284"/>
      <c r="D3553" s="284"/>
      <c r="E3553" s="284"/>
      <c r="F3553" s="284"/>
      <c r="G3553" s="285"/>
      <c r="H3553" s="284"/>
    </row>
    <row r="3554" spans="1:8" x14ac:dyDescent="0.25">
      <c r="A3554" s="282"/>
      <c r="B3554" s="283"/>
      <c r="C3554" s="284"/>
      <c r="D3554" s="284"/>
      <c r="E3554" s="284"/>
      <c r="F3554" s="284"/>
      <c r="G3554" s="285"/>
      <c r="H3554" s="284"/>
    </row>
    <row r="3555" spans="1:8" x14ac:dyDescent="0.25">
      <c r="A3555" s="282"/>
      <c r="B3555" s="283"/>
      <c r="C3555" s="284"/>
      <c r="D3555" s="284"/>
      <c r="E3555" s="284"/>
      <c r="F3555" s="284"/>
      <c r="G3555" s="285"/>
      <c r="H3555" s="284"/>
    </row>
    <row r="3556" spans="1:8" x14ac:dyDescent="0.25">
      <c r="A3556" s="282"/>
      <c r="B3556" s="283"/>
      <c r="C3556" s="284"/>
      <c r="D3556" s="284"/>
      <c r="E3556" s="284"/>
      <c r="F3556" s="284"/>
      <c r="G3556" s="285"/>
      <c r="H3556" s="284"/>
    </row>
    <row r="3557" spans="1:8" x14ac:dyDescent="0.25">
      <c r="A3557" s="282"/>
      <c r="B3557" s="283"/>
      <c r="C3557" s="284"/>
      <c r="D3557" s="284"/>
      <c r="E3557" s="284"/>
      <c r="F3557" s="284"/>
      <c r="G3557" s="285"/>
      <c r="H3557" s="284"/>
    </row>
    <row r="3558" spans="1:8" x14ac:dyDescent="0.25">
      <c r="A3558" s="282"/>
      <c r="B3558" s="283"/>
      <c r="C3558" s="284"/>
      <c r="D3558" s="284"/>
      <c r="E3558" s="284"/>
      <c r="F3558" s="284"/>
      <c r="G3558" s="285"/>
      <c r="H3558" s="284"/>
    </row>
    <row r="3559" spans="1:8" x14ac:dyDescent="0.25">
      <c r="A3559" s="282"/>
      <c r="B3559" s="283"/>
      <c r="C3559" s="284"/>
      <c r="D3559" s="284"/>
      <c r="E3559" s="284"/>
      <c r="F3559" s="284"/>
      <c r="G3559" s="285"/>
      <c r="H3559" s="284"/>
    </row>
    <row r="3560" spans="1:8" x14ac:dyDescent="0.25">
      <c r="A3560" s="282"/>
      <c r="B3560" s="283"/>
      <c r="C3560" s="284"/>
      <c r="D3560" s="284"/>
      <c r="E3560" s="284"/>
      <c r="F3560" s="284"/>
      <c r="G3560" s="285"/>
      <c r="H3560" s="284"/>
    </row>
    <row r="3561" spans="1:8" x14ac:dyDescent="0.25">
      <c r="A3561" s="282"/>
      <c r="B3561" s="283"/>
      <c r="C3561" s="284"/>
      <c r="D3561" s="284"/>
      <c r="E3561" s="284"/>
      <c r="F3561" s="284"/>
      <c r="G3561" s="285"/>
      <c r="H3561" s="284"/>
    </row>
    <row r="3562" spans="1:8" x14ac:dyDescent="0.25">
      <c r="A3562" s="282"/>
      <c r="B3562" s="283"/>
      <c r="C3562" s="284"/>
      <c r="D3562" s="284"/>
      <c r="E3562" s="284"/>
      <c r="F3562" s="284"/>
      <c r="G3562" s="285"/>
      <c r="H3562" s="284"/>
    </row>
    <row r="3563" spans="1:8" x14ac:dyDescent="0.25">
      <c r="A3563" s="282"/>
      <c r="B3563" s="283"/>
      <c r="C3563" s="284"/>
      <c r="D3563" s="284"/>
      <c r="E3563" s="284"/>
      <c r="F3563" s="284"/>
      <c r="G3563" s="285"/>
      <c r="H3563" s="284"/>
    </row>
    <row r="3564" spans="1:8" x14ac:dyDescent="0.25">
      <c r="A3564" s="282"/>
      <c r="B3564" s="283"/>
      <c r="C3564" s="284"/>
      <c r="D3564" s="284"/>
      <c r="E3564" s="284"/>
      <c r="F3564" s="284"/>
      <c r="G3564" s="285"/>
      <c r="H3564" s="284"/>
    </row>
    <row r="3565" spans="1:8" x14ac:dyDescent="0.25">
      <c r="A3565" s="282"/>
      <c r="B3565" s="283"/>
      <c r="C3565" s="284"/>
      <c r="D3565" s="284"/>
      <c r="E3565" s="284"/>
      <c r="F3565" s="284"/>
      <c r="G3565" s="285"/>
      <c r="H3565" s="284"/>
    </row>
    <row r="3566" spans="1:8" x14ac:dyDescent="0.25">
      <c r="A3566" s="282"/>
      <c r="B3566" s="283"/>
      <c r="C3566" s="284"/>
      <c r="D3566" s="284"/>
      <c r="E3566" s="284"/>
      <c r="F3566" s="284"/>
      <c r="G3566" s="285"/>
      <c r="H3566" s="284"/>
    </row>
    <row r="3567" spans="1:8" x14ac:dyDescent="0.25">
      <c r="A3567" s="282"/>
      <c r="B3567" s="283"/>
      <c r="C3567" s="284"/>
      <c r="D3567" s="284"/>
      <c r="E3567" s="284"/>
      <c r="F3567" s="284"/>
      <c r="G3567" s="285"/>
      <c r="H3567" s="284"/>
    </row>
    <row r="3568" spans="1:8" x14ac:dyDescent="0.25">
      <c r="A3568" s="282"/>
      <c r="B3568" s="283"/>
      <c r="C3568" s="284"/>
      <c r="D3568" s="284"/>
      <c r="E3568" s="284"/>
      <c r="F3568" s="284"/>
      <c r="G3568" s="285"/>
      <c r="H3568" s="284"/>
    </row>
    <row r="3569" spans="1:8" x14ac:dyDescent="0.25">
      <c r="A3569" s="282"/>
      <c r="B3569" s="283"/>
      <c r="C3569" s="284"/>
      <c r="D3569" s="284"/>
      <c r="E3569" s="284"/>
      <c r="F3569" s="284"/>
      <c r="G3569" s="285"/>
      <c r="H3569" s="284"/>
    </row>
    <row r="3570" spans="1:8" x14ac:dyDescent="0.25">
      <c r="A3570" s="282"/>
      <c r="B3570" s="283"/>
      <c r="C3570" s="284"/>
      <c r="D3570" s="284"/>
      <c r="E3570" s="284"/>
      <c r="F3570" s="284"/>
      <c r="G3570" s="285"/>
      <c r="H3570" s="284"/>
    </row>
    <row r="3571" spans="1:8" x14ac:dyDescent="0.25">
      <c r="A3571" s="282"/>
      <c r="B3571" s="283"/>
      <c r="C3571" s="284"/>
      <c r="D3571" s="284"/>
      <c r="E3571" s="284"/>
      <c r="F3571" s="284"/>
      <c r="G3571" s="285"/>
      <c r="H3571" s="284"/>
    </row>
    <row r="3572" spans="1:8" x14ac:dyDescent="0.25">
      <c r="A3572" s="282"/>
      <c r="B3572" s="283"/>
      <c r="C3572" s="284"/>
      <c r="D3572" s="284"/>
      <c r="E3572" s="284"/>
      <c r="F3572" s="284"/>
      <c r="G3572" s="285"/>
      <c r="H3572" s="284"/>
    </row>
    <row r="3573" spans="1:8" x14ac:dyDescent="0.25">
      <c r="A3573" s="282"/>
      <c r="B3573" s="283"/>
      <c r="C3573" s="284"/>
      <c r="D3573" s="284"/>
      <c r="E3573" s="284"/>
      <c r="F3573" s="284"/>
      <c r="G3573" s="285"/>
      <c r="H3573" s="284"/>
    </row>
    <row r="3574" spans="1:8" x14ac:dyDescent="0.25">
      <c r="A3574" s="282"/>
      <c r="B3574" s="283"/>
      <c r="C3574" s="284"/>
      <c r="D3574" s="284"/>
      <c r="E3574" s="284"/>
      <c r="F3574" s="284"/>
      <c r="G3574" s="285"/>
      <c r="H3574" s="284"/>
    </row>
    <row r="3575" spans="1:8" x14ac:dyDescent="0.25">
      <c r="A3575" s="282"/>
      <c r="B3575" s="283"/>
      <c r="C3575" s="284"/>
      <c r="D3575" s="284"/>
      <c r="E3575" s="284"/>
      <c r="F3575" s="284"/>
      <c r="G3575" s="285"/>
      <c r="H3575" s="284"/>
    </row>
    <row r="3576" spans="1:8" x14ac:dyDescent="0.25">
      <c r="A3576" s="282"/>
      <c r="B3576" s="283"/>
      <c r="C3576" s="284"/>
      <c r="D3576" s="284"/>
      <c r="E3576" s="284"/>
      <c r="F3576" s="284"/>
      <c r="G3576" s="285"/>
      <c r="H3576" s="284"/>
    </row>
    <row r="3577" spans="1:8" x14ac:dyDescent="0.25">
      <c r="A3577" s="282"/>
      <c r="B3577" s="283"/>
      <c r="C3577" s="284"/>
      <c r="D3577" s="284"/>
      <c r="E3577" s="284"/>
      <c r="F3577" s="284"/>
      <c r="G3577" s="285"/>
      <c r="H3577" s="284"/>
    </row>
    <row r="3578" spans="1:8" x14ac:dyDescent="0.25">
      <c r="A3578" s="282"/>
      <c r="B3578" s="283"/>
      <c r="C3578" s="284"/>
      <c r="D3578" s="284"/>
      <c r="E3578" s="284"/>
      <c r="F3578" s="284"/>
      <c r="G3578" s="285"/>
      <c r="H3578" s="284"/>
    </row>
    <row r="3579" spans="1:8" x14ac:dyDescent="0.25">
      <c r="A3579" s="282"/>
      <c r="B3579" s="283"/>
      <c r="C3579" s="284"/>
      <c r="D3579" s="284"/>
      <c r="E3579" s="284"/>
      <c r="F3579" s="284"/>
      <c r="G3579" s="285"/>
      <c r="H3579" s="284"/>
    </row>
    <row r="3580" spans="1:8" x14ac:dyDescent="0.25">
      <c r="A3580" s="282"/>
      <c r="B3580" s="283"/>
      <c r="C3580" s="284"/>
      <c r="D3580" s="284"/>
      <c r="E3580" s="284"/>
      <c r="F3580" s="284"/>
      <c r="G3580" s="285"/>
      <c r="H3580" s="284"/>
    </row>
    <row r="3581" spans="1:8" x14ac:dyDescent="0.25">
      <c r="A3581" s="282"/>
      <c r="B3581" s="283"/>
      <c r="C3581" s="284"/>
      <c r="D3581" s="284"/>
      <c r="E3581" s="284"/>
      <c r="F3581" s="284"/>
      <c r="G3581" s="285"/>
      <c r="H3581" s="284"/>
    </row>
    <row r="3582" spans="1:8" x14ac:dyDescent="0.25">
      <c r="A3582" s="282"/>
      <c r="B3582" s="283"/>
      <c r="C3582" s="284"/>
      <c r="D3582" s="284"/>
      <c r="E3582" s="284"/>
      <c r="F3582" s="284"/>
      <c r="G3582" s="285"/>
      <c r="H3582" s="284"/>
    </row>
    <row r="3583" spans="1:8" x14ac:dyDescent="0.25">
      <c r="A3583" s="282"/>
      <c r="B3583" s="283"/>
      <c r="C3583" s="284"/>
      <c r="D3583" s="284"/>
      <c r="E3583" s="284"/>
      <c r="F3583" s="284"/>
      <c r="G3583" s="285"/>
      <c r="H3583" s="284"/>
    </row>
    <row r="3584" spans="1:8" x14ac:dyDescent="0.25">
      <c r="A3584" s="282"/>
      <c r="B3584" s="283"/>
      <c r="C3584" s="284"/>
      <c r="D3584" s="284"/>
      <c r="E3584" s="284"/>
      <c r="F3584" s="284"/>
      <c r="G3584" s="285"/>
      <c r="H3584" s="284"/>
    </row>
    <row r="3585" spans="1:8" x14ac:dyDescent="0.25">
      <c r="A3585" s="282"/>
      <c r="B3585" s="283"/>
      <c r="C3585" s="284"/>
      <c r="D3585" s="284"/>
      <c r="E3585" s="284"/>
      <c r="F3585" s="284"/>
      <c r="G3585" s="285"/>
      <c r="H3585" s="284"/>
    </row>
    <row r="3586" spans="1:8" x14ac:dyDescent="0.25">
      <c r="A3586" s="282"/>
      <c r="B3586" s="283"/>
      <c r="C3586" s="284"/>
      <c r="D3586" s="284"/>
      <c r="E3586" s="284"/>
      <c r="F3586" s="284"/>
      <c r="G3586" s="285"/>
      <c r="H3586" s="284"/>
    </row>
    <row r="3587" spans="1:8" x14ac:dyDescent="0.25">
      <c r="A3587" s="282"/>
      <c r="B3587" s="283"/>
      <c r="C3587" s="284"/>
      <c r="D3587" s="284"/>
      <c r="E3587" s="284"/>
      <c r="F3587" s="284"/>
      <c r="G3587" s="285"/>
      <c r="H3587" s="284"/>
    </row>
    <row r="3588" spans="1:8" x14ac:dyDescent="0.25">
      <c r="A3588" s="282"/>
      <c r="B3588" s="283"/>
      <c r="C3588" s="284"/>
      <c r="D3588" s="284"/>
      <c r="E3588" s="284"/>
      <c r="F3588" s="284"/>
      <c r="G3588" s="285"/>
      <c r="H3588" s="284"/>
    </row>
    <row r="3589" spans="1:8" x14ac:dyDescent="0.25">
      <c r="A3589" s="282"/>
      <c r="B3589" s="283"/>
      <c r="C3589" s="284"/>
      <c r="D3589" s="284"/>
      <c r="E3589" s="284"/>
      <c r="F3589" s="284"/>
      <c r="G3589" s="285"/>
      <c r="H3589" s="284"/>
    </row>
    <row r="3590" spans="1:8" x14ac:dyDescent="0.25">
      <c r="A3590" s="282"/>
      <c r="B3590" s="283"/>
      <c r="C3590" s="284"/>
      <c r="D3590" s="284"/>
      <c r="E3590" s="284"/>
      <c r="F3590" s="284"/>
      <c r="G3590" s="285"/>
      <c r="H3590" s="284"/>
    </row>
    <row r="3591" spans="1:8" x14ac:dyDescent="0.25">
      <c r="A3591" s="282"/>
      <c r="B3591" s="283"/>
      <c r="C3591" s="284"/>
      <c r="D3591" s="284"/>
      <c r="E3591" s="284"/>
      <c r="F3591" s="284"/>
      <c r="G3591" s="285"/>
      <c r="H3591" s="284"/>
    </row>
    <row r="3592" spans="1:8" x14ac:dyDescent="0.25">
      <c r="A3592" s="282"/>
      <c r="B3592" s="283"/>
      <c r="C3592" s="284"/>
      <c r="D3592" s="284"/>
      <c r="E3592" s="284"/>
      <c r="F3592" s="284"/>
      <c r="G3592" s="285"/>
      <c r="H3592" s="284"/>
    </row>
    <row r="3593" spans="1:8" x14ac:dyDescent="0.25">
      <c r="A3593" s="282"/>
      <c r="B3593" s="283"/>
      <c r="C3593" s="284"/>
      <c r="D3593" s="284"/>
      <c r="E3593" s="284"/>
      <c r="F3593" s="284"/>
      <c r="G3593" s="285"/>
      <c r="H3593" s="284"/>
    </row>
    <row r="3594" spans="1:8" x14ac:dyDescent="0.25">
      <c r="A3594" s="282"/>
      <c r="B3594" s="283"/>
      <c r="C3594" s="284"/>
      <c r="D3594" s="284"/>
      <c r="E3594" s="284"/>
      <c r="F3594" s="284"/>
      <c r="G3594" s="285"/>
      <c r="H3594" s="284"/>
    </row>
    <row r="3595" spans="1:8" x14ac:dyDescent="0.25">
      <c r="A3595" s="282"/>
      <c r="B3595" s="283"/>
      <c r="C3595" s="284"/>
      <c r="D3595" s="284"/>
      <c r="E3595" s="284"/>
      <c r="F3595" s="284"/>
      <c r="G3595" s="285"/>
      <c r="H3595" s="284"/>
    </row>
    <row r="3596" spans="1:8" x14ac:dyDescent="0.25">
      <c r="A3596" s="282"/>
      <c r="B3596" s="283"/>
      <c r="C3596" s="284"/>
      <c r="D3596" s="284"/>
      <c r="E3596" s="284"/>
      <c r="F3596" s="284"/>
      <c r="G3596" s="285"/>
      <c r="H3596" s="284"/>
    </row>
    <row r="3597" spans="1:8" x14ac:dyDescent="0.25">
      <c r="A3597" s="282"/>
      <c r="B3597" s="283"/>
      <c r="C3597" s="284"/>
      <c r="D3597" s="284"/>
      <c r="E3597" s="284"/>
      <c r="F3597" s="284"/>
      <c r="G3597" s="285"/>
      <c r="H3597" s="284"/>
    </row>
    <row r="3598" spans="1:8" x14ac:dyDescent="0.25">
      <c r="A3598" s="282"/>
      <c r="B3598" s="283"/>
      <c r="C3598" s="284"/>
      <c r="D3598" s="284"/>
      <c r="E3598" s="284"/>
      <c r="F3598" s="284"/>
      <c r="G3598" s="285"/>
      <c r="H3598" s="284"/>
    </row>
    <row r="3599" spans="1:8" x14ac:dyDescent="0.25">
      <c r="A3599" s="282"/>
      <c r="B3599" s="283"/>
      <c r="C3599" s="284"/>
      <c r="D3599" s="284"/>
      <c r="E3599" s="284"/>
      <c r="F3599" s="284"/>
      <c r="G3599" s="285"/>
      <c r="H3599" s="284"/>
    </row>
    <row r="3600" spans="1:8" x14ac:dyDescent="0.25">
      <c r="A3600" s="282"/>
      <c r="B3600" s="283"/>
      <c r="C3600" s="284"/>
      <c r="D3600" s="284"/>
      <c r="E3600" s="284"/>
      <c r="F3600" s="284"/>
      <c r="G3600" s="285"/>
      <c r="H3600" s="284"/>
    </row>
    <row r="3601" spans="1:8" x14ac:dyDescent="0.25">
      <c r="A3601" s="282"/>
      <c r="B3601" s="283"/>
      <c r="C3601" s="284"/>
      <c r="D3601" s="284"/>
      <c r="E3601" s="284"/>
      <c r="F3601" s="284"/>
      <c r="G3601" s="285"/>
      <c r="H3601" s="284"/>
    </row>
    <row r="3602" spans="1:8" x14ac:dyDescent="0.25">
      <c r="A3602" s="282"/>
      <c r="B3602" s="283"/>
      <c r="C3602" s="284"/>
      <c r="D3602" s="284"/>
      <c r="E3602" s="284"/>
      <c r="F3602" s="284"/>
      <c r="G3602" s="285"/>
      <c r="H3602" s="284"/>
    </row>
    <row r="3603" spans="1:8" x14ac:dyDescent="0.25">
      <c r="A3603" s="282"/>
      <c r="B3603" s="283"/>
      <c r="C3603" s="284"/>
      <c r="D3603" s="284"/>
      <c r="E3603" s="284"/>
      <c r="F3603" s="284"/>
      <c r="G3603" s="285"/>
      <c r="H3603" s="284"/>
    </row>
    <row r="3604" spans="1:8" x14ac:dyDescent="0.25">
      <c r="A3604" s="282"/>
      <c r="B3604" s="283"/>
      <c r="C3604" s="284"/>
      <c r="D3604" s="284"/>
      <c r="E3604" s="284"/>
      <c r="F3604" s="284"/>
      <c r="G3604" s="285"/>
      <c r="H3604" s="284"/>
    </row>
    <row r="3605" spans="1:8" x14ac:dyDescent="0.25">
      <c r="A3605" s="282"/>
      <c r="B3605" s="283"/>
      <c r="C3605" s="284"/>
      <c r="D3605" s="284"/>
      <c r="E3605" s="284"/>
      <c r="F3605" s="284"/>
      <c r="G3605" s="285"/>
      <c r="H3605" s="284"/>
    </row>
    <row r="3606" spans="1:8" x14ac:dyDescent="0.25">
      <c r="A3606" s="282"/>
      <c r="B3606" s="283"/>
      <c r="C3606" s="284"/>
      <c r="D3606" s="284"/>
      <c r="E3606" s="284"/>
      <c r="F3606" s="284"/>
      <c r="G3606" s="285"/>
      <c r="H3606" s="284"/>
    </row>
    <row r="3607" spans="1:8" x14ac:dyDescent="0.25">
      <c r="A3607" s="282"/>
      <c r="B3607" s="283"/>
      <c r="C3607" s="284"/>
      <c r="D3607" s="284"/>
      <c r="E3607" s="284"/>
      <c r="F3607" s="284"/>
      <c r="G3607" s="285"/>
      <c r="H3607" s="284"/>
    </row>
    <row r="3608" spans="1:8" x14ac:dyDescent="0.25">
      <c r="A3608" s="282"/>
      <c r="B3608" s="283"/>
      <c r="C3608" s="284"/>
      <c r="D3608" s="284"/>
      <c r="E3608" s="284"/>
      <c r="F3608" s="284"/>
      <c r="G3608" s="285"/>
      <c r="H3608" s="284"/>
    </row>
    <row r="3609" spans="1:8" x14ac:dyDescent="0.25">
      <c r="A3609" s="282"/>
      <c r="B3609" s="283"/>
      <c r="C3609" s="284"/>
      <c r="D3609" s="284"/>
      <c r="E3609" s="284"/>
      <c r="F3609" s="284"/>
      <c r="G3609" s="285"/>
      <c r="H3609" s="284"/>
    </row>
    <row r="3610" spans="1:8" x14ac:dyDescent="0.25">
      <c r="A3610" s="282"/>
      <c r="B3610" s="283"/>
      <c r="C3610" s="284"/>
      <c r="D3610" s="284"/>
      <c r="E3610" s="284"/>
      <c r="F3610" s="284"/>
      <c r="G3610" s="285"/>
      <c r="H3610" s="284"/>
    </row>
    <row r="3611" spans="1:8" x14ac:dyDescent="0.25">
      <c r="A3611" s="282"/>
      <c r="B3611" s="283"/>
      <c r="C3611" s="284"/>
      <c r="D3611" s="284"/>
      <c r="E3611" s="284"/>
      <c r="F3611" s="284"/>
      <c r="G3611" s="285"/>
      <c r="H3611" s="284"/>
    </row>
    <row r="3612" spans="1:8" x14ac:dyDescent="0.25">
      <c r="A3612" s="282"/>
      <c r="B3612" s="283"/>
      <c r="C3612" s="284"/>
      <c r="D3612" s="284"/>
      <c r="E3612" s="284"/>
      <c r="F3612" s="284"/>
      <c r="G3612" s="285"/>
      <c r="H3612" s="284"/>
    </row>
    <row r="3613" spans="1:8" x14ac:dyDescent="0.25">
      <c r="A3613" s="282"/>
      <c r="B3613" s="283"/>
      <c r="C3613" s="284"/>
      <c r="D3613" s="284"/>
      <c r="E3613" s="284"/>
      <c r="F3613" s="284"/>
      <c r="G3613" s="285"/>
      <c r="H3613" s="284"/>
    </row>
    <row r="3614" spans="1:8" x14ac:dyDescent="0.25">
      <c r="A3614" s="282"/>
      <c r="B3614" s="283"/>
      <c r="C3614" s="284"/>
      <c r="D3614" s="284"/>
      <c r="E3614" s="284"/>
      <c r="F3614" s="284"/>
      <c r="G3614" s="285"/>
      <c r="H3614" s="284"/>
    </row>
    <row r="3615" spans="1:8" x14ac:dyDescent="0.25">
      <c r="A3615" s="282"/>
      <c r="B3615" s="283"/>
      <c r="C3615" s="284"/>
      <c r="D3615" s="284"/>
      <c r="E3615" s="284"/>
      <c r="F3615" s="284"/>
      <c r="G3615" s="285"/>
      <c r="H3615" s="284"/>
    </row>
    <row r="3616" spans="1:8" x14ac:dyDescent="0.25">
      <c r="A3616" s="282"/>
      <c r="B3616" s="283"/>
      <c r="C3616" s="284"/>
      <c r="D3616" s="284"/>
      <c r="E3616" s="284"/>
      <c r="F3616" s="284"/>
      <c r="G3616" s="285"/>
      <c r="H3616" s="284"/>
    </row>
    <row r="3617" spans="1:8" x14ac:dyDescent="0.25">
      <c r="A3617" s="282"/>
      <c r="B3617" s="283"/>
      <c r="C3617" s="284"/>
      <c r="D3617" s="284"/>
      <c r="E3617" s="284"/>
      <c r="F3617" s="284"/>
      <c r="G3617" s="285"/>
      <c r="H3617" s="284"/>
    </row>
    <row r="3618" spans="1:8" x14ac:dyDescent="0.25">
      <c r="A3618" s="282"/>
      <c r="B3618" s="283"/>
      <c r="C3618" s="284"/>
      <c r="D3618" s="284"/>
      <c r="E3618" s="284"/>
      <c r="F3618" s="284"/>
      <c r="G3618" s="285"/>
      <c r="H3618" s="284"/>
    </row>
    <row r="3619" spans="1:8" x14ac:dyDescent="0.25">
      <c r="A3619" s="282"/>
      <c r="B3619" s="283"/>
      <c r="C3619" s="284"/>
      <c r="D3619" s="284"/>
      <c r="E3619" s="284"/>
      <c r="F3619" s="284"/>
      <c r="G3619" s="285"/>
      <c r="H3619" s="284"/>
    </row>
    <row r="3620" spans="1:8" x14ac:dyDescent="0.25">
      <c r="A3620" s="282"/>
      <c r="B3620" s="283"/>
      <c r="C3620" s="284"/>
      <c r="D3620" s="284"/>
      <c r="E3620" s="284"/>
      <c r="F3620" s="284"/>
      <c r="G3620" s="285"/>
      <c r="H3620" s="284"/>
    </row>
    <row r="3621" spans="1:8" x14ac:dyDescent="0.25">
      <c r="A3621" s="282"/>
      <c r="B3621" s="283"/>
      <c r="C3621" s="284"/>
      <c r="D3621" s="284"/>
      <c r="E3621" s="284"/>
      <c r="F3621" s="284"/>
      <c r="G3621" s="285"/>
      <c r="H3621" s="284"/>
    </row>
    <row r="3622" spans="1:8" x14ac:dyDescent="0.25">
      <c r="A3622" s="282"/>
      <c r="B3622" s="283"/>
      <c r="C3622" s="284"/>
      <c r="D3622" s="284"/>
      <c r="E3622" s="284"/>
      <c r="F3622" s="284"/>
      <c r="G3622" s="285"/>
      <c r="H3622" s="284"/>
    </row>
    <row r="3623" spans="1:8" x14ac:dyDescent="0.25">
      <c r="A3623" s="282"/>
      <c r="B3623" s="283"/>
      <c r="C3623" s="284"/>
      <c r="D3623" s="284"/>
      <c r="E3623" s="284"/>
      <c r="F3623" s="284"/>
      <c r="G3623" s="285"/>
      <c r="H3623" s="284"/>
    </row>
    <row r="3624" spans="1:8" x14ac:dyDescent="0.25">
      <c r="A3624" s="282"/>
      <c r="B3624" s="283"/>
      <c r="C3624" s="284"/>
      <c r="D3624" s="284"/>
      <c r="E3624" s="284"/>
      <c r="F3624" s="284"/>
      <c r="G3624" s="285"/>
      <c r="H3624" s="284"/>
    </row>
    <row r="3625" spans="1:8" x14ac:dyDescent="0.25">
      <c r="A3625" s="282"/>
      <c r="B3625" s="283"/>
      <c r="C3625" s="284"/>
      <c r="D3625" s="284"/>
      <c r="E3625" s="284"/>
      <c r="F3625" s="284"/>
      <c r="G3625" s="285"/>
      <c r="H3625" s="284"/>
    </row>
    <row r="3626" spans="1:8" x14ac:dyDescent="0.25">
      <c r="A3626" s="282"/>
      <c r="B3626" s="283"/>
      <c r="C3626" s="284"/>
      <c r="D3626" s="284"/>
      <c r="E3626" s="284"/>
      <c r="F3626" s="284"/>
      <c r="G3626" s="285"/>
      <c r="H3626" s="284"/>
    </row>
    <row r="3627" spans="1:8" x14ac:dyDescent="0.25">
      <c r="A3627" s="282"/>
      <c r="B3627" s="283"/>
      <c r="C3627" s="284"/>
      <c r="D3627" s="284"/>
      <c r="E3627" s="284"/>
      <c r="F3627" s="284"/>
      <c r="G3627" s="285"/>
      <c r="H3627" s="284"/>
    </row>
    <row r="3628" spans="1:8" x14ac:dyDescent="0.25">
      <c r="A3628" s="282"/>
      <c r="B3628" s="283"/>
      <c r="C3628" s="284"/>
      <c r="D3628" s="284"/>
      <c r="E3628" s="284"/>
      <c r="F3628" s="284"/>
      <c r="G3628" s="285"/>
      <c r="H3628" s="284"/>
    </row>
    <row r="3629" spans="1:8" x14ac:dyDescent="0.25">
      <c r="A3629" s="282"/>
      <c r="B3629" s="283"/>
      <c r="C3629" s="284"/>
      <c r="D3629" s="284"/>
      <c r="E3629" s="284"/>
      <c r="F3629" s="284"/>
      <c r="G3629" s="285"/>
      <c r="H3629" s="284"/>
    </row>
    <row r="3630" spans="1:8" x14ac:dyDescent="0.25">
      <c r="A3630" s="282"/>
      <c r="B3630" s="283"/>
      <c r="C3630" s="284"/>
      <c r="D3630" s="284"/>
      <c r="E3630" s="284"/>
      <c r="F3630" s="284"/>
      <c r="G3630" s="285"/>
      <c r="H3630" s="284"/>
    </row>
    <row r="3631" spans="1:8" x14ac:dyDescent="0.25">
      <c r="A3631" s="282"/>
      <c r="B3631" s="283"/>
      <c r="C3631" s="284"/>
      <c r="D3631" s="284"/>
      <c r="E3631" s="284"/>
      <c r="F3631" s="284"/>
      <c r="G3631" s="285"/>
      <c r="H3631" s="284"/>
    </row>
    <row r="3632" spans="1:8" x14ac:dyDescent="0.25">
      <c r="A3632" s="282"/>
      <c r="B3632" s="283"/>
      <c r="C3632" s="284"/>
      <c r="D3632" s="284"/>
      <c r="E3632" s="284"/>
      <c r="F3632" s="284"/>
      <c r="G3632" s="285"/>
      <c r="H3632" s="284"/>
    </row>
    <row r="3633" spans="1:8" x14ac:dyDescent="0.25">
      <c r="A3633" s="282"/>
      <c r="B3633" s="283"/>
      <c r="C3633" s="284"/>
      <c r="D3633" s="284"/>
      <c r="E3633" s="284"/>
      <c r="F3633" s="284"/>
      <c r="G3633" s="285"/>
      <c r="H3633" s="284"/>
    </row>
    <row r="3634" spans="1:8" x14ac:dyDescent="0.25">
      <c r="A3634" s="282"/>
      <c r="B3634" s="283"/>
      <c r="C3634" s="284"/>
      <c r="D3634" s="284"/>
      <c r="E3634" s="284"/>
      <c r="F3634" s="284"/>
      <c r="G3634" s="285"/>
      <c r="H3634" s="284"/>
    </row>
    <row r="3635" spans="1:8" x14ac:dyDescent="0.25">
      <c r="A3635" s="282"/>
      <c r="B3635" s="283"/>
      <c r="C3635" s="284"/>
      <c r="D3635" s="284"/>
      <c r="E3635" s="284"/>
      <c r="F3635" s="284"/>
      <c r="G3635" s="285"/>
      <c r="H3635" s="284"/>
    </row>
    <row r="3636" spans="1:8" x14ac:dyDescent="0.25">
      <c r="A3636" s="282"/>
      <c r="B3636" s="283"/>
      <c r="C3636" s="284"/>
      <c r="D3636" s="284"/>
      <c r="E3636" s="284"/>
      <c r="F3636" s="284"/>
      <c r="G3636" s="285"/>
      <c r="H3636" s="284"/>
    </row>
    <row r="3637" spans="1:8" x14ac:dyDescent="0.25">
      <c r="A3637" s="282"/>
      <c r="B3637" s="283"/>
      <c r="C3637" s="284"/>
      <c r="D3637" s="284"/>
      <c r="E3637" s="284"/>
      <c r="F3637" s="284"/>
      <c r="G3637" s="285"/>
      <c r="H3637" s="284"/>
    </row>
    <row r="3638" spans="1:8" x14ac:dyDescent="0.25">
      <c r="A3638" s="282"/>
      <c r="B3638" s="283"/>
      <c r="C3638" s="284"/>
      <c r="D3638" s="284"/>
      <c r="E3638" s="284"/>
      <c r="F3638" s="284"/>
      <c r="G3638" s="285"/>
      <c r="H3638" s="284"/>
    </row>
    <row r="3639" spans="1:8" x14ac:dyDescent="0.25">
      <c r="A3639" s="282"/>
      <c r="B3639" s="283"/>
      <c r="C3639" s="284"/>
      <c r="D3639" s="284"/>
      <c r="E3639" s="284"/>
      <c r="F3639" s="284"/>
      <c r="G3639" s="285"/>
      <c r="H3639" s="284"/>
    </row>
    <row r="3640" spans="1:8" x14ac:dyDescent="0.25">
      <c r="A3640" s="282"/>
      <c r="B3640" s="283"/>
      <c r="C3640" s="284"/>
      <c r="D3640" s="284"/>
      <c r="E3640" s="284"/>
      <c r="F3640" s="284"/>
      <c r="G3640" s="285"/>
      <c r="H3640" s="284"/>
    </row>
    <row r="3641" spans="1:8" x14ac:dyDescent="0.25">
      <c r="A3641" s="282"/>
      <c r="B3641" s="283"/>
      <c r="C3641" s="284"/>
      <c r="D3641" s="284"/>
      <c r="E3641" s="284"/>
      <c r="F3641" s="284"/>
      <c r="G3641" s="285"/>
      <c r="H3641" s="284"/>
    </row>
    <row r="3642" spans="1:8" x14ac:dyDescent="0.25">
      <c r="A3642" s="282"/>
      <c r="B3642" s="283"/>
      <c r="C3642" s="284"/>
      <c r="D3642" s="284"/>
      <c r="E3642" s="284"/>
      <c r="F3642" s="284"/>
      <c r="G3642" s="285"/>
      <c r="H3642" s="284"/>
    </row>
    <row r="3643" spans="1:8" x14ac:dyDescent="0.25">
      <c r="A3643" s="282"/>
      <c r="B3643" s="283"/>
      <c r="C3643" s="284"/>
      <c r="D3643" s="284"/>
      <c r="E3643" s="284"/>
      <c r="F3643" s="284"/>
      <c r="G3643" s="285"/>
      <c r="H3643" s="284"/>
    </row>
    <row r="3644" spans="1:8" x14ac:dyDescent="0.25">
      <c r="A3644" s="282"/>
      <c r="B3644" s="283"/>
      <c r="C3644" s="284"/>
      <c r="D3644" s="284"/>
      <c r="E3644" s="284"/>
      <c r="F3644" s="284"/>
      <c r="G3644" s="285"/>
      <c r="H3644" s="284"/>
    </row>
    <row r="3645" spans="1:8" x14ac:dyDescent="0.25">
      <c r="A3645" s="282"/>
      <c r="B3645" s="283"/>
      <c r="C3645" s="284"/>
      <c r="D3645" s="284"/>
      <c r="E3645" s="284"/>
      <c r="F3645" s="284"/>
      <c r="G3645" s="285"/>
      <c r="H3645" s="284"/>
    </row>
    <row r="3646" spans="1:8" x14ac:dyDescent="0.25">
      <c r="A3646" s="282"/>
      <c r="B3646" s="283"/>
      <c r="C3646" s="284"/>
      <c r="D3646" s="284"/>
      <c r="E3646" s="284"/>
      <c r="F3646" s="284"/>
      <c r="G3646" s="285"/>
      <c r="H3646" s="284"/>
    </row>
    <row r="3647" spans="1:8" x14ac:dyDescent="0.25">
      <c r="A3647" s="282"/>
      <c r="B3647" s="283"/>
      <c r="C3647" s="284"/>
      <c r="D3647" s="284"/>
      <c r="E3647" s="284"/>
      <c r="F3647" s="284"/>
      <c r="G3647" s="285"/>
      <c r="H3647" s="284"/>
    </row>
    <row r="3648" spans="1:8" x14ac:dyDescent="0.25">
      <c r="A3648" s="282"/>
      <c r="B3648" s="283"/>
      <c r="C3648" s="284"/>
      <c r="D3648" s="284"/>
      <c r="E3648" s="284"/>
      <c r="F3648" s="284"/>
      <c r="G3648" s="285"/>
      <c r="H3648" s="284"/>
    </row>
    <row r="3649" spans="1:8" x14ac:dyDescent="0.25">
      <c r="A3649" s="282"/>
      <c r="B3649" s="283"/>
      <c r="C3649" s="284"/>
      <c r="D3649" s="284"/>
      <c r="E3649" s="284"/>
      <c r="F3649" s="284"/>
      <c r="G3649" s="285"/>
      <c r="H3649" s="284"/>
    </row>
    <row r="3650" spans="1:8" x14ac:dyDescent="0.25">
      <c r="A3650" s="282"/>
      <c r="B3650" s="283"/>
      <c r="C3650" s="284"/>
      <c r="D3650" s="284"/>
      <c r="E3650" s="284"/>
      <c r="F3650" s="284"/>
      <c r="G3650" s="285"/>
      <c r="H3650" s="284"/>
    </row>
    <row r="3651" spans="1:8" x14ac:dyDescent="0.25">
      <c r="A3651" s="282"/>
      <c r="B3651" s="283"/>
      <c r="C3651" s="284"/>
      <c r="D3651" s="284"/>
      <c r="E3651" s="284"/>
      <c r="F3651" s="284"/>
      <c r="G3651" s="285"/>
      <c r="H3651" s="284"/>
    </row>
    <row r="3652" spans="1:8" x14ac:dyDescent="0.25">
      <c r="A3652" s="282"/>
      <c r="B3652" s="283"/>
      <c r="C3652" s="284"/>
      <c r="D3652" s="284"/>
      <c r="E3652" s="284"/>
      <c r="F3652" s="284"/>
      <c r="G3652" s="285"/>
      <c r="H3652" s="284"/>
    </row>
    <row r="3653" spans="1:8" x14ac:dyDescent="0.25">
      <c r="A3653" s="282"/>
      <c r="B3653" s="283"/>
      <c r="C3653" s="284"/>
      <c r="D3653" s="284"/>
      <c r="E3653" s="284"/>
      <c r="F3653" s="284"/>
      <c r="G3653" s="285"/>
      <c r="H3653" s="284"/>
    </row>
    <row r="3654" spans="1:8" x14ac:dyDescent="0.25">
      <c r="A3654" s="282"/>
      <c r="B3654" s="283"/>
      <c r="C3654" s="284"/>
      <c r="D3654" s="284"/>
      <c r="E3654" s="284"/>
      <c r="F3654" s="284"/>
      <c r="G3654" s="285"/>
      <c r="H3654" s="284"/>
    </row>
    <row r="3655" spans="1:8" x14ac:dyDescent="0.25">
      <c r="A3655" s="282"/>
      <c r="B3655" s="283"/>
      <c r="C3655" s="284"/>
      <c r="D3655" s="284"/>
      <c r="E3655" s="284"/>
      <c r="F3655" s="284"/>
      <c r="G3655" s="285"/>
      <c r="H3655" s="284"/>
    </row>
    <row r="3656" spans="1:8" x14ac:dyDescent="0.25">
      <c r="A3656" s="282"/>
      <c r="B3656" s="283"/>
      <c r="C3656" s="284"/>
      <c r="D3656" s="284"/>
      <c r="E3656" s="284"/>
      <c r="F3656" s="284"/>
      <c r="G3656" s="285"/>
      <c r="H3656" s="284"/>
    </row>
    <row r="3657" spans="1:8" x14ac:dyDescent="0.25">
      <c r="A3657" s="282"/>
      <c r="B3657" s="283"/>
      <c r="C3657" s="284"/>
      <c r="D3657" s="284"/>
      <c r="E3657" s="284"/>
      <c r="F3657" s="284"/>
      <c r="G3657" s="285"/>
      <c r="H3657" s="284"/>
    </row>
    <row r="3658" spans="1:8" x14ac:dyDescent="0.25">
      <c r="A3658" s="282"/>
      <c r="B3658" s="283"/>
      <c r="C3658" s="284"/>
      <c r="D3658" s="284"/>
      <c r="E3658" s="284"/>
      <c r="F3658" s="284"/>
      <c r="G3658" s="285"/>
      <c r="H3658" s="284"/>
    </row>
    <row r="3659" spans="1:8" x14ac:dyDescent="0.25">
      <c r="A3659" s="282"/>
      <c r="B3659" s="283"/>
      <c r="C3659" s="284"/>
      <c r="D3659" s="284"/>
      <c r="E3659" s="284"/>
      <c r="F3659" s="284"/>
      <c r="G3659" s="285"/>
      <c r="H3659" s="284"/>
    </row>
    <row r="3660" spans="1:8" x14ac:dyDescent="0.25">
      <c r="A3660" s="282"/>
      <c r="B3660" s="283"/>
      <c r="C3660" s="284"/>
      <c r="D3660" s="284"/>
      <c r="E3660" s="284"/>
      <c r="F3660" s="284"/>
      <c r="G3660" s="285"/>
      <c r="H3660" s="284"/>
    </row>
    <row r="3661" spans="1:8" x14ac:dyDescent="0.25">
      <c r="A3661" s="282"/>
      <c r="B3661" s="283"/>
      <c r="C3661" s="284"/>
      <c r="D3661" s="284"/>
      <c r="E3661" s="284"/>
      <c r="F3661" s="284"/>
      <c r="G3661" s="285"/>
      <c r="H3661" s="284"/>
    </row>
    <row r="3662" spans="1:8" x14ac:dyDescent="0.25">
      <c r="A3662" s="282"/>
      <c r="B3662" s="283"/>
      <c r="C3662" s="284"/>
      <c r="D3662" s="284"/>
      <c r="E3662" s="284"/>
      <c r="F3662" s="284"/>
      <c r="G3662" s="285"/>
      <c r="H3662" s="284"/>
    </row>
    <row r="3663" spans="1:8" x14ac:dyDescent="0.25">
      <c r="A3663" s="282"/>
      <c r="B3663" s="283"/>
      <c r="C3663" s="284"/>
      <c r="D3663" s="284"/>
      <c r="E3663" s="284"/>
      <c r="F3663" s="284"/>
      <c r="G3663" s="285"/>
      <c r="H3663" s="284"/>
    </row>
    <row r="3664" spans="1:8" x14ac:dyDescent="0.25">
      <c r="A3664" s="282"/>
      <c r="B3664" s="283"/>
      <c r="C3664" s="284"/>
      <c r="D3664" s="284"/>
      <c r="E3664" s="284"/>
      <c r="F3664" s="284"/>
      <c r="G3664" s="285"/>
      <c r="H3664" s="284"/>
    </row>
    <row r="3665" spans="1:8" x14ac:dyDescent="0.25">
      <c r="A3665" s="282"/>
      <c r="B3665" s="283"/>
      <c r="C3665" s="284"/>
      <c r="D3665" s="284"/>
      <c r="E3665" s="284"/>
      <c r="F3665" s="284"/>
      <c r="G3665" s="285"/>
      <c r="H3665" s="284"/>
    </row>
    <row r="3666" spans="1:8" x14ac:dyDescent="0.25">
      <c r="A3666" s="282"/>
      <c r="B3666" s="283"/>
      <c r="C3666" s="284"/>
      <c r="D3666" s="284"/>
      <c r="E3666" s="284"/>
      <c r="F3666" s="284"/>
      <c r="G3666" s="285"/>
      <c r="H3666" s="284"/>
    </row>
    <row r="3667" spans="1:8" x14ac:dyDescent="0.25">
      <c r="A3667" s="282"/>
      <c r="B3667" s="283"/>
      <c r="C3667" s="284"/>
      <c r="D3667" s="284"/>
      <c r="E3667" s="284"/>
      <c r="F3667" s="284"/>
      <c r="G3667" s="285"/>
      <c r="H3667" s="284"/>
    </row>
    <row r="3668" spans="1:8" x14ac:dyDescent="0.25">
      <c r="A3668" s="282"/>
      <c r="B3668" s="283"/>
      <c r="C3668" s="284"/>
      <c r="D3668" s="284"/>
      <c r="E3668" s="284"/>
      <c r="F3668" s="284"/>
      <c r="G3668" s="285"/>
      <c r="H3668" s="284"/>
    </row>
    <row r="3669" spans="1:8" x14ac:dyDescent="0.25">
      <c r="A3669" s="282"/>
      <c r="B3669" s="283"/>
      <c r="C3669" s="284"/>
      <c r="D3669" s="284"/>
      <c r="E3669" s="284"/>
      <c r="F3669" s="284"/>
      <c r="G3669" s="285"/>
      <c r="H3669" s="284"/>
    </row>
    <row r="3670" spans="1:8" x14ac:dyDescent="0.25">
      <c r="A3670" s="282"/>
      <c r="B3670" s="283"/>
      <c r="C3670" s="284"/>
      <c r="D3670" s="284"/>
      <c r="E3670" s="284"/>
      <c r="F3670" s="284"/>
      <c r="G3670" s="285"/>
      <c r="H3670" s="284"/>
    </row>
    <row r="3671" spans="1:8" x14ac:dyDescent="0.25">
      <c r="A3671" s="282"/>
      <c r="B3671" s="283"/>
      <c r="C3671" s="284"/>
      <c r="D3671" s="284"/>
      <c r="E3671" s="284"/>
      <c r="F3671" s="284"/>
      <c r="G3671" s="285"/>
      <c r="H3671" s="284"/>
    </row>
    <row r="3672" spans="1:8" x14ac:dyDescent="0.25">
      <c r="A3672" s="282"/>
      <c r="B3672" s="283"/>
      <c r="C3672" s="284"/>
      <c r="D3672" s="284"/>
      <c r="E3672" s="284"/>
      <c r="F3672" s="284"/>
      <c r="G3672" s="285"/>
      <c r="H3672" s="284"/>
    </row>
    <row r="3673" spans="1:8" x14ac:dyDescent="0.25">
      <c r="A3673" s="282"/>
      <c r="B3673" s="283"/>
      <c r="C3673" s="284"/>
      <c r="D3673" s="284"/>
      <c r="E3673" s="284"/>
      <c r="F3673" s="284"/>
      <c r="G3673" s="285"/>
      <c r="H3673" s="284"/>
    </row>
    <row r="3674" spans="1:8" x14ac:dyDescent="0.25">
      <c r="A3674" s="282"/>
      <c r="B3674" s="283"/>
      <c r="C3674" s="284"/>
      <c r="D3674" s="284"/>
      <c r="E3674" s="284"/>
      <c r="F3674" s="284"/>
      <c r="G3674" s="285"/>
      <c r="H3674" s="284"/>
    </row>
    <row r="3675" spans="1:8" x14ac:dyDescent="0.25">
      <c r="A3675" s="282"/>
      <c r="B3675" s="283"/>
      <c r="C3675" s="284"/>
      <c r="D3675" s="284"/>
      <c r="E3675" s="284"/>
      <c r="F3675" s="284"/>
      <c r="G3675" s="285"/>
      <c r="H3675" s="284"/>
    </row>
    <row r="3676" spans="1:8" x14ac:dyDescent="0.25">
      <c r="A3676" s="282"/>
      <c r="B3676" s="283"/>
      <c r="C3676" s="284"/>
      <c r="D3676" s="284"/>
      <c r="E3676" s="284"/>
      <c r="F3676" s="284"/>
      <c r="G3676" s="285"/>
      <c r="H3676" s="284"/>
    </row>
    <row r="3677" spans="1:8" x14ac:dyDescent="0.25">
      <c r="A3677" s="282"/>
      <c r="B3677" s="283"/>
      <c r="C3677" s="284"/>
      <c r="D3677" s="284"/>
      <c r="E3677" s="284"/>
      <c r="F3677" s="284"/>
      <c r="G3677" s="285"/>
      <c r="H3677" s="284"/>
    </row>
    <row r="3678" spans="1:8" x14ac:dyDescent="0.25">
      <c r="A3678" s="282"/>
      <c r="B3678" s="283"/>
      <c r="C3678" s="284"/>
      <c r="D3678" s="284"/>
      <c r="E3678" s="284"/>
      <c r="F3678" s="284"/>
      <c r="G3678" s="285"/>
      <c r="H3678" s="284"/>
    </row>
    <row r="3679" spans="1:8" x14ac:dyDescent="0.25">
      <c r="A3679" s="282"/>
      <c r="B3679" s="283"/>
      <c r="C3679" s="284"/>
      <c r="D3679" s="284"/>
      <c r="E3679" s="284"/>
      <c r="F3679" s="284"/>
      <c r="G3679" s="285"/>
      <c r="H3679" s="284"/>
    </row>
    <row r="3680" spans="1:8" x14ac:dyDescent="0.25">
      <c r="A3680" s="282"/>
      <c r="B3680" s="283"/>
      <c r="C3680" s="284"/>
      <c r="D3680" s="284"/>
      <c r="E3680" s="284"/>
      <c r="F3680" s="284"/>
      <c r="G3680" s="285"/>
      <c r="H3680" s="284"/>
    </row>
    <row r="3681" spans="1:8" x14ac:dyDescent="0.25">
      <c r="A3681" s="282"/>
      <c r="B3681" s="283"/>
      <c r="C3681" s="284"/>
      <c r="D3681" s="284"/>
      <c r="E3681" s="284"/>
      <c r="F3681" s="284"/>
      <c r="G3681" s="285"/>
      <c r="H3681" s="284"/>
    </row>
    <row r="3682" spans="1:8" x14ac:dyDescent="0.25">
      <c r="A3682" s="282"/>
      <c r="B3682" s="283"/>
      <c r="C3682" s="284"/>
      <c r="D3682" s="284"/>
      <c r="E3682" s="284"/>
      <c r="F3682" s="284"/>
      <c r="G3682" s="285"/>
      <c r="H3682" s="284"/>
    </row>
    <row r="3683" spans="1:8" x14ac:dyDescent="0.25">
      <c r="A3683" s="282"/>
      <c r="B3683" s="283"/>
      <c r="C3683" s="284"/>
      <c r="D3683" s="284"/>
      <c r="E3683" s="284"/>
      <c r="F3683" s="284"/>
      <c r="G3683" s="285"/>
      <c r="H3683" s="284"/>
    </row>
    <row r="3684" spans="1:8" x14ac:dyDescent="0.25">
      <c r="A3684" s="282"/>
      <c r="B3684" s="283"/>
      <c r="C3684" s="284"/>
      <c r="D3684" s="284"/>
      <c r="E3684" s="284"/>
      <c r="F3684" s="284"/>
      <c r="G3684" s="285"/>
      <c r="H3684" s="284"/>
    </row>
    <row r="3685" spans="1:8" x14ac:dyDescent="0.25">
      <c r="A3685" s="282"/>
      <c r="B3685" s="283"/>
      <c r="C3685" s="284"/>
      <c r="D3685" s="284"/>
      <c r="E3685" s="284"/>
      <c r="F3685" s="284"/>
      <c r="G3685" s="285"/>
      <c r="H3685" s="284"/>
    </row>
    <row r="3686" spans="1:8" x14ac:dyDescent="0.25">
      <c r="A3686" s="282"/>
      <c r="B3686" s="283"/>
      <c r="C3686" s="284"/>
      <c r="D3686" s="284"/>
      <c r="E3686" s="284"/>
      <c r="F3686" s="284"/>
      <c r="G3686" s="285"/>
      <c r="H3686" s="284"/>
    </row>
    <row r="3687" spans="1:8" x14ac:dyDescent="0.25">
      <c r="A3687" s="282"/>
      <c r="B3687" s="283"/>
      <c r="C3687" s="284"/>
      <c r="D3687" s="284"/>
      <c r="E3687" s="284"/>
      <c r="F3687" s="284"/>
      <c r="G3687" s="285"/>
      <c r="H3687" s="284"/>
    </row>
    <row r="3688" spans="1:8" x14ac:dyDescent="0.25">
      <c r="A3688" s="282"/>
      <c r="B3688" s="283"/>
      <c r="C3688" s="284"/>
      <c r="D3688" s="284"/>
      <c r="E3688" s="284"/>
      <c r="F3688" s="284"/>
      <c r="G3688" s="285"/>
      <c r="H3688" s="284"/>
    </row>
    <row r="3689" spans="1:8" x14ac:dyDescent="0.25">
      <c r="A3689" s="282"/>
      <c r="B3689" s="283"/>
      <c r="C3689" s="284"/>
      <c r="D3689" s="284"/>
      <c r="E3689" s="284"/>
      <c r="F3689" s="284"/>
      <c r="G3689" s="285"/>
      <c r="H3689" s="284"/>
    </row>
    <row r="3690" spans="1:8" x14ac:dyDescent="0.25">
      <c r="A3690" s="282"/>
      <c r="B3690" s="283"/>
      <c r="C3690" s="284"/>
      <c r="D3690" s="284"/>
      <c r="E3690" s="284"/>
      <c r="F3690" s="284"/>
      <c r="G3690" s="285"/>
      <c r="H3690" s="284"/>
    </row>
    <row r="3691" spans="1:8" x14ac:dyDescent="0.25">
      <c r="A3691" s="282"/>
      <c r="B3691" s="283"/>
      <c r="C3691" s="284"/>
      <c r="D3691" s="284"/>
      <c r="E3691" s="284"/>
      <c r="F3691" s="284"/>
      <c r="G3691" s="285"/>
      <c r="H3691" s="284"/>
    </row>
    <row r="3692" spans="1:8" x14ac:dyDescent="0.25">
      <c r="A3692" s="282"/>
      <c r="B3692" s="283"/>
      <c r="C3692" s="284"/>
      <c r="D3692" s="284"/>
      <c r="E3692" s="284"/>
      <c r="F3692" s="284"/>
      <c r="G3692" s="285"/>
      <c r="H3692" s="284"/>
    </row>
    <row r="3693" spans="1:8" x14ac:dyDescent="0.25">
      <c r="A3693" s="282"/>
      <c r="B3693" s="283"/>
      <c r="C3693" s="284"/>
      <c r="D3693" s="284"/>
      <c r="E3693" s="284"/>
      <c r="F3693" s="284"/>
      <c r="G3693" s="285"/>
      <c r="H3693" s="284"/>
    </row>
    <row r="3694" spans="1:8" x14ac:dyDescent="0.25">
      <c r="A3694" s="282"/>
      <c r="B3694" s="283"/>
      <c r="C3694" s="284"/>
      <c r="D3694" s="284"/>
      <c r="E3694" s="284"/>
      <c r="F3694" s="284"/>
      <c r="G3694" s="285"/>
      <c r="H3694" s="284"/>
    </row>
    <row r="3695" spans="1:8" x14ac:dyDescent="0.25">
      <c r="A3695" s="282"/>
      <c r="B3695" s="283"/>
      <c r="C3695" s="284"/>
      <c r="D3695" s="284"/>
      <c r="E3695" s="284"/>
      <c r="F3695" s="284"/>
      <c r="G3695" s="285"/>
      <c r="H3695" s="284"/>
    </row>
    <row r="3696" spans="1:8" x14ac:dyDescent="0.25">
      <c r="A3696" s="282"/>
      <c r="B3696" s="283"/>
      <c r="C3696" s="284"/>
      <c r="D3696" s="284"/>
      <c r="E3696" s="284"/>
      <c r="F3696" s="284"/>
      <c r="G3696" s="285"/>
      <c r="H3696" s="284"/>
    </row>
    <row r="3697" spans="1:8" x14ac:dyDescent="0.25">
      <c r="A3697" s="282"/>
      <c r="B3697" s="283"/>
      <c r="C3697" s="284"/>
      <c r="D3697" s="284"/>
      <c r="E3697" s="284"/>
      <c r="F3697" s="284"/>
      <c r="G3697" s="285"/>
      <c r="H3697" s="284"/>
    </row>
    <row r="3698" spans="1:8" x14ac:dyDescent="0.25">
      <c r="A3698" s="282"/>
      <c r="B3698" s="283"/>
      <c r="C3698" s="284"/>
      <c r="D3698" s="284"/>
      <c r="E3698" s="284"/>
      <c r="F3698" s="284"/>
      <c r="G3698" s="285"/>
      <c r="H3698" s="284"/>
    </row>
    <row r="3699" spans="1:8" x14ac:dyDescent="0.25">
      <c r="A3699" s="282"/>
      <c r="B3699" s="283"/>
      <c r="C3699" s="284"/>
      <c r="D3699" s="284"/>
      <c r="E3699" s="284"/>
      <c r="F3699" s="284"/>
      <c r="G3699" s="285"/>
      <c r="H3699" s="284"/>
    </row>
    <row r="3700" spans="1:8" x14ac:dyDescent="0.25">
      <c r="A3700" s="282"/>
      <c r="B3700" s="283"/>
      <c r="C3700" s="284"/>
      <c r="D3700" s="284"/>
      <c r="E3700" s="284"/>
      <c r="F3700" s="284"/>
      <c r="G3700" s="285"/>
      <c r="H3700" s="284"/>
    </row>
    <row r="3701" spans="1:8" x14ac:dyDescent="0.25">
      <c r="A3701" s="282"/>
      <c r="B3701" s="283"/>
      <c r="C3701" s="284"/>
      <c r="D3701" s="284"/>
      <c r="E3701" s="284"/>
      <c r="F3701" s="284"/>
      <c r="G3701" s="285"/>
      <c r="H3701" s="284"/>
    </row>
    <row r="3702" spans="1:8" x14ac:dyDescent="0.25">
      <c r="A3702" s="282"/>
      <c r="B3702" s="283"/>
      <c r="C3702" s="284"/>
      <c r="D3702" s="284"/>
      <c r="E3702" s="284"/>
      <c r="F3702" s="284"/>
      <c r="G3702" s="285"/>
      <c r="H3702" s="284"/>
    </row>
    <row r="3703" spans="1:8" x14ac:dyDescent="0.25">
      <c r="A3703" s="282"/>
      <c r="B3703" s="283"/>
      <c r="C3703" s="284"/>
      <c r="D3703" s="284"/>
      <c r="E3703" s="284"/>
      <c r="F3703" s="284"/>
      <c r="G3703" s="285"/>
      <c r="H3703" s="284"/>
    </row>
    <row r="3704" spans="1:8" x14ac:dyDescent="0.25">
      <c r="A3704" s="282"/>
      <c r="B3704" s="283"/>
      <c r="C3704" s="284"/>
      <c r="D3704" s="284"/>
      <c r="E3704" s="284"/>
      <c r="F3704" s="284"/>
      <c r="G3704" s="285"/>
      <c r="H3704" s="284"/>
    </row>
    <row r="3705" spans="1:8" x14ac:dyDescent="0.25">
      <c r="A3705" s="282"/>
      <c r="B3705" s="283"/>
      <c r="C3705" s="284"/>
      <c r="D3705" s="284"/>
      <c r="E3705" s="284"/>
      <c r="F3705" s="284"/>
      <c r="G3705" s="285"/>
      <c r="H3705" s="284"/>
    </row>
    <row r="3706" spans="1:8" x14ac:dyDescent="0.25">
      <c r="A3706" s="282"/>
      <c r="B3706" s="283"/>
      <c r="C3706" s="284"/>
      <c r="D3706" s="284"/>
      <c r="E3706" s="284"/>
      <c r="F3706" s="284"/>
      <c r="G3706" s="285"/>
      <c r="H3706" s="284"/>
    </row>
    <row r="3707" spans="1:8" x14ac:dyDescent="0.25">
      <c r="A3707" s="282"/>
      <c r="B3707" s="283"/>
      <c r="C3707" s="284"/>
      <c r="D3707" s="284"/>
      <c r="E3707" s="284"/>
      <c r="F3707" s="284"/>
      <c r="G3707" s="285"/>
      <c r="H3707" s="284"/>
    </row>
    <row r="3708" spans="1:8" x14ac:dyDescent="0.25">
      <c r="A3708" s="282"/>
      <c r="B3708" s="283"/>
      <c r="C3708" s="284"/>
      <c r="D3708" s="284"/>
      <c r="E3708" s="284"/>
      <c r="F3708" s="284"/>
      <c r="G3708" s="285"/>
      <c r="H3708" s="284"/>
    </row>
    <row r="3709" spans="1:8" x14ac:dyDescent="0.25">
      <c r="A3709" s="282"/>
      <c r="B3709" s="283"/>
      <c r="C3709" s="284"/>
      <c r="D3709" s="284"/>
      <c r="E3709" s="284"/>
      <c r="F3709" s="284"/>
      <c r="G3709" s="285"/>
      <c r="H3709" s="284"/>
    </row>
    <row r="3710" spans="1:8" x14ac:dyDescent="0.25">
      <c r="A3710" s="282"/>
      <c r="B3710" s="283"/>
      <c r="C3710" s="284"/>
      <c r="D3710" s="284"/>
      <c r="E3710" s="284"/>
      <c r="F3710" s="284"/>
      <c r="G3710" s="285"/>
      <c r="H3710" s="284"/>
    </row>
    <row r="3711" spans="1:8" x14ac:dyDescent="0.25">
      <c r="A3711" s="282"/>
      <c r="B3711" s="283"/>
      <c r="C3711" s="284"/>
      <c r="D3711" s="284"/>
      <c r="E3711" s="284"/>
      <c r="F3711" s="284"/>
      <c r="G3711" s="285"/>
      <c r="H3711" s="284"/>
    </row>
    <row r="3712" spans="1:8" x14ac:dyDescent="0.25">
      <c r="A3712" s="282"/>
      <c r="B3712" s="283"/>
      <c r="C3712" s="284"/>
      <c r="D3712" s="284"/>
      <c r="E3712" s="284"/>
      <c r="F3712" s="284"/>
      <c r="G3712" s="285"/>
      <c r="H3712" s="284"/>
    </row>
    <row r="3713" spans="1:8" x14ac:dyDescent="0.25">
      <c r="A3713" s="282"/>
      <c r="B3713" s="283"/>
      <c r="C3713" s="284"/>
      <c r="D3713" s="284"/>
      <c r="E3713" s="284"/>
      <c r="F3713" s="284"/>
      <c r="G3713" s="285"/>
      <c r="H3713" s="284"/>
    </row>
    <row r="3714" spans="1:8" x14ac:dyDescent="0.25">
      <c r="A3714" s="282"/>
      <c r="B3714" s="283"/>
      <c r="C3714" s="284"/>
      <c r="D3714" s="284"/>
      <c r="E3714" s="284"/>
      <c r="F3714" s="284"/>
      <c r="G3714" s="285"/>
      <c r="H3714" s="284"/>
    </row>
    <row r="3715" spans="1:8" x14ac:dyDescent="0.25">
      <c r="A3715" s="282"/>
      <c r="B3715" s="283"/>
      <c r="C3715" s="284"/>
      <c r="D3715" s="284"/>
      <c r="E3715" s="284"/>
      <c r="F3715" s="284"/>
      <c r="G3715" s="285"/>
      <c r="H3715" s="284"/>
    </row>
    <row r="3716" spans="1:8" x14ac:dyDescent="0.25">
      <c r="A3716" s="282"/>
      <c r="B3716" s="283"/>
      <c r="C3716" s="284"/>
      <c r="D3716" s="284"/>
      <c r="E3716" s="284"/>
      <c r="F3716" s="284"/>
      <c r="G3716" s="285"/>
      <c r="H3716" s="284"/>
    </row>
    <row r="3717" spans="1:8" x14ac:dyDescent="0.25">
      <c r="A3717" s="282"/>
      <c r="B3717" s="283"/>
      <c r="C3717" s="284"/>
      <c r="D3717" s="284"/>
      <c r="E3717" s="284"/>
      <c r="F3717" s="284"/>
      <c r="G3717" s="285"/>
      <c r="H3717" s="284"/>
    </row>
    <row r="3718" spans="1:8" x14ac:dyDescent="0.25">
      <c r="A3718" s="282"/>
      <c r="B3718" s="283"/>
      <c r="C3718" s="284"/>
      <c r="D3718" s="284"/>
      <c r="E3718" s="284"/>
      <c r="F3718" s="284"/>
      <c r="G3718" s="285"/>
      <c r="H3718" s="284"/>
    </row>
    <row r="3719" spans="1:8" x14ac:dyDescent="0.25">
      <c r="A3719" s="282"/>
      <c r="B3719" s="283"/>
      <c r="C3719" s="284"/>
      <c r="D3719" s="284"/>
      <c r="E3719" s="284"/>
      <c r="F3719" s="284"/>
      <c r="G3719" s="285"/>
      <c r="H3719" s="284"/>
    </row>
    <row r="3720" spans="1:8" x14ac:dyDescent="0.25">
      <c r="A3720" s="282"/>
      <c r="B3720" s="283"/>
      <c r="C3720" s="284"/>
      <c r="D3720" s="284"/>
      <c r="E3720" s="284"/>
      <c r="F3720" s="284"/>
      <c r="G3720" s="285"/>
      <c r="H3720" s="284"/>
    </row>
    <row r="3721" spans="1:8" x14ac:dyDescent="0.25">
      <c r="A3721" s="282"/>
      <c r="B3721" s="283"/>
      <c r="C3721" s="284"/>
      <c r="D3721" s="284"/>
      <c r="E3721" s="284"/>
      <c r="F3721" s="284"/>
      <c r="G3721" s="285"/>
      <c r="H3721" s="284"/>
    </row>
    <row r="3722" spans="1:8" x14ac:dyDescent="0.25">
      <c r="A3722" s="282"/>
      <c r="B3722" s="283"/>
      <c r="C3722" s="284"/>
      <c r="D3722" s="284"/>
      <c r="E3722" s="284"/>
      <c r="F3722" s="284"/>
      <c r="G3722" s="285"/>
      <c r="H3722" s="284"/>
    </row>
    <row r="3723" spans="1:8" x14ac:dyDescent="0.25">
      <c r="A3723" s="282"/>
      <c r="B3723" s="283"/>
      <c r="C3723" s="284"/>
      <c r="D3723" s="284"/>
      <c r="E3723" s="284"/>
      <c r="F3723" s="284"/>
      <c r="G3723" s="285"/>
      <c r="H3723" s="284"/>
    </row>
    <row r="3724" spans="1:8" x14ac:dyDescent="0.25">
      <c r="A3724" s="282"/>
      <c r="B3724" s="283"/>
      <c r="C3724" s="284"/>
      <c r="D3724" s="284"/>
      <c r="E3724" s="284"/>
      <c r="F3724" s="284"/>
      <c r="G3724" s="285"/>
      <c r="H3724" s="284"/>
    </row>
    <row r="3725" spans="1:8" x14ac:dyDescent="0.25">
      <c r="A3725" s="282"/>
      <c r="B3725" s="283"/>
      <c r="C3725" s="284"/>
      <c r="D3725" s="284"/>
      <c r="E3725" s="284"/>
      <c r="F3725" s="284"/>
      <c r="G3725" s="285"/>
      <c r="H3725" s="284"/>
    </row>
    <row r="3726" spans="1:8" x14ac:dyDescent="0.25">
      <c r="A3726" s="282"/>
      <c r="B3726" s="283"/>
      <c r="C3726" s="284"/>
      <c r="D3726" s="284"/>
      <c r="E3726" s="284"/>
      <c r="F3726" s="284"/>
      <c r="G3726" s="285"/>
      <c r="H3726" s="284"/>
    </row>
    <row r="3727" spans="1:8" x14ac:dyDescent="0.25">
      <c r="A3727" s="282"/>
      <c r="B3727" s="283"/>
      <c r="C3727" s="284"/>
      <c r="D3727" s="284"/>
      <c r="E3727" s="284"/>
      <c r="F3727" s="284"/>
      <c r="G3727" s="285"/>
      <c r="H3727" s="284"/>
    </row>
    <row r="3728" spans="1:8" x14ac:dyDescent="0.25">
      <c r="A3728" s="282"/>
      <c r="B3728" s="283"/>
      <c r="C3728" s="284"/>
      <c r="D3728" s="284"/>
      <c r="E3728" s="284"/>
      <c r="F3728" s="284"/>
      <c r="G3728" s="285"/>
      <c r="H3728" s="284"/>
    </row>
    <row r="3729" spans="1:8" x14ac:dyDescent="0.25">
      <c r="A3729" s="282"/>
      <c r="B3729" s="283"/>
      <c r="C3729" s="284"/>
      <c r="D3729" s="284"/>
      <c r="E3729" s="284"/>
      <c r="F3729" s="284"/>
      <c r="G3729" s="285"/>
      <c r="H3729" s="284"/>
    </row>
    <row r="3730" spans="1:8" x14ac:dyDescent="0.25">
      <c r="A3730" s="282"/>
      <c r="B3730" s="283"/>
      <c r="C3730" s="284"/>
      <c r="D3730" s="284"/>
      <c r="E3730" s="284"/>
      <c r="F3730" s="284"/>
      <c r="G3730" s="285"/>
      <c r="H3730" s="284"/>
    </row>
    <row r="3731" spans="1:8" x14ac:dyDescent="0.25">
      <c r="A3731" s="282"/>
      <c r="B3731" s="283"/>
      <c r="C3731" s="284"/>
      <c r="D3731" s="284"/>
      <c r="E3731" s="284"/>
      <c r="F3731" s="284"/>
      <c r="G3731" s="285"/>
      <c r="H3731" s="284"/>
    </row>
    <row r="3732" spans="1:8" x14ac:dyDescent="0.25">
      <c r="A3732" s="282"/>
      <c r="B3732" s="283"/>
      <c r="C3732" s="284"/>
      <c r="D3732" s="284"/>
      <c r="E3732" s="284"/>
      <c r="F3732" s="284"/>
      <c r="G3732" s="285"/>
      <c r="H3732" s="284"/>
    </row>
    <row r="3733" spans="1:8" x14ac:dyDescent="0.25">
      <c r="A3733" s="282"/>
      <c r="B3733" s="283"/>
      <c r="C3733" s="284"/>
      <c r="D3733" s="284"/>
      <c r="E3733" s="284"/>
      <c r="F3733" s="284"/>
      <c r="G3733" s="285"/>
      <c r="H3733" s="284"/>
    </row>
    <row r="3734" spans="1:8" x14ac:dyDescent="0.25">
      <c r="A3734" s="282"/>
      <c r="B3734" s="283"/>
      <c r="C3734" s="284"/>
      <c r="D3734" s="284"/>
      <c r="E3734" s="284"/>
      <c r="F3734" s="284"/>
      <c r="G3734" s="285"/>
      <c r="H3734" s="284"/>
    </row>
    <row r="3735" spans="1:8" x14ac:dyDescent="0.25">
      <c r="A3735" s="282"/>
      <c r="B3735" s="283"/>
      <c r="C3735" s="284"/>
      <c r="D3735" s="284"/>
      <c r="E3735" s="284"/>
      <c r="F3735" s="284"/>
      <c r="G3735" s="285"/>
      <c r="H3735" s="284"/>
    </row>
    <row r="3736" spans="1:8" x14ac:dyDescent="0.25">
      <c r="A3736" s="282"/>
      <c r="B3736" s="283"/>
      <c r="C3736" s="284"/>
      <c r="D3736" s="284"/>
      <c r="E3736" s="284"/>
      <c r="F3736" s="284"/>
      <c r="G3736" s="285"/>
      <c r="H3736" s="284"/>
    </row>
    <row r="3737" spans="1:8" x14ac:dyDescent="0.25">
      <c r="A3737" s="282"/>
      <c r="B3737" s="283"/>
      <c r="C3737" s="284"/>
      <c r="D3737" s="284"/>
      <c r="E3737" s="284"/>
      <c r="F3737" s="284"/>
      <c r="G3737" s="285"/>
      <c r="H3737" s="284"/>
    </row>
    <row r="3738" spans="1:8" x14ac:dyDescent="0.25">
      <c r="A3738" s="282"/>
      <c r="B3738" s="283"/>
      <c r="C3738" s="284"/>
      <c r="D3738" s="284"/>
      <c r="E3738" s="284"/>
      <c r="F3738" s="284"/>
      <c r="G3738" s="285"/>
      <c r="H3738" s="284"/>
    </row>
    <row r="3739" spans="1:8" x14ac:dyDescent="0.25">
      <c r="A3739" s="282"/>
      <c r="B3739" s="283"/>
      <c r="C3739" s="284"/>
      <c r="D3739" s="284"/>
      <c r="E3739" s="284"/>
      <c r="F3739" s="284"/>
      <c r="G3739" s="285"/>
      <c r="H3739" s="284"/>
    </row>
    <row r="3740" spans="1:8" x14ac:dyDescent="0.25">
      <c r="A3740" s="282"/>
      <c r="B3740" s="283"/>
      <c r="C3740" s="284"/>
      <c r="D3740" s="284"/>
      <c r="E3740" s="284"/>
      <c r="F3740" s="284"/>
      <c r="G3740" s="285"/>
      <c r="H3740" s="284"/>
    </row>
    <row r="3741" spans="1:8" x14ac:dyDescent="0.25">
      <c r="A3741" s="282"/>
      <c r="B3741" s="283"/>
      <c r="C3741" s="284"/>
      <c r="D3741" s="284"/>
      <c r="E3741" s="284"/>
      <c r="F3741" s="284"/>
      <c r="G3741" s="285"/>
      <c r="H3741" s="284"/>
    </row>
    <row r="3742" spans="1:8" x14ac:dyDescent="0.25">
      <c r="A3742" s="282"/>
      <c r="B3742" s="283"/>
      <c r="C3742" s="284"/>
      <c r="D3742" s="284"/>
      <c r="E3742" s="284"/>
      <c r="F3742" s="284"/>
      <c r="G3742" s="285"/>
      <c r="H3742" s="284"/>
    </row>
    <row r="3743" spans="1:8" x14ac:dyDescent="0.25">
      <c r="A3743" s="282"/>
      <c r="B3743" s="283"/>
      <c r="C3743" s="284"/>
      <c r="D3743" s="284"/>
      <c r="E3743" s="284"/>
      <c r="F3743" s="284"/>
      <c r="G3743" s="285"/>
      <c r="H3743" s="284"/>
    </row>
    <row r="3744" spans="1:8" x14ac:dyDescent="0.25">
      <c r="A3744" s="282"/>
      <c r="B3744" s="283"/>
      <c r="C3744" s="284"/>
      <c r="D3744" s="284"/>
      <c r="E3744" s="284"/>
      <c r="F3744" s="284"/>
      <c r="G3744" s="285"/>
      <c r="H3744" s="284"/>
    </row>
    <row r="3745" spans="1:8" x14ac:dyDescent="0.25">
      <c r="A3745" s="282"/>
      <c r="B3745" s="283"/>
      <c r="C3745" s="284"/>
      <c r="D3745" s="284"/>
      <c r="E3745" s="284"/>
      <c r="F3745" s="284"/>
      <c r="G3745" s="285"/>
      <c r="H3745" s="284"/>
    </row>
    <row r="3746" spans="1:8" x14ac:dyDescent="0.25">
      <c r="A3746" s="282"/>
      <c r="B3746" s="283"/>
      <c r="C3746" s="284"/>
      <c r="D3746" s="284"/>
      <c r="E3746" s="284"/>
      <c r="F3746" s="284"/>
      <c r="G3746" s="285"/>
      <c r="H3746" s="284"/>
    </row>
    <row r="3747" spans="1:8" x14ac:dyDescent="0.25">
      <c r="A3747" s="282"/>
      <c r="B3747" s="283"/>
      <c r="C3747" s="284"/>
      <c r="D3747" s="284"/>
      <c r="E3747" s="284"/>
      <c r="F3747" s="284"/>
      <c r="G3747" s="285"/>
      <c r="H3747" s="284"/>
    </row>
    <row r="3748" spans="1:8" x14ac:dyDescent="0.25">
      <c r="A3748" s="282"/>
      <c r="B3748" s="283"/>
      <c r="C3748" s="284"/>
      <c r="D3748" s="284"/>
      <c r="E3748" s="284"/>
      <c r="F3748" s="284"/>
      <c r="G3748" s="285"/>
      <c r="H3748" s="284"/>
    </row>
    <row r="3749" spans="1:8" x14ac:dyDescent="0.25">
      <c r="A3749" s="282"/>
      <c r="B3749" s="283"/>
      <c r="C3749" s="284"/>
      <c r="D3749" s="284"/>
      <c r="E3749" s="284"/>
      <c r="F3749" s="284"/>
      <c r="G3749" s="285"/>
      <c r="H3749" s="284"/>
    </row>
    <row r="3750" spans="1:8" x14ac:dyDescent="0.25">
      <c r="A3750" s="282"/>
      <c r="B3750" s="283"/>
      <c r="C3750" s="284"/>
      <c r="D3750" s="284"/>
      <c r="E3750" s="284"/>
      <c r="F3750" s="284"/>
      <c r="G3750" s="285"/>
      <c r="H3750" s="284"/>
    </row>
    <row r="3751" spans="1:8" x14ac:dyDescent="0.25">
      <c r="A3751" s="282"/>
      <c r="B3751" s="283"/>
      <c r="C3751" s="284"/>
      <c r="D3751" s="284"/>
      <c r="E3751" s="284"/>
      <c r="F3751" s="284"/>
      <c r="G3751" s="285"/>
      <c r="H3751" s="284"/>
    </row>
    <row r="3752" spans="1:8" x14ac:dyDescent="0.25">
      <c r="A3752" s="282"/>
      <c r="B3752" s="283"/>
      <c r="C3752" s="284"/>
      <c r="D3752" s="284"/>
      <c r="E3752" s="284"/>
      <c r="F3752" s="284"/>
      <c r="G3752" s="285"/>
      <c r="H3752" s="284"/>
    </row>
    <row r="3753" spans="1:8" x14ac:dyDescent="0.25">
      <c r="A3753" s="282"/>
      <c r="B3753" s="283"/>
      <c r="C3753" s="284"/>
      <c r="D3753" s="284"/>
      <c r="E3753" s="284"/>
      <c r="F3753" s="284"/>
      <c r="G3753" s="285"/>
      <c r="H3753" s="284"/>
    </row>
    <row r="3754" spans="1:8" x14ac:dyDescent="0.25">
      <c r="A3754" s="282"/>
      <c r="B3754" s="283"/>
      <c r="C3754" s="284"/>
      <c r="D3754" s="284"/>
      <c r="E3754" s="284"/>
      <c r="F3754" s="284"/>
      <c r="G3754" s="285"/>
      <c r="H3754" s="284"/>
    </row>
    <row r="3755" spans="1:8" x14ac:dyDescent="0.25">
      <c r="A3755" s="282"/>
      <c r="B3755" s="283"/>
      <c r="C3755" s="284"/>
      <c r="D3755" s="284"/>
      <c r="E3755" s="284"/>
      <c r="F3755" s="284"/>
      <c r="G3755" s="285"/>
      <c r="H3755" s="284"/>
    </row>
    <row r="3756" spans="1:8" x14ac:dyDescent="0.25">
      <c r="A3756" s="282"/>
      <c r="B3756" s="283"/>
      <c r="C3756" s="284"/>
      <c r="D3756" s="284"/>
      <c r="E3756" s="284"/>
      <c r="F3756" s="284"/>
      <c r="G3756" s="285"/>
      <c r="H3756" s="284"/>
    </row>
    <row r="3757" spans="1:8" x14ac:dyDescent="0.25">
      <c r="A3757" s="282"/>
      <c r="B3757" s="283"/>
      <c r="C3757" s="284"/>
      <c r="D3757" s="284"/>
      <c r="E3757" s="284"/>
      <c r="F3757" s="284"/>
      <c r="G3757" s="285"/>
      <c r="H3757" s="284"/>
    </row>
    <row r="3758" spans="1:8" x14ac:dyDescent="0.25">
      <c r="A3758" s="282"/>
      <c r="B3758" s="283"/>
      <c r="C3758" s="284"/>
      <c r="D3758" s="284"/>
      <c r="E3758" s="284"/>
      <c r="F3758" s="284"/>
      <c r="G3758" s="285"/>
      <c r="H3758" s="284"/>
    </row>
    <row r="3759" spans="1:8" x14ac:dyDescent="0.25">
      <c r="A3759" s="282"/>
      <c r="B3759" s="283"/>
      <c r="C3759" s="284"/>
      <c r="D3759" s="284"/>
      <c r="E3759" s="284"/>
      <c r="F3759" s="284"/>
      <c r="G3759" s="285"/>
      <c r="H3759" s="284"/>
    </row>
    <row r="3760" spans="1:8" x14ac:dyDescent="0.25">
      <c r="A3760" s="282"/>
      <c r="B3760" s="283"/>
      <c r="C3760" s="284"/>
      <c r="D3760" s="284"/>
      <c r="E3760" s="284"/>
      <c r="F3760" s="284"/>
      <c r="G3760" s="285"/>
      <c r="H3760" s="284"/>
    </row>
    <row r="3761" spans="1:8" x14ac:dyDescent="0.25">
      <c r="A3761" s="282"/>
      <c r="B3761" s="283"/>
      <c r="C3761" s="284"/>
      <c r="D3761" s="284"/>
      <c r="E3761" s="284"/>
      <c r="F3761" s="284"/>
      <c r="G3761" s="285"/>
      <c r="H3761" s="284"/>
    </row>
    <row r="3762" spans="1:8" x14ac:dyDescent="0.25">
      <c r="A3762" s="282"/>
      <c r="B3762" s="283"/>
      <c r="C3762" s="284"/>
      <c r="D3762" s="284"/>
      <c r="E3762" s="284"/>
      <c r="F3762" s="284"/>
      <c r="G3762" s="285"/>
      <c r="H3762" s="284"/>
    </row>
    <row r="3763" spans="1:8" x14ac:dyDescent="0.25">
      <c r="A3763" s="282"/>
      <c r="B3763" s="283"/>
      <c r="C3763" s="284"/>
      <c r="D3763" s="284"/>
      <c r="E3763" s="284"/>
      <c r="F3763" s="284"/>
      <c r="G3763" s="285"/>
      <c r="H3763" s="284"/>
    </row>
    <row r="3764" spans="1:8" x14ac:dyDescent="0.25">
      <c r="A3764" s="282"/>
      <c r="B3764" s="283"/>
      <c r="C3764" s="284"/>
      <c r="D3764" s="284"/>
      <c r="E3764" s="284"/>
      <c r="F3764" s="284"/>
      <c r="G3764" s="285"/>
      <c r="H3764" s="284"/>
    </row>
    <row r="3765" spans="1:8" x14ac:dyDescent="0.25">
      <c r="A3765" s="282"/>
      <c r="B3765" s="283"/>
      <c r="C3765" s="284"/>
      <c r="D3765" s="284"/>
      <c r="E3765" s="284"/>
      <c r="F3765" s="284"/>
      <c r="G3765" s="285"/>
      <c r="H3765" s="284"/>
    </row>
    <row r="3766" spans="1:8" x14ac:dyDescent="0.25">
      <c r="A3766" s="282"/>
      <c r="B3766" s="283"/>
      <c r="C3766" s="284"/>
      <c r="D3766" s="284"/>
      <c r="E3766" s="284"/>
      <c r="F3766" s="284"/>
      <c r="G3766" s="285"/>
      <c r="H3766" s="284"/>
    </row>
    <row r="3767" spans="1:8" x14ac:dyDescent="0.25">
      <c r="A3767" s="282"/>
      <c r="B3767" s="283"/>
      <c r="C3767" s="284"/>
      <c r="D3767" s="284"/>
      <c r="E3767" s="284"/>
      <c r="F3767" s="284"/>
      <c r="G3767" s="285"/>
      <c r="H3767" s="284"/>
    </row>
    <row r="3768" spans="1:8" x14ac:dyDescent="0.25">
      <c r="A3768" s="282"/>
      <c r="B3768" s="283"/>
      <c r="C3768" s="284"/>
      <c r="D3768" s="284"/>
      <c r="E3768" s="284"/>
      <c r="F3768" s="284"/>
      <c r="G3768" s="285"/>
      <c r="H3768" s="284"/>
    </row>
    <row r="3769" spans="1:8" x14ac:dyDescent="0.25">
      <c r="A3769" s="282"/>
      <c r="B3769" s="283"/>
      <c r="C3769" s="284"/>
      <c r="D3769" s="284"/>
      <c r="E3769" s="284"/>
      <c r="F3769" s="284"/>
      <c r="G3769" s="285"/>
      <c r="H3769" s="284"/>
    </row>
    <row r="3770" spans="1:8" x14ac:dyDescent="0.25">
      <c r="A3770" s="282"/>
      <c r="B3770" s="283"/>
      <c r="C3770" s="284"/>
      <c r="D3770" s="284"/>
      <c r="E3770" s="284"/>
      <c r="F3770" s="284"/>
      <c r="G3770" s="285"/>
      <c r="H3770" s="284"/>
    </row>
    <row r="3771" spans="1:8" x14ac:dyDescent="0.25">
      <c r="A3771" s="282"/>
      <c r="B3771" s="283"/>
      <c r="C3771" s="284"/>
      <c r="D3771" s="284"/>
      <c r="E3771" s="284"/>
      <c r="F3771" s="284"/>
      <c r="G3771" s="285"/>
      <c r="H3771" s="284"/>
    </row>
    <row r="3772" spans="1:8" x14ac:dyDescent="0.25">
      <c r="A3772" s="282"/>
      <c r="B3772" s="283"/>
      <c r="C3772" s="284"/>
      <c r="D3772" s="284"/>
      <c r="E3772" s="284"/>
      <c r="F3772" s="284"/>
      <c r="G3772" s="285"/>
      <c r="H3772" s="284"/>
    </row>
    <row r="3773" spans="1:8" x14ac:dyDescent="0.25">
      <c r="A3773" s="282"/>
      <c r="B3773" s="283"/>
      <c r="C3773" s="284"/>
      <c r="D3773" s="284"/>
      <c r="E3773" s="284"/>
      <c r="F3773" s="284"/>
      <c r="G3773" s="285"/>
      <c r="H3773" s="284"/>
    </row>
    <row r="3774" spans="1:8" x14ac:dyDescent="0.25">
      <c r="A3774" s="282"/>
      <c r="B3774" s="283"/>
      <c r="C3774" s="284"/>
      <c r="D3774" s="284"/>
      <c r="E3774" s="284"/>
      <c r="F3774" s="284"/>
      <c r="G3774" s="285"/>
      <c r="H3774" s="284"/>
    </row>
    <row r="3775" spans="1:8" x14ac:dyDescent="0.25">
      <c r="A3775" s="282"/>
      <c r="B3775" s="283"/>
      <c r="C3775" s="284"/>
      <c r="D3775" s="284"/>
      <c r="E3775" s="284"/>
      <c r="F3775" s="284"/>
      <c r="G3775" s="285"/>
      <c r="H3775" s="284"/>
    </row>
    <row r="3776" spans="1:8" x14ac:dyDescent="0.25">
      <c r="A3776" s="282"/>
      <c r="B3776" s="283"/>
      <c r="C3776" s="284"/>
      <c r="D3776" s="284"/>
      <c r="E3776" s="284"/>
      <c r="F3776" s="284"/>
      <c r="G3776" s="285"/>
      <c r="H3776" s="284"/>
    </row>
    <row r="3777" spans="1:8" x14ac:dyDescent="0.25">
      <c r="A3777" s="282"/>
      <c r="B3777" s="283"/>
      <c r="C3777" s="284"/>
      <c r="D3777" s="284"/>
      <c r="E3777" s="284"/>
      <c r="F3777" s="284"/>
      <c r="G3777" s="285"/>
      <c r="H3777" s="284"/>
    </row>
    <row r="3778" spans="1:8" x14ac:dyDescent="0.25">
      <c r="A3778" s="282"/>
      <c r="B3778" s="283"/>
      <c r="C3778" s="284"/>
      <c r="D3778" s="284"/>
      <c r="E3778" s="284"/>
      <c r="F3778" s="284"/>
      <c r="G3778" s="285"/>
      <c r="H3778" s="284"/>
    </row>
    <row r="3779" spans="1:8" x14ac:dyDescent="0.25">
      <c r="A3779" s="282"/>
      <c r="B3779" s="283"/>
      <c r="C3779" s="284"/>
      <c r="D3779" s="284"/>
      <c r="E3779" s="284"/>
      <c r="F3779" s="284"/>
      <c r="G3779" s="285"/>
      <c r="H3779" s="284"/>
    </row>
    <row r="3780" spans="1:8" x14ac:dyDescent="0.25">
      <c r="A3780" s="282"/>
      <c r="B3780" s="283"/>
      <c r="C3780" s="284"/>
      <c r="D3780" s="284"/>
      <c r="E3780" s="284"/>
      <c r="F3780" s="284"/>
      <c r="G3780" s="285"/>
      <c r="H3780" s="284"/>
    </row>
    <row r="3781" spans="1:8" x14ac:dyDescent="0.25">
      <c r="A3781" s="282"/>
      <c r="B3781" s="283"/>
      <c r="C3781" s="284"/>
      <c r="D3781" s="284"/>
      <c r="E3781" s="284"/>
      <c r="F3781" s="284"/>
      <c r="G3781" s="285"/>
      <c r="H3781" s="284"/>
    </row>
    <row r="3782" spans="1:8" x14ac:dyDescent="0.25">
      <c r="A3782" s="282"/>
      <c r="B3782" s="283"/>
      <c r="C3782" s="284"/>
      <c r="D3782" s="284"/>
      <c r="E3782" s="284"/>
      <c r="F3782" s="284"/>
      <c r="G3782" s="285"/>
      <c r="H3782" s="284"/>
    </row>
    <row r="3783" spans="1:8" x14ac:dyDescent="0.25">
      <c r="A3783" s="282"/>
      <c r="B3783" s="283"/>
      <c r="C3783" s="284"/>
      <c r="D3783" s="284"/>
      <c r="E3783" s="284"/>
      <c r="F3783" s="284"/>
      <c r="G3783" s="285"/>
      <c r="H3783" s="284"/>
    </row>
    <row r="3784" spans="1:8" x14ac:dyDescent="0.25">
      <c r="A3784" s="282"/>
      <c r="B3784" s="283"/>
      <c r="C3784" s="284"/>
      <c r="D3784" s="284"/>
      <c r="E3784" s="284"/>
      <c r="F3784" s="284"/>
      <c r="G3784" s="285"/>
      <c r="H3784" s="284"/>
    </row>
    <row r="3785" spans="1:8" x14ac:dyDescent="0.25">
      <c r="A3785" s="282"/>
      <c r="B3785" s="283"/>
      <c r="C3785" s="284"/>
      <c r="D3785" s="284"/>
      <c r="E3785" s="284"/>
      <c r="F3785" s="284"/>
      <c r="G3785" s="285"/>
      <c r="H3785" s="284"/>
    </row>
    <row r="3786" spans="1:8" x14ac:dyDescent="0.25">
      <c r="A3786" s="282"/>
      <c r="B3786" s="283"/>
      <c r="C3786" s="284"/>
      <c r="D3786" s="284"/>
      <c r="E3786" s="284"/>
      <c r="F3786" s="284"/>
      <c r="G3786" s="285"/>
      <c r="H3786" s="284"/>
    </row>
    <row r="3787" spans="1:8" x14ac:dyDescent="0.25">
      <c r="A3787" s="282"/>
      <c r="B3787" s="283"/>
      <c r="C3787" s="284"/>
      <c r="D3787" s="284"/>
      <c r="E3787" s="284"/>
      <c r="F3787" s="284"/>
      <c r="G3787" s="285"/>
      <c r="H3787" s="284"/>
    </row>
    <row r="3788" spans="1:8" x14ac:dyDescent="0.25">
      <c r="A3788" s="282"/>
      <c r="B3788" s="283"/>
      <c r="C3788" s="284"/>
      <c r="D3788" s="284"/>
      <c r="E3788" s="284"/>
      <c r="F3788" s="284"/>
      <c r="G3788" s="285"/>
      <c r="H3788" s="284"/>
    </row>
    <row r="3789" spans="1:8" x14ac:dyDescent="0.25">
      <c r="A3789" s="282"/>
      <c r="B3789" s="283"/>
      <c r="C3789" s="284"/>
      <c r="D3789" s="284"/>
      <c r="E3789" s="284"/>
      <c r="F3789" s="284"/>
      <c r="G3789" s="285"/>
      <c r="H3789" s="284"/>
    </row>
    <row r="3790" spans="1:8" x14ac:dyDescent="0.25">
      <c r="A3790" s="282"/>
      <c r="B3790" s="283"/>
      <c r="C3790" s="284"/>
      <c r="D3790" s="284"/>
      <c r="E3790" s="284"/>
      <c r="F3790" s="284"/>
      <c r="G3790" s="285"/>
      <c r="H3790" s="284"/>
    </row>
    <row r="3791" spans="1:8" x14ac:dyDescent="0.25">
      <c r="A3791" s="282"/>
      <c r="B3791" s="283"/>
      <c r="C3791" s="284"/>
      <c r="D3791" s="284"/>
      <c r="E3791" s="284"/>
      <c r="F3791" s="284"/>
      <c r="G3791" s="285"/>
      <c r="H3791" s="284"/>
    </row>
    <row r="3792" spans="1:8" x14ac:dyDescent="0.25">
      <c r="A3792" s="282"/>
      <c r="B3792" s="283"/>
      <c r="C3792" s="284"/>
      <c r="D3792" s="284"/>
      <c r="E3792" s="284"/>
      <c r="F3792" s="284"/>
      <c r="G3792" s="285"/>
      <c r="H3792" s="284"/>
    </row>
    <row r="3793" spans="1:8" x14ac:dyDescent="0.25">
      <c r="A3793" s="282"/>
      <c r="B3793" s="283"/>
      <c r="C3793" s="284"/>
      <c r="D3793" s="284"/>
      <c r="E3793" s="284"/>
      <c r="F3793" s="284"/>
      <c r="G3793" s="285"/>
      <c r="H3793" s="284"/>
    </row>
    <row r="3794" spans="1:8" x14ac:dyDescent="0.25">
      <c r="A3794" s="282"/>
      <c r="B3794" s="283"/>
      <c r="C3794" s="284"/>
      <c r="D3794" s="284"/>
      <c r="E3794" s="284"/>
      <c r="F3794" s="284"/>
      <c r="G3794" s="285"/>
      <c r="H3794" s="284"/>
    </row>
    <row r="3795" spans="1:8" x14ac:dyDescent="0.25">
      <c r="A3795" s="282"/>
      <c r="B3795" s="283"/>
      <c r="C3795" s="284"/>
      <c r="D3795" s="284"/>
      <c r="E3795" s="284"/>
      <c r="F3795" s="284"/>
      <c r="G3795" s="285"/>
      <c r="H3795" s="284"/>
    </row>
    <row r="3796" spans="1:8" x14ac:dyDescent="0.25">
      <c r="A3796" s="282"/>
      <c r="B3796" s="283"/>
      <c r="C3796" s="284"/>
      <c r="D3796" s="284"/>
      <c r="E3796" s="284"/>
      <c r="F3796" s="284"/>
      <c r="G3796" s="285"/>
      <c r="H3796" s="284"/>
    </row>
    <row r="3797" spans="1:8" x14ac:dyDescent="0.25">
      <c r="A3797" s="282"/>
      <c r="B3797" s="283"/>
      <c r="C3797" s="284"/>
      <c r="D3797" s="284"/>
      <c r="E3797" s="284"/>
      <c r="F3797" s="284"/>
      <c r="G3797" s="285"/>
      <c r="H3797" s="284"/>
    </row>
    <row r="3798" spans="1:8" x14ac:dyDescent="0.25">
      <c r="A3798" s="282"/>
      <c r="B3798" s="283"/>
      <c r="C3798" s="284"/>
      <c r="D3798" s="284"/>
      <c r="E3798" s="284"/>
      <c r="F3798" s="284"/>
      <c r="G3798" s="285"/>
      <c r="H3798" s="284"/>
    </row>
    <row r="3799" spans="1:8" x14ac:dyDescent="0.25">
      <c r="A3799" s="282"/>
      <c r="B3799" s="283"/>
      <c r="C3799" s="284"/>
      <c r="D3799" s="284"/>
      <c r="E3799" s="284"/>
      <c r="F3799" s="284"/>
      <c r="G3799" s="285"/>
      <c r="H3799" s="284"/>
    </row>
    <row r="3800" spans="1:8" x14ac:dyDescent="0.25">
      <c r="A3800" s="282"/>
      <c r="B3800" s="283"/>
      <c r="C3800" s="284"/>
      <c r="D3800" s="284"/>
      <c r="E3800" s="284"/>
      <c r="F3800" s="284"/>
      <c r="G3800" s="285"/>
      <c r="H3800" s="284"/>
    </row>
    <row r="3801" spans="1:8" x14ac:dyDescent="0.25">
      <c r="A3801" s="282"/>
      <c r="B3801" s="283"/>
      <c r="C3801" s="284"/>
      <c r="D3801" s="284"/>
      <c r="E3801" s="284"/>
      <c r="F3801" s="284"/>
      <c r="G3801" s="285"/>
      <c r="H3801" s="284"/>
    </row>
    <row r="3802" spans="1:8" x14ac:dyDescent="0.25">
      <c r="A3802" s="282"/>
      <c r="B3802" s="283"/>
      <c r="C3802" s="284"/>
      <c r="D3802" s="284"/>
      <c r="E3802" s="284"/>
      <c r="F3802" s="284"/>
      <c r="G3802" s="285"/>
      <c r="H3802" s="284"/>
    </row>
    <row r="3803" spans="1:8" x14ac:dyDescent="0.25">
      <c r="A3803" s="282"/>
      <c r="B3803" s="283"/>
      <c r="C3803" s="284"/>
      <c r="D3803" s="284"/>
      <c r="E3803" s="284"/>
      <c r="F3803" s="284"/>
      <c r="G3803" s="285"/>
      <c r="H3803" s="284"/>
    </row>
    <row r="3804" spans="1:8" x14ac:dyDescent="0.25">
      <c r="A3804" s="282"/>
      <c r="B3804" s="283"/>
      <c r="C3804" s="284"/>
      <c r="D3804" s="284"/>
      <c r="E3804" s="284"/>
      <c r="F3804" s="284"/>
      <c r="G3804" s="285"/>
      <c r="H3804" s="284"/>
    </row>
    <row r="3805" spans="1:8" x14ac:dyDescent="0.25">
      <c r="A3805" s="282"/>
      <c r="B3805" s="283"/>
      <c r="C3805" s="284"/>
      <c r="D3805" s="284"/>
      <c r="E3805" s="284"/>
      <c r="F3805" s="284"/>
      <c r="G3805" s="285"/>
      <c r="H3805" s="284"/>
    </row>
    <row r="3806" spans="1:8" x14ac:dyDescent="0.25">
      <c r="A3806" s="282"/>
      <c r="B3806" s="283"/>
      <c r="C3806" s="284"/>
      <c r="D3806" s="284"/>
      <c r="E3806" s="284"/>
      <c r="F3806" s="284"/>
      <c r="G3806" s="285"/>
      <c r="H3806" s="284"/>
    </row>
    <row r="3807" spans="1:8" x14ac:dyDescent="0.25">
      <c r="A3807" s="282"/>
      <c r="B3807" s="283"/>
      <c r="C3807" s="284"/>
      <c r="D3807" s="284"/>
      <c r="E3807" s="284"/>
      <c r="F3807" s="284"/>
      <c r="G3807" s="285"/>
      <c r="H3807" s="284"/>
    </row>
    <row r="3808" spans="1:8" x14ac:dyDescent="0.25">
      <c r="A3808" s="282"/>
      <c r="B3808" s="283"/>
      <c r="C3808" s="284"/>
      <c r="D3808" s="284"/>
      <c r="E3808" s="284"/>
      <c r="F3808" s="284"/>
      <c r="G3808" s="285"/>
      <c r="H3808" s="284"/>
    </row>
    <row r="3809" spans="1:8" x14ac:dyDescent="0.25">
      <c r="A3809" s="282"/>
      <c r="B3809" s="283"/>
      <c r="C3809" s="284"/>
      <c r="D3809" s="284"/>
      <c r="E3809" s="284"/>
      <c r="F3809" s="284"/>
      <c r="G3809" s="285"/>
      <c r="H3809" s="284"/>
    </row>
    <row r="3810" spans="1:8" x14ac:dyDescent="0.25">
      <c r="A3810" s="282"/>
      <c r="B3810" s="283"/>
      <c r="C3810" s="284"/>
      <c r="D3810" s="284"/>
      <c r="E3810" s="284"/>
      <c r="F3810" s="284"/>
      <c r="G3810" s="285"/>
      <c r="H3810" s="284"/>
    </row>
    <row r="3811" spans="1:8" x14ac:dyDescent="0.25">
      <c r="A3811" s="282"/>
      <c r="B3811" s="283"/>
      <c r="C3811" s="284"/>
      <c r="D3811" s="284"/>
      <c r="E3811" s="284"/>
      <c r="F3811" s="284"/>
      <c r="G3811" s="285"/>
      <c r="H3811" s="284"/>
    </row>
    <row r="3812" spans="1:8" x14ac:dyDescent="0.25">
      <c r="A3812" s="282"/>
      <c r="B3812" s="283"/>
      <c r="C3812" s="284"/>
      <c r="D3812" s="284"/>
      <c r="E3812" s="284"/>
      <c r="F3812" s="284"/>
      <c r="G3812" s="285"/>
      <c r="H3812" s="284"/>
    </row>
    <row r="3813" spans="1:8" x14ac:dyDescent="0.25">
      <c r="A3813" s="282"/>
      <c r="B3813" s="283"/>
      <c r="C3813" s="284"/>
      <c r="D3813" s="284"/>
      <c r="E3813" s="284"/>
      <c r="F3813" s="284"/>
      <c r="G3813" s="285"/>
      <c r="H3813" s="284"/>
    </row>
    <row r="3814" spans="1:8" x14ac:dyDescent="0.25">
      <c r="A3814" s="282"/>
      <c r="B3814" s="283"/>
      <c r="C3814" s="284"/>
      <c r="D3814" s="284"/>
      <c r="E3814" s="284"/>
      <c r="F3814" s="284"/>
      <c r="G3814" s="285"/>
      <c r="H3814" s="284"/>
    </row>
    <row r="3815" spans="1:8" x14ac:dyDescent="0.25">
      <c r="A3815" s="282"/>
      <c r="B3815" s="283"/>
      <c r="C3815" s="284"/>
      <c r="D3815" s="284"/>
      <c r="E3815" s="284"/>
      <c r="F3815" s="284"/>
      <c r="G3815" s="285"/>
      <c r="H3815" s="284"/>
    </row>
    <row r="3816" spans="1:8" x14ac:dyDescent="0.25">
      <c r="A3816" s="282"/>
      <c r="B3816" s="283"/>
      <c r="C3816" s="284"/>
      <c r="D3816" s="284"/>
      <c r="E3816" s="284"/>
      <c r="F3816" s="284"/>
      <c r="G3816" s="285"/>
      <c r="H3816" s="284"/>
    </row>
    <row r="3817" spans="1:8" x14ac:dyDescent="0.25">
      <c r="A3817" s="282"/>
      <c r="B3817" s="283"/>
      <c r="C3817" s="284"/>
      <c r="D3817" s="284"/>
      <c r="E3817" s="284"/>
      <c r="F3817" s="284"/>
      <c r="G3817" s="285"/>
      <c r="H3817" s="284"/>
    </row>
    <row r="3818" spans="1:8" x14ac:dyDescent="0.25">
      <c r="A3818" s="282"/>
      <c r="B3818" s="283"/>
      <c r="C3818" s="284"/>
      <c r="D3818" s="284"/>
      <c r="E3818" s="284"/>
      <c r="F3818" s="284"/>
      <c r="G3818" s="285"/>
      <c r="H3818" s="284"/>
    </row>
    <row r="3819" spans="1:8" x14ac:dyDescent="0.25">
      <c r="A3819" s="282"/>
      <c r="B3819" s="283"/>
      <c r="C3819" s="284"/>
      <c r="D3819" s="284"/>
      <c r="E3819" s="284"/>
      <c r="F3819" s="284"/>
      <c r="G3819" s="285"/>
      <c r="H3819" s="284"/>
    </row>
    <row r="3820" spans="1:8" x14ac:dyDescent="0.25">
      <c r="A3820" s="282"/>
      <c r="B3820" s="283"/>
      <c r="C3820" s="284"/>
      <c r="D3820" s="284"/>
      <c r="E3820" s="284"/>
      <c r="F3820" s="284"/>
      <c r="G3820" s="285"/>
      <c r="H3820" s="284"/>
    </row>
    <row r="3821" spans="1:8" x14ac:dyDescent="0.25">
      <c r="A3821" s="282"/>
      <c r="B3821" s="283"/>
      <c r="C3821" s="284"/>
      <c r="D3821" s="284"/>
      <c r="E3821" s="284"/>
      <c r="F3821" s="284"/>
      <c r="G3821" s="285"/>
      <c r="H3821" s="284"/>
    </row>
    <row r="3822" spans="1:8" x14ac:dyDescent="0.25">
      <c r="A3822" s="282"/>
      <c r="B3822" s="283"/>
      <c r="C3822" s="284"/>
      <c r="D3822" s="284"/>
      <c r="E3822" s="284"/>
      <c r="F3822" s="284"/>
      <c r="G3822" s="285"/>
      <c r="H3822" s="284"/>
    </row>
    <row r="3823" spans="1:8" x14ac:dyDescent="0.25">
      <c r="A3823" s="282"/>
      <c r="B3823" s="283"/>
      <c r="C3823" s="284"/>
      <c r="D3823" s="284"/>
      <c r="E3823" s="284"/>
      <c r="F3823" s="284"/>
      <c r="G3823" s="285"/>
      <c r="H3823" s="284"/>
    </row>
    <row r="3824" spans="1:8" x14ac:dyDescent="0.25">
      <c r="A3824" s="282"/>
      <c r="B3824" s="283"/>
      <c r="C3824" s="284"/>
      <c r="D3824" s="284"/>
      <c r="E3824" s="284"/>
      <c r="F3824" s="284"/>
      <c r="G3824" s="285"/>
      <c r="H3824" s="284"/>
    </row>
    <row r="3825" spans="1:8" x14ac:dyDescent="0.25">
      <c r="A3825" s="282"/>
      <c r="B3825" s="283"/>
      <c r="C3825" s="284"/>
      <c r="D3825" s="284"/>
      <c r="E3825" s="284"/>
      <c r="F3825" s="284"/>
      <c r="G3825" s="285"/>
      <c r="H3825" s="284"/>
    </row>
    <row r="3826" spans="1:8" x14ac:dyDescent="0.25">
      <c r="A3826" s="282"/>
      <c r="B3826" s="283"/>
      <c r="C3826" s="284"/>
      <c r="D3826" s="284"/>
      <c r="E3826" s="284"/>
      <c r="F3826" s="284"/>
      <c r="G3826" s="285"/>
      <c r="H3826" s="284"/>
    </row>
    <row r="3827" spans="1:8" x14ac:dyDescent="0.25">
      <c r="A3827" s="282"/>
      <c r="B3827" s="283"/>
      <c r="C3827" s="284"/>
      <c r="D3827" s="284"/>
      <c r="E3827" s="284"/>
      <c r="F3827" s="284"/>
      <c r="G3827" s="285"/>
      <c r="H3827" s="284"/>
    </row>
    <row r="3828" spans="1:8" x14ac:dyDescent="0.25">
      <c r="A3828" s="282"/>
      <c r="B3828" s="283"/>
      <c r="C3828" s="284"/>
      <c r="D3828" s="284"/>
      <c r="E3828" s="284"/>
      <c r="F3828" s="284"/>
      <c r="G3828" s="285"/>
      <c r="H3828" s="284"/>
    </row>
    <row r="3829" spans="1:8" x14ac:dyDescent="0.25">
      <c r="A3829" s="282"/>
      <c r="B3829" s="283"/>
      <c r="C3829" s="284"/>
      <c r="D3829" s="284"/>
      <c r="E3829" s="284"/>
      <c r="F3829" s="284"/>
      <c r="G3829" s="285"/>
      <c r="H3829" s="284"/>
    </row>
    <row r="3830" spans="1:8" x14ac:dyDescent="0.25">
      <c r="A3830" s="282"/>
      <c r="B3830" s="283"/>
      <c r="C3830" s="284"/>
      <c r="D3830" s="284"/>
      <c r="E3830" s="284"/>
      <c r="F3830" s="284"/>
      <c r="G3830" s="285"/>
      <c r="H3830" s="284"/>
    </row>
    <row r="3831" spans="1:8" x14ac:dyDescent="0.25">
      <c r="A3831" s="282"/>
      <c r="B3831" s="283"/>
      <c r="C3831" s="284"/>
      <c r="D3831" s="284"/>
      <c r="E3831" s="284"/>
      <c r="F3831" s="284"/>
      <c r="G3831" s="285"/>
      <c r="H3831" s="284"/>
    </row>
    <row r="3832" spans="1:8" x14ac:dyDescent="0.25">
      <c r="A3832" s="282"/>
      <c r="B3832" s="283"/>
      <c r="C3832" s="284"/>
      <c r="D3832" s="284"/>
      <c r="E3832" s="284"/>
      <c r="F3832" s="284"/>
      <c r="G3832" s="285"/>
      <c r="H3832" s="284"/>
    </row>
    <row r="3833" spans="1:8" x14ac:dyDescent="0.25">
      <c r="A3833" s="282"/>
      <c r="B3833" s="283"/>
      <c r="C3833" s="284"/>
      <c r="D3833" s="284"/>
      <c r="E3833" s="284"/>
      <c r="F3833" s="284"/>
      <c r="G3833" s="285"/>
      <c r="H3833" s="284"/>
    </row>
    <row r="3834" spans="1:8" x14ac:dyDescent="0.25">
      <c r="A3834" s="282"/>
      <c r="B3834" s="283"/>
      <c r="C3834" s="284"/>
      <c r="D3834" s="284"/>
      <c r="E3834" s="284"/>
      <c r="F3834" s="284"/>
      <c r="G3834" s="285"/>
      <c r="H3834" s="284"/>
    </row>
    <row r="3835" spans="1:8" x14ac:dyDescent="0.25">
      <c r="A3835" s="282"/>
      <c r="B3835" s="283"/>
      <c r="C3835" s="284"/>
      <c r="D3835" s="284"/>
      <c r="E3835" s="284"/>
      <c r="F3835" s="284"/>
      <c r="G3835" s="285"/>
      <c r="H3835" s="284"/>
    </row>
    <row r="3836" spans="1:8" x14ac:dyDescent="0.25">
      <c r="A3836" s="282"/>
      <c r="B3836" s="283"/>
      <c r="C3836" s="284"/>
      <c r="D3836" s="284"/>
      <c r="E3836" s="284"/>
      <c r="F3836" s="284"/>
      <c r="G3836" s="285"/>
      <c r="H3836" s="284"/>
    </row>
    <row r="3837" spans="1:8" x14ac:dyDescent="0.25">
      <c r="A3837" s="282"/>
      <c r="B3837" s="283"/>
      <c r="C3837" s="284"/>
      <c r="D3837" s="284"/>
      <c r="E3837" s="284"/>
      <c r="F3837" s="284"/>
      <c r="G3837" s="285"/>
      <c r="H3837" s="284"/>
    </row>
    <row r="3838" spans="1:8" x14ac:dyDescent="0.25">
      <c r="A3838" s="282"/>
      <c r="B3838" s="283"/>
      <c r="C3838" s="284"/>
      <c r="D3838" s="284"/>
      <c r="E3838" s="284"/>
      <c r="F3838" s="284"/>
      <c r="G3838" s="285"/>
      <c r="H3838" s="284"/>
    </row>
    <row r="3839" spans="1:8" x14ac:dyDescent="0.25">
      <c r="A3839" s="282"/>
      <c r="B3839" s="283"/>
      <c r="C3839" s="284"/>
      <c r="D3839" s="284"/>
      <c r="E3839" s="284"/>
      <c r="F3839" s="284"/>
      <c r="G3839" s="285"/>
      <c r="H3839" s="284"/>
    </row>
    <row r="3840" spans="1:8" x14ac:dyDescent="0.25">
      <c r="A3840" s="282"/>
      <c r="B3840" s="283"/>
      <c r="C3840" s="284"/>
      <c r="D3840" s="284"/>
      <c r="E3840" s="284"/>
      <c r="F3840" s="284"/>
      <c r="G3840" s="285"/>
      <c r="H3840" s="284"/>
    </row>
    <row r="3841" spans="1:8" x14ac:dyDescent="0.25">
      <c r="A3841" s="282"/>
      <c r="B3841" s="283"/>
      <c r="C3841" s="284"/>
      <c r="D3841" s="284"/>
      <c r="E3841" s="284"/>
      <c r="F3841" s="284"/>
      <c r="G3841" s="285"/>
      <c r="H3841" s="284"/>
    </row>
    <row r="3842" spans="1:8" x14ac:dyDescent="0.25">
      <c r="A3842" s="282"/>
      <c r="B3842" s="283"/>
      <c r="C3842" s="284"/>
      <c r="D3842" s="284"/>
      <c r="E3842" s="284"/>
      <c r="F3842" s="284"/>
      <c r="G3842" s="285"/>
      <c r="H3842" s="284"/>
    </row>
    <row r="3843" spans="1:8" x14ac:dyDescent="0.25">
      <c r="A3843" s="282"/>
      <c r="B3843" s="283"/>
      <c r="C3843" s="284"/>
      <c r="D3843" s="284"/>
      <c r="E3843" s="284"/>
      <c r="F3843" s="284"/>
      <c r="G3843" s="285"/>
      <c r="H3843" s="284"/>
    </row>
    <row r="3844" spans="1:8" x14ac:dyDescent="0.25">
      <c r="A3844" s="282"/>
      <c r="B3844" s="283"/>
      <c r="C3844" s="284"/>
      <c r="D3844" s="284"/>
      <c r="E3844" s="284"/>
      <c r="F3844" s="284"/>
      <c r="G3844" s="285"/>
      <c r="H3844" s="284"/>
    </row>
    <row r="3845" spans="1:8" x14ac:dyDescent="0.25">
      <c r="A3845" s="282"/>
      <c r="B3845" s="283"/>
      <c r="C3845" s="284"/>
      <c r="D3845" s="284"/>
      <c r="E3845" s="284"/>
      <c r="F3845" s="284"/>
      <c r="G3845" s="285"/>
      <c r="H3845" s="284"/>
    </row>
    <row r="3846" spans="1:8" x14ac:dyDescent="0.25">
      <c r="A3846" s="282"/>
      <c r="B3846" s="283"/>
      <c r="C3846" s="284"/>
      <c r="D3846" s="284"/>
      <c r="E3846" s="284"/>
      <c r="F3846" s="284"/>
      <c r="G3846" s="285"/>
      <c r="H3846" s="284"/>
    </row>
    <row r="3847" spans="1:8" x14ac:dyDescent="0.25">
      <c r="A3847" s="282"/>
      <c r="B3847" s="283"/>
      <c r="C3847" s="284"/>
      <c r="D3847" s="284"/>
      <c r="E3847" s="284"/>
      <c r="F3847" s="284"/>
      <c r="G3847" s="285"/>
      <c r="H3847" s="284"/>
    </row>
    <row r="3848" spans="1:8" x14ac:dyDescent="0.25">
      <c r="A3848" s="282"/>
      <c r="B3848" s="283"/>
      <c r="C3848" s="284"/>
      <c r="D3848" s="284"/>
      <c r="E3848" s="284"/>
      <c r="F3848" s="284"/>
      <c r="G3848" s="285"/>
      <c r="H3848" s="284"/>
    </row>
    <row r="3849" spans="1:8" x14ac:dyDescent="0.25">
      <c r="A3849" s="282"/>
      <c r="B3849" s="283"/>
      <c r="C3849" s="284"/>
      <c r="D3849" s="284"/>
      <c r="E3849" s="284"/>
      <c r="F3849" s="284"/>
      <c r="G3849" s="285"/>
      <c r="H3849" s="284"/>
    </row>
    <row r="3850" spans="1:8" x14ac:dyDescent="0.25">
      <c r="A3850" s="282"/>
      <c r="B3850" s="283"/>
      <c r="C3850" s="284"/>
      <c r="D3850" s="284"/>
      <c r="E3850" s="284"/>
      <c r="F3850" s="284"/>
      <c r="G3850" s="285"/>
      <c r="H3850" s="284"/>
    </row>
    <row r="3851" spans="1:8" x14ac:dyDescent="0.25">
      <c r="A3851" s="282"/>
      <c r="B3851" s="283"/>
      <c r="C3851" s="284"/>
      <c r="D3851" s="284"/>
      <c r="E3851" s="284"/>
      <c r="F3851" s="284"/>
      <c r="G3851" s="285"/>
      <c r="H3851" s="284"/>
    </row>
    <row r="3852" spans="1:8" x14ac:dyDescent="0.25">
      <c r="A3852" s="282"/>
      <c r="B3852" s="283"/>
      <c r="C3852" s="284"/>
      <c r="D3852" s="284"/>
      <c r="E3852" s="284"/>
      <c r="F3852" s="284"/>
      <c r="G3852" s="285"/>
      <c r="H3852" s="284"/>
    </row>
    <row r="3853" spans="1:8" x14ac:dyDescent="0.25">
      <c r="A3853" s="282"/>
      <c r="B3853" s="283"/>
      <c r="C3853" s="284"/>
      <c r="D3853" s="284"/>
      <c r="E3853" s="284"/>
      <c r="F3853" s="284"/>
      <c r="G3853" s="285"/>
      <c r="H3853" s="284"/>
    </row>
    <row r="3854" spans="1:8" x14ac:dyDescent="0.25">
      <c r="A3854" s="282"/>
      <c r="B3854" s="283"/>
      <c r="C3854" s="284"/>
      <c r="D3854" s="284"/>
      <c r="E3854" s="284"/>
      <c r="F3854" s="284"/>
      <c r="G3854" s="285"/>
      <c r="H3854" s="284"/>
    </row>
    <row r="3855" spans="1:8" x14ac:dyDescent="0.25">
      <c r="A3855" s="282"/>
      <c r="B3855" s="283"/>
      <c r="C3855" s="284"/>
      <c r="D3855" s="284"/>
      <c r="E3855" s="284"/>
      <c r="F3855" s="284"/>
      <c r="G3855" s="285"/>
      <c r="H3855" s="284"/>
    </row>
    <row r="3856" spans="1:8" x14ac:dyDescent="0.25">
      <c r="A3856" s="282"/>
      <c r="B3856" s="283"/>
      <c r="C3856" s="284"/>
      <c r="D3856" s="284"/>
      <c r="E3856" s="284"/>
      <c r="F3856" s="284"/>
      <c r="G3856" s="285"/>
      <c r="H3856" s="284"/>
    </row>
    <row r="3857" spans="1:8" x14ac:dyDescent="0.25">
      <c r="A3857" s="282"/>
      <c r="B3857" s="283"/>
      <c r="C3857" s="284"/>
      <c r="D3857" s="284"/>
      <c r="E3857" s="284"/>
      <c r="F3857" s="284"/>
      <c r="G3857" s="285"/>
      <c r="H3857" s="284"/>
    </row>
    <row r="3858" spans="1:8" x14ac:dyDescent="0.25">
      <c r="A3858" s="282"/>
      <c r="B3858" s="283"/>
      <c r="C3858" s="284"/>
      <c r="D3858" s="284"/>
      <c r="E3858" s="284"/>
      <c r="F3858" s="284"/>
      <c r="G3858" s="285"/>
      <c r="H3858" s="284"/>
    </row>
    <row r="3859" spans="1:8" x14ac:dyDescent="0.25">
      <c r="A3859" s="282"/>
      <c r="B3859" s="283"/>
      <c r="C3859" s="284"/>
      <c r="D3859" s="284"/>
      <c r="E3859" s="284"/>
      <c r="F3859" s="284"/>
      <c r="G3859" s="285"/>
      <c r="H3859" s="284"/>
    </row>
    <row r="3860" spans="1:8" x14ac:dyDescent="0.25">
      <c r="A3860" s="282"/>
      <c r="B3860" s="283"/>
      <c r="C3860" s="284"/>
      <c r="D3860" s="284"/>
      <c r="E3860" s="284"/>
      <c r="F3860" s="284"/>
      <c r="G3860" s="285"/>
      <c r="H3860" s="284"/>
    </row>
    <row r="3861" spans="1:8" x14ac:dyDescent="0.25">
      <c r="A3861" s="282"/>
      <c r="B3861" s="283"/>
      <c r="C3861" s="284"/>
      <c r="D3861" s="284"/>
      <c r="E3861" s="284"/>
      <c r="F3861" s="284"/>
      <c r="G3861" s="285"/>
      <c r="H3861" s="284"/>
    </row>
    <row r="3862" spans="1:8" x14ac:dyDescent="0.25">
      <c r="A3862" s="282"/>
      <c r="B3862" s="283"/>
      <c r="C3862" s="284"/>
      <c r="D3862" s="284"/>
      <c r="E3862" s="284"/>
      <c r="F3862" s="284"/>
      <c r="G3862" s="285"/>
      <c r="H3862" s="284"/>
    </row>
    <row r="3863" spans="1:8" x14ac:dyDescent="0.25">
      <c r="A3863" s="282"/>
      <c r="B3863" s="283"/>
      <c r="C3863" s="284"/>
      <c r="D3863" s="284"/>
      <c r="E3863" s="284"/>
      <c r="F3863" s="284"/>
      <c r="G3863" s="285"/>
      <c r="H3863" s="284"/>
    </row>
    <row r="3864" spans="1:8" x14ac:dyDescent="0.25">
      <c r="A3864" s="282"/>
      <c r="B3864" s="283"/>
      <c r="C3864" s="284"/>
      <c r="D3864" s="284"/>
      <c r="E3864" s="284"/>
      <c r="F3864" s="284"/>
      <c r="G3864" s="285"/>
      <c r="H3864" s="284"/>
    </row>
    <row r="3865" spans="1:8" x14ac:dyDescent="0.25">
      <c r="A3865" s="282"/>
      <c r="B3865" s="283"/>
      <c r="C3865" s="284"/>
      <c r="D3865" s="284"/>
      <c r="E3865" s="284"/>
      <c r="F3865" s="284"/>
      <c r="G3865" s="285"/>
      <c r="H3865" s="284"/>
    </row>
    <row r="3866" spans="1:8" x14ac:dyDescent="0.25">
      <c r="A3866" s="282"/>
      <c r="B3866" s="283"/>
      <c r="C3866" s="284"/>
      <c r="D3866" s="284"/>
      <c r="E3866" s="284"/>
      <c r="F3866" s="284"/>
      <c r="G3866" s="285"/>
      <c r="H3866" s="284"/>
    </row>
    <row r="3867" spans="1:8" x14ac:dyDescent="0.25">
      <c r="A3867" s="282"/>
      <c r="B3867" s="283"/>
      <c r="C3867" s="284"/>
      <c r="D3867" s="284"/>
      <c r="E3867" s="284"/>
      <c r="F3867" s="284"/>
      <c r="G3867" s="285"/>
      <c r="H3867" s="284"/>
    </row>
    <row r="3868" spans="1:8" x14ac:dyDescent="0.25">
      <c r="A3868" s="282"/>
      <c r="B3868" s="283"/>
      <c r="C3868" s="284"/>
      <c r="D3868" s="284"/>
      <c r="E3868" s="284"/>
      <c r="F3868" s="284"/>
      <c r="G3868" s="285"/>
      <c r="H3868" s="284"/>
    </row>
    <row r="3869" spans="1:8" x14ac:dyDescent="0.25">
      <c r="A3869" s="282"/>
      <c r="B3869" s="283"/>
      <c r="C3869" s="284"/>
      <c r="D3869" s="284"/>
      <c r="E3869" s="284"/>
      <c r="F3869" s="284"/>
      <c r="G3869" s="285"/>
      <c r="H3869" s="284"/>
    </row>
    <row r="3870" spans="1:8" x14ac:dyDescent="0.25">
      <c r="A3870" s="282"/>
      <c r="B3870" s="283"/>
      <c r="C3870" s="284"/>
      <c r="D3870" s="284"/>
      <c r="E3870" s="284"/>
      <c r="F3870" s="284"/>
      <c r="G3870" s="285"/>
      <c r="H3870" s="284"/>
    </row>
    <row r="3871" spans="1:8" x14ac:dyDescent="0.25">
      <c r="A3871" s="282"/>
      <c r="B3871" s="283"/>
      <c r="C3871" s="284"/>
      <c r="D3871" s="284"/>
      <c r="E3871" s="284"/>
      <c r="F3871" s="284"/>
      <c r="G3871" s="285"/>
      <c r="H3871" s="284"/>
    </row>
    <row r="3872" spans="1:8" x14ac:dyDescent="0.25">
      <c r="A3872" s="282"/>
      <c r="B3872" s="283"/>
      <c r="C3872" s="284"/>
      <c r="D3872" s="284"/>
      <c r="E3872" s="284"/>
      <c r="F3872" s="284"/>
      <c r="G3872" s="285"/>
      <c r="H3872" s="284"/>
    </row>
    <row r="3873" spans="1:8" x14ac:dyDescent="0.25">
      <c r="A3873" s="282"/>
      <c r="B3873" s="283"/>
      <c r="C3873" s="284"/>
      <c r="D3873" s="284"/>
      <c r="E3873" s="284"/>
      <c r="F3873" s="284"/>
      <c r="G3873" s="285"/>
      <c r="H3873" s="284"/>
    </row>
    <row r="3874" spans="1:8" x14ac:dyDescent="0.25">
      <c r="A3874" s="282"/>
      <c r="B3874" s="283"/>
      <c r="C3874" s="284"/>
      <c r="D3874" s="284"/>
      <c r="E3874" s="284"/>
      <c r="F3874" s="284"/>
      <c r="G3874" s="285"/>
      <c r="H3874" s="284"/>
    </row>
    <row r="3875" spans="1:8" x14ac:dyDescent="0.25">
      <c r="A3875" s="282"/>
      <c r="B3875" s="283"/>
      <c r="C3875" s="284"/>
      <c r="D3875" s="284"/>
      <c r="E3875" s="284"/>
      <c r="F3875" s="284"/>
      <c r="G3875" s="285"/>
      <c r="H3875" s="284"/>
    </row>
    <row r="3876" spans="1:8" x14ac:dyDescent="0.25">
      <c r="A3876" s="282"/>
      <c r="B3876" s="283"/>
      <c r="C3876" s="284"/>
      <c r="D3876" s="284"/>
      <c r="E3876" s="284"/>
      <c r="F3876" s="284"/>
      <c r="G3876" s="285"/>
      <c r="H3876" s="284"/>
    </row>
    <row r="3877" spans="1:8" x14ac:dyDescent="0.25">
      <c r="A3877" s="282"/>
      <c r="B3877" s="283"/>
      <c r="C3877" s="284"/>
      <c r="D3877" s="284"/>
      <c r="E3877" s="284"/>
      <c r="F3877" s="284"/>
      <c r="G3877" s="285"/>
      <c r="H3877" s="284"/>
    </row>
    <row r="3878" spans="1:8" x14ac:dyDescent="0.25">
      <c r="A3878" s="282"/>
      <c r="B3878" s="283"/>
      <c r="C3878" s="284"/>
      <c r="D3878" s="284"/>
      <c r="E3878" s="284"/>
      <c r="F3878" s="284"/>
      <c r="G3878" s="285"/>
      <c r="H3878" s="284"/>
    </row>
    <row r="3879" spans="1:8" x14ac:dyDescent="0.25">
      <c r="A3879" s="282"/>
      <c r="B3879" s="283"/>
      <c r="C3879" s="284"/>
      <c r="D3879" s="284"/>
      <c r="E3879" s="284"/>
      <c r="F3879" s="284"/>
      <c r="G3879" s="285"/>
      <c r="H3879" s="284"/>
    </row>
    <row r="3880" spans="1:8" x14ac:dyDescent="0.25">
      <c r="A3880" s="282"/>
      <c r="B3880" s="283"/>
      <c r="C3880" s="284"/>
      <c r="D3880" s="284"/>
      <c r="E3880" s="284"/>
      <c r="F3880" s="284"/>
      <c r="G3880" s="285"/>
      <c r="H3880" s="284"/>
    </row>
    <row r="3881" spans="1:8" x14ac:dyDescent="0.25">
      <c r="A3881" s="282"/>
      <c r="B3881" s="283"/>
      <c r="C3881" s="284"/>
      <c r="D3881" s="284"/>
      <c r="E3881" s="284"/>
      <c r="F3881" s="284"/>
      <c r="G3881" s="285"/>
      <c r="H3881" s="284"/>
    </row>
    <row r="3882" spans="1:8" x14ac:dyDescent="0.25">
      <c r="A3882" s="282"/>
      <c r="B3882" s="283"/>
      <c r="C3882" s="284"/>
      <c r="D3882" s="284"/>
      <c r="E3882" s="284"/>
      <c r="F3882" s="284"/>
      <c r="G3882" s="285"/>
      <c r="H3882" s="284"/>
    </row>
    <row r="3883" spans="1:8" x14ac:dyDescent="0.25">
      <c r="A3883" s="282"/>
      <c r="B3883" s="283"/>
      <c r="C3883" s="284"/>
      <c r="D3883" s="284"/>
      <c r="E3883" s="284"/>
      <c r="F3883" s="284"/>
      <c r="G3883" s="285"/>
      <c r="H3883" s="284"/>
    </row>
    <row r="3884" spans="1:8" x14ac:dyDescent="0.25">
      <c r="A3884" s="282"/>
      <c r="B3884" s="283"/>
      <c r="C3884" s="284"/>
      <c r="D3884" s="284"/>
      <c r="E3884" s="284"/>
      <c r="F3884" s="284"/>
      <c r="G3884" s="285"/>
      <c r="H3884" s="284"/>
    </row>
    <row r="3885" spans="1:8" x14ac:dyDescent="0.25">
      <c r="A3885" s="282"/>
      <c r="B3885" s="283"/>
      <c r="C3885" s="284"/>
      <c r="D3885" s="284"/>
      <c r="E3885" s="284"/>
      <c r="F3885" s="284"/>
      <c r="G3885" s="285"/>
      <c r="H3885" s="284"/>
    </row>
    <row r="3886" spans="1:8" x14ac:dyDescent="0.25">
      <c r="A3886" s="282"/>
      <c r="B3886" s="283"/>
      <c r="C3886" s="284"/>
      <c r="D3886" s="284"/>
      <c r="E3886" s="284"/>
      <c r="F3886" s="284"/>
      <c r="G3886" s="285"/>
      <c r="H3886" s="284"/>
    </row>
    <row r="3887" spans="1:8" x14ac:dyDescent="0.25">
      <c r="A3887" s="282"/>
      <c r="B3887" s="283"/>
      <c r="C3887" s="284"/>
      <c r="D3887" s="284"/>
      <c r="E3887" s="284"/>
      <c r="F3887" s="284"/>
      <c r="G3887" s="285"/>
      <c r="H3887" s="284"/>
    </row>
    <row r="3888" spans="1:8" x14ac:dyDescent="0.25">
      <c r="A3888" s="282"/>
      <c r="B3888" s="283"/>
      <c r="C3888" s="284"/>
      <c r="D3888" s="284"/>
      <c r="E3888" s="284"/>
      <c r="F3888" s="284"/>
      <c r="G3888" s="285"/>
      <c r="H3888" s="284"/>
    </row>
    <row r="3889" spans="1:8" x14ac:dyDescent="0.25">
      <c r="A3889" s="282"/>
      <c r="B3889" s="283"/>
      <c r="C3889" s="284"/>
      <c r="D3889" s="284"/>
      <c r="E3889" s="284"/>
      <c r="F3889" s="284"/>
      <c r="G3889" s="285"/>
      <c r="H3889" s="284"/>
    </row>
    <row r="3890" spans="1:8" x14ac:dyDescent="0.25">
      <c r="A3890" s="282"/>
      <c r="B3890" s="283"/>
      <c r="C3890" s="284"/>
      <c r="D3890" s="284"/>
      <c r="E3890" s="284"/>
      <c r="F3890" s="284"/>
      <c r="G3890" s="285"/>
      <c r="H3890" s="284"/>
    </row>
    <row r="3891" spans="1:8" x14ac:dyDescent="0.25">
      <c r="A3891" s="282"/>
      <c r="B3891" s="283"/>
      <c r="C3891" s="284"/>
      <c r="D3891" s="284"/>
      <c r="E3891" s="284"/>
      <c r="F3891" s="284"/>
      <c r="G3891" s="285"/>
      <c r="H3891" s="284"/>
    </row>
    <row r="3892" spans="1:8" x14ac:dyDescent="0.25">
      <c r="A3892" s="282"/>
      <c r="B3892" s="283"/>
      <c r="C3892" s="284"/>
      <c r="D3892" s="284"/>
      <c r="E3892" s="284"/>
      <c r="F3892" s="284"/>
      <c r="G3892" s="285"/>
      <c r="H3892" s="284"/>
    </row>
    <row r="3893" spans="1:8" x14ac:dyDescent="0.25">
      <c r="A3893" s="282"/>
      <c r="B3893" s="283"/>
      <c r="C3893" s="284"/>
      <c r="D3893" s="284"/>
      <c r="E3893" s="284"/>
      <c r="F3893" s="284"/>
      <c r="G3893" s="285"/>
      <c r="H3893" s="284"/>
    </row>
    <row r="3894" spans="1:8" x14ac:dyDescent="0.25">
      <c r="A3894" s="282"/>
      <c r="B3894" s="283"/>
      <c r="C3894" s="284"/>
      <c r="D3894" s="284"/>
      <c r="E3894" s="284"/>
      <c r="F3894" s="284"/>
      <c r="G3894" s="285"/>
      <c r="H3894" s="284"/>
    </row>
    <row r="3895" spans="1:8" x14ac:dyDescent="0.25">
      <c r="A3895" s="282"/>
      <c r="B3895" s="283"/>
      <c r="C3895" s="284"/>
      <c r="D3895" s="284"/>
      <c r="E3895" s="284"/>
      <c r="F3895" s="284"/>
      <c r="G3895" s="285"/>
      <c r="H3895" s="284"/>
    </row>
    <row r="3896" spans="1:8" x14ac:dyDescent="0.25">
      <c r="A3896" s="282"/>
      <c r="B3896" s="283"/>
      <c r="C3896" s="284"/>
      <c r="D3896" s="284"/>
      <c r="E3896" s="284"/>
      <c r="F3896" s="284"/>
      <c r="G3896" s="285"/>
      <c r="H3896" s="284"/>
    </row>
    <row r="3897" spans="1:8" x14ac:dyDescent="0.25">
      <c r="A3897" s="282"/>
      <c r="B3897" s="283"/>
      <c r="C3897" s="284"/>
      <c r="D3897" s="284"/>
      <c r="E3897" s="284"/>
      <c r="F3897" s="284"/>
      <c r="G3897" s="285"/>
      <c r="H3897" s="284"/>
    </row>
    <row r="3898" spans="1:8" x14ac:dyDescent="0.25">
      <c r="A3898" s="282"/>
      <c r="B3898" s="283"/>
      <c r="C3898" s="284"/>
      <c r="D3898" s="284"/>
      <c r="E3898" s="284"/>
      <c r="F3898" s="284"/>
      <c r="G3898" s="285"/>
      <c r="H3898" s="284"/>
    </row>
    <row r="3899" spans="1:8" x14ac:dyDescent="0.25">
      <c r="A3899" s="282"/>
      <c r="B3899" s="283"/>
      <c r="C3899" s="284"/>
      <c r="D3899" s="284"/>
      <c r="E3899" s="284"/>
      <c r="F3899" s="284"/>
      <c r="G3899" s="285"/>
      <c r="H3899" s="284"/>
    </row>
    <row r="3900" spans="1:8" x14ac:dyDescent="0.25">
      <c r="A3900" s="282"/>
      <c r="B3900" s="283"/>
      <c r="C3900" s="284"/>
      <c r="D3900" s="284"/>
      <c r="E3900" s="284"/>
      <c r="F3900" s="284"/>
      <c r="G3900" s="285"/>
      <c r="H3900" s="284"/>
    </row>
    <row r="3901" spans="1:8" x14ac:dyDescent="0.25">
      <c r="A3901" s="282"/>
      <c r="B3901" s="283"/>
      <c r="C3901" s="284"/>
      <c r="D3901" s="284"/>
      <c r="E3901" s="284"/>
      <c r="F3901" s="284"/>
      <c r="G3901" s="285"/>
      <c r="H3901" s="284"/>
    </row>
    <row r="3902" spans="1:8" x14ac:dyDescent="0.25">
      <c r="A3902" s="282"/>
      <c r="B3902" s="283"/>
      <c r="C3902" s="284"/>
      <c r="D3902" s="284"/>
      <c r="E3902" s="284"/>
      <c r="F3902" s="284"/>
      <c r="G3902" s="285"/>
      <c r="H3902" s="284"/>
    </row>
    <row r="3903" spans="1:8" x14ac:dyDescent="0.25">
      <c r="A3903" s="282"/>
      <c r="B3903" s="283"/>
      <c r="C3903" s="284"/>
      <c r="D3903" s="284"/>
      <c r="E3903" s="284"/>
      <c r="F3903" s="284"/>
      <c r="G3903" s="285"/>
      <c r="H3903" s="284"/>
    </row>
    <row r="3904" spans="1:8" x14ac:dyDescent="0.25">
      <c r="A3904" s="282"/>
      <c r="B3904" s="283"/>
      <c r="C3904" s="284"/>
      <c r="D3904" s="284"/>
      <c r="E3904" s="284"/>
      <c r="F3904" s="284"/>
      <c r="G3904" s="285"/>
      <c r="H3904" s="284"/>
    </row>
    <row r="3905" spans="1:8" x14ac:dyDescent="0.25">
      <c r="A3905" s="282"/>
      <c r="B3905" s="283"/>
      <c r="C3905" s="284"/>
      <c r="D3905" s="284"/>
      <c r="E3905" s="284"/>
      <c r="F3905" s="284"/>
      <c r="G3905" s="285"/>
      <c r="H3905" s="284"/>
    </row>
    <row r="3906" spans="1:8" x14ac:dyDescent="0.25">
      <c r="A3906" s="282"/>
      <c r="B3906" s="283"/>
      <c r="C3906" s="284"/>
      <c r="D3906" s="284"/>
      <c r="E3906" s="284"/>
      <c r="F3906" s="284"/>
      <c r="G3906" s="285"/>
      <c r="H3906" s="284"/>
    </row>
    <row r="3907" spans="1:8" x14ac:dyDescent="0.25">
      <c r="A3907" s="282"/>
      <c r="B3907" s="283"/>
      <c r="C3907" s="284"/>
      <c r="D3907" s="284"/>
      <c r="E3907" s="284"/>
      <c r="F3907" s="284"/>
      <c r="G3907" s="285"/>
      <c r="H3907" s="284"/>
    </row>
    <row r="3908" spans="1:8" x14ac:dyDescent="0.25">
      <c r="A3908" s="282"/>
      <c r="B3908" s="283"/>
      <c r="C3908" s="284"/>
      <c r="D3908" s="284"/>
      <c r="E3908" s="284"/>
      <c r="F3908" s="284"/>
      <c r="G3908" s="285"/>
      <c r="H3908" s="284"/>
    </row>
    <row r="3909" spans="1:8" x14ac:dyDescent="0.25">
      <c r="A3909" s="282"/>
      <c r="B3909" s="283"/>
      <c r="C3909" s="284"/>
      <c r="D3909" s="284"/>
      <c r="E3909" s="284"/>
      <c r="F3909" s="284"/>
      <c r="G3909" s="285"/>
      <c r="H3909" s="284"/>
    </row>
    <row r="3910" spans="1:8" x14ac:dyDescent="0.25">
      <c r="A3910" s="282"/>
      <c r="B3910" s="283"/>
      <c r="C3910" s="284"/>
      <c r="D3910" s="284"/>
      <c r="E3910" s="284"/>
      <c r="F3910" s="284"/>
      <c r="G3910" s="285"/>
      <c r="H3910" s="284"/>
    </row>
    <row r="3911" spans="1:8" x14ac:dyDescent="0.25">
      <c r="A3911" s="282"/>
      <c r="B3911" s="283"/>
      <c r="C3911" s="284"/>
      <c r="D3911" s="284"/>
      <c r="E3911" s="284"/>
      <c r="F3911" s="284"/>
      <c r="G3911" s="285"/>
      <c r="H3911" s="284"/>
    </row>
    <row r="3912" spans="1:8" x14ac:dyDescent="0.25">
      <c r="A3912" s="282"/>
      <c r="B3912" s="283"/>
      <c r="C3912" s="284"/>
      <c r="D3912" s="284"/>
      <c r="E3912" s="284"/>
      <c r="F3912" s="284"/>
      <c r="G3912" s="285"/>
      <c r="H3912" s="284"/>
    </row>
    <row r="3913" spans="1:8" x14ac:dyDescent="0.25">
      <c r="A3913" s="282"/>
      <c r="B3913" s="283"/>
      <c r="C3913" s="284"/>
      <c r="D3913" s="284"/>
      <c r="E3913" s="284"/>
      <c r="F3913" s="284"/>
      <c r="G3913" s="285"/>
      <c r="H3913" s="284"/>
    </row>
    <row r="3914" spans="1:8" x14ac:dyDescent="0.25">
      <c r="A3914" s="282"/>
      <c r="B3914" s="283"/>
      <c r="C3914" s="284"/>
      <c r="D3914" s="284"/>
      <c r="E3914" s="284"/>
      <c r="F3914" s="284"/>
      <c r="G3914" s="285"/>
      <c r="H3914" s="284"/>
    </row>
    <row r="3915" spans="1:8" x14ac:dyDescent="0.25">
      <c r="A3915" s="282"/>
      <c r="B3915" s="283"/>
      <c r="C3915" s="284"/>
      <c r="D3915" s="284"/>
      <c r="E3915" s="284"/>
      <c r="F3915" s="284"/>
      <c r="G3915" s="285"/>
      <c r="H3915" s="284"/>
    </row>
    <row r="3916" spans="1:8" x14ac:dyDescent="0.25">
      <c r="A3916" s="282"/>
      <c r="B3916" s="283"/>
      <c r="C3916" s="284"/>
      <c r="D3916" s="284"/>
      <c r="E3916" s="284"/>
      <c r="F3916" s="284"/>
      <c r="G3916" s="285"/>
      <c r="H3916" s="284"/>
    </row>
    <row r="3917" spans="1:8" x14ac:dyDescent="0.25">
      <c r="A3917" s="282"/>
      <c r="B3917" s="283"/>
      <c r="C3917" s="284"/>
      <c r="D3917" s="284"/>
      <c r="E3917" s="284"/>
      <c r="F3917" s="284"/>
      <c r="G3917" s="285"/>
      <c r="H3917" s="284"/>
    </row>
    <row r="3918" spans="1:8" x14ac:dyDescent="0.25">
      <c r="A3918" s="282"/>
      <c r="B3918" s="283"/>
      <c r="C3918" s="284"/>
      <c r="D3918" s="284"/>
      <c r="E3918" s="284"/>
      <c r="F3918" s="284"/>
      <c r="G3918" s="285"/>
      <c r="H3918" s="284"/>
    </row>
    <row r="3919" spans="1:8" x14ac:dyDescent="0.25">
      <c r="A3919" s="282"/>
      <c r="B3919" s="283"/>
      <c r="C3919" s="284"/>
      <c r="D3919" s="284"/>
      <c r="E3919" s="284"/>
      <c r="F3919" s="284"/>
      <c r="G3919" s="285"/>
      <c r="H3919" s="284"/>
    </row>
    <row r="3920" spans="1:8" x14ac:dyDescent="0.25">
      <c r="A3920" s="282"/>
      <c r="B3920" s="283"/>
      <c r="C3920" s="284"/>
      <c r="D3920" s="284"/>
      <c r="E3920" s="284"/>
      <c r="F3920" s="284"/>
      <c r="G3920" s="285"/>
      <c r="H3920" s="284"/>
    </row>
    <row r="3921" spans="1:8" x14ac:dyDescent="0.25">
      <c r="A3921" s="282"/>
      <c r="B3921" s="283"/>
      <c r="C3921" s="284"/>
      <c r="D3921" s="284"/>
      <c r="E3921" s="284"/>
      <c r="F3921" s="284"/>
      <c r="G3921" s="285"/>
      <c r="H3921" s="284"/>
    </row>
    <row r="3922" spans="1:8" x14ac:dyDescent="0.25">
      <c r="A3922" s="282"/>
      <c r="B3922" s="283"/>
      <c r="C3922" s="284"/>
      <c r="D3922" s="284"/>
      <c r="E3922" s="284"/>
      <c r="F3922" s="284"/>
      <c r="G3922" s="285"/>
      <c r="H3922" s="284"/>
    </row>
    <row r="3923" spans="1:8" x14ac:dyDescent="0.25">
      <c r="A3923" s="282"/>
      <c r="B3923" s="283"/>
      <c r="C3923" s="284"/>
      <c r="D3923" s="284"/>
      <c r="E3923" s="284"/>
      <c r="F3923" s="284"/>
      <c r="G3923" s="285"/>
      <c r="H3923" s="284"/>
    </row>
    <row r="3924" spans="1:8" x14ac:dyDescent="0.25">
      <c r="A3924" s="282"/>
      <c r="B3924" s="283"/>
      <c r="C3924" s="284"/>
      <c r="D3924" s="284"/>
      <c r="E3924" s="284"/>
      <c r="F3924" s="284"/>
      <c r="G3924" s="285"/>
      <c r="H3924" s="284"/>
    </row>
    <row r="3925" spans="1:8" x14ac:dyDescent="0.25">
      <c r="A3925" s="282"/>
      <c r="B3925" s="283"/>
      <c r="C3925" s="284"/>
      <c r="D3925" s="284"/>
      <c r="E3925" s="284"/>
      <c r="F3925" s="284"/>
      <c r="G3925" s="285"/>
      <c r="H3925" s="284"/>
    </row>
    <row r="3926" spans="1:8" x14ac:dyDescent="0.25">
      <c r="A3926" s="282"/>
      <c r="B3926" s="283"/>
      <c r="C3926" s="284"/>
      <c r="D3926" s="284"/>
      <c r="E3926" s="284"/>
      <c r="F3926" s="284"/>
      <c r="G3926" s="285"/>
      <c r="H3926" s="284"/>
    </row>
    <row r="3927" spans="1:8" x14ac:dyDescent="0.25">
      <c r="A3927" s="282"/>
      <c r="B3927" s="283"/>
      <c r="C3927" s="284"/>
      <c r="D3927" s="284"/>
      <c r="E3927" s="284"/>
      <c r="F3927" s="284"/>
      <c r="G3927" s="285"/>
      <c r="H3927" s="284"/>
    </row>
    <row r="3928" spans="1:8" x14ac:dyDescent="0.25">
      <c r="A3928" s="282"/>
      <c r="B3928" s="283"/>
      <c r="C3928" s="284"/>
      <c r="D3928" s="284"/>
      <c r="E3928" s="284"/>
      <c r="F3928" s="284"/>
      <c r="G3928" s="285"/>
      <c r="H3928" s="284"/>
    </row>
    <row r="3929" spans="1:8" x14ac:dyDescent="0.25">
      <c r="A3929" s="282"/>
      <c r="B3929" s="283"/>
      <c r="C3929" s="284"/>
      <c r="D3929" s="284"/>
      <c r="E3929" s="284"/>
      <c r="F3929" s="284"/>
      <c r="G3929" s="285"/>
      <c r="H3929" s="284"/>
    </row>
    <row r="3930" spans="1:8" x14ac:dyDescent="0.25">
      <c r="A3930" s="282"/>
      <c r="B3930" s="283"/>
      <c r="C3930" s="284"/>
      <c r="D3930" s="284"/>
      <c r="E3930" s="284"/>
      <c r="F3930" s="284"/>
      <c r="G3930" s="285"/>
      <c r="H3930" s="284"/>
    </row>
    <row r="3931" spans="1:8" x14ac:dyDescent="0.25">
      <c r="A3931" s="282"/>
      <c r="B3931" s="283"/>
      <c r="C3931" s="284"/>
      <c r="D3931" s="284"/>
      <c r="E3931" s="284"/>
      <c r="F3931" s="284"/>
      <c r="G3931" s="285"/>
      <c r="H3931" s="284"/>
    </row>
    <row r="3932" spans="1:8" x14ac:dyDescent="0.25">
      <c r="A3932" s="282"/>
      <c r="B3932" s="283"/>
      <c r="C3932" s="284"/>
      <c r="D3932" s="284"/>
      <c r="E3932" s="284"/>
      <c r="F3932" s="284"/>
      <c r="G3932" s="285"/>
      <c r="H3932" s="284"/>
    </row>
    <row r="3933" spans="1:8" x14ac:dyDescent="0.25">
      <c r="A3933" s="282"/>
      <c r="B3933" s="283"/>
      <c r="C3933" s="284"/>
      <c r="D3933" s="284"/>
      <c r="E3933" s="284"/>
      <c r="F3933" s="284"/>
      <c r="G3933" s="285"/>
      <c r="H3933" s="284"/>
    </row>
    <row r="3934" spans="1:8" x14ac:dyDescent="0.25">
      <c r="A3934" s="282"/>
      <c r="B3934" s="283"/>
      <c r="C3934" s="284"/>
      <c r="D3934" s="284"/>
      <c r="E3934" s="284"/>
      <c r="F3934" s="284"/>
      <c r="G3934" s="285"/>
      <c r="H3934" s="284"/>
    </row>
    <row r="3935" spans="1:8" x14ac:dyDescent="0.25">
      <c r="A3935" s="282"/>
      <c r="B3935" s="283"/>
      <c r="C3935" s="284"/>
      <c r="D3935" s="284"/>
      <c r="E3935" s="284"/>
      <c r="F3935" s="284"/>
      <c r="G3935" s="285"/>
      <c r="H3935" s="284"/>
    </row>
    <row r="3936" spans="1:8" x14ac:dyDescent="0.25">
      <c r="A3936" s="282"/>
      <c r="B3936" s="283"/>
      <c r="C3936" s="284"/>
      <c r="D3936" s="284"/>
      <c r="E3936" s="284"/>
      <c r="F3936" s="284"/>
      <c r="G3936" s="285"/>
      <c r="H3936" s="284"/>
    </row>
    <row r="3937" spans="1:8" x14ac:dyDescent="0.25">
      <c r="A3937" s="282"/>
      <c r="B3937" s="283"/>
      <c r="C3937" s="284"/>
      <c r="D3937" s="284"/>
      <c r="E3937" s="284"/>
      <c r="F3937" s="284"/>
      <c r="G3937" s="285"/>
      <c r="H3937" s="284"/>
    </row>
    <row r="3938" spans="1:8" x14ac:dyDescent="0.25">
      <c r="A3938" s="282"/>
      <c r="B3938" s="283"/>
      <c r="C3938" s="284"/>
      <c r="D3938" s="284"/>
      <c r="E3938" s="284"/>
      <c r="F3938" s="284"/>
      <c r="G3938" s="285"/>
      <c r="H3938" s="284"/>
    </row>
    <row r="3939" spans="1:8" x14ac:dyDescent="0.25">
      <c r="A3939" s="282"/>
      <c r="B3939" s="283"/>
      <c r="C3939" s="284"/>
      <c r="D3939" s="284"/>
      <c r="E3939" s="284"/>
      <c r="F3939" s="284"/>
      <c r="G3939" s="285"/>
      <c r="H3939" s="284"/>
    </row>
    <row r="3940" spans="1:8" x14ac:dyDescent="0.25">
      <c r="A3940" s="282"/>
      <c r="B3940" s="283"/>
      <c r="C3940" s="284"/>
      <c r="D3940" s="284"/>
      <c r="E3940" s="284"/>
      <c r="F3940" s="284"/>
      <c r="G3940" s="285"/>
      <c r="H3940" s="284"/>
    </row>
    <row r="3941" spans="1:8" x14ac:dyDescent="0.25">
      <c r="A3941" s="282"/>
      <c r="B3941" s="283"/>
      <c r="C3941" s="284"/>
      <c r="D3941" s="284"/>
      <c r="E3941" s="284"/>
      <c r="F3941" s="284"/>
      <c r="G3941" s="285"/>
      <c r="H3941" s="284"/>
    </row>
    <row r="3942" spans="1:8" x14ac:dyDescent="0.25">
      <c r="A3942" s="282"/>
      <c r="B3942" s="283"/>
      <c r="C3942" s="284"/>
      <c r="D3942" s="284"/>
      <c r="E3942" s="284"/>
      <c r="F3942" s="284"/>
      <c r="G3942" s="285"/>
      <c r="H3942" s="284"/>
    </row>
    <row r="3943" spans="1:8" x14ac:dyDescent="0.25">
      <c r="A3943" s="282"/>
      <c r="B3943" s="283"/>
      <c r="C3943" s="284"/>
      <c r="D3943" s="284"/>
      <c r="E3943" s="284"/>
      <c r="F3943" s="284"/>
      <c r="G3943" s="285"/>
      <c r="H3943" s="284"/>
    </row>
    <row r="3944" spans="1:8" x14ac:dyDescent="0.25">
      <c r="A3944" s="282"/>
      <c r="B3944" s="283"/>
      <c r="C3944" s="284"/>
      <c r="D3944" s="284"/>
      <c r="E3944" s="284"/>
      <c r="F3944" s="284"/>
      <c r="G3944" s="285"/>
      <c r="H3944" s="284"/>
    </row>
    <row r="3945" spans="1:8" x14ac:dyDescent="0.25">
      <c r="A3945" s="282"/>
      <c r="B3945" s="283"/>
      <c r="C3945" s="284"/>
      <c r="D3945" s="284"/>
      <c r="E3945" s="284"/>
      <c r="F3945" s="284"/>
      <c r="G3945" s="285"/>
      <c r="H3945" s="284"/>
    </row>
    <row r="3946" spans="1:8" x14ac:dyDescent="0.25">
      <c r="A3946" s="282"/>
      <c r="B3946" s="283"/>
      <c r="C3946" s="284"/>
      <c r="D3946" s="284"/>
      <c r="E3946" s="284"/>
      <c r="F3946" s="284"/>
      <c r="G3946" s="285"/>
      <c r="H3946" s="284"/>
    </row>
    <row r="3947" spans="1:8" x14ac:dyDescent="0.25">
      <c r="A3947" s="282"/>
      <c r="B3947" s="283"/>
      <c r="C3947" s="284"/>
      <c r="D3947" s="284"/>
      <c r="E3947" s="284"/>
      <c r="F3947" s="284"/>
      <c r="G3947" s="285"/>
      <c r="H3947" s="284"/>
    </row>
    <row r="3948" spans="1:8" x14ac:dyDescent="0.25">
      <c r="A3948" s="282"/>
      <c r="B3948" s="283"/>
      <c r="C3948" s="284"/>
      <c r="D3948" s="284"/>
      <c r="E3948" s="284"/>
      <c r="F3948" s="284"/>
      <c r="G3948" s="285"/>
      <c r="H3948" s="284"/>
    </row>
    <row r="3949" spans="1:8" x14ac:dyDescent="0.25">
      <c r="A3949" s="282"/>
      <c r="B3949" s="283"/>
      <c r="C3949" s="284"/>
      <c r="D3949" s="284"/>
      <c r="E3949" s="284"/>
      <c r="F3949" s="284"/>
      <c r="G3949" s="285"/>
      <c r="H3949" s="284"/>
    </row>
    <row r="3950" spans="1:8" x14ac:dyDescent="0.25">
      <c r="A3950" s="282"/>
      <c r="B3950" s="283"/>
      <c r="C3950" s="284"/>
      <c r="D3950" s="284"/>
      <c r="E3950" s="284"/>
      <c r="F3950" s="284"/>
      <c r="G3950" s="285"/>
      <c r="H3950" s="284"/>
    </row>
    <row r="3951" spans="1:8" x14ac:dyDescent="0.25">
      <c r="A3951" s="282"/>
      <c r="B3951" s="283"/>
      <c r="C3951" s="284"/>
      <c r="D3951" s="284"/>
      <c r="E3951" s="284"/>
      <c r="F3951" s="284"/>
      <c r="G3951" s="285"/>
      <c r="H3951" s="284"/>
    </row>
    <row r="3952" spans="1:8" x14ac:dyDescent="0.25">
      <c r="A3952" s="282"/>
      <c r="B3952" s="283"/>
      <c r="C3952" s="284"/>
      <c r="D3952" s="284"/>
      <c r="E3952" s="284"/>
      <c r="F3952" s="284"/>
      <c r="G3952" s="285"/>
      <c r="H3952" s="284"/>
    </row>
    <row r="3953" spans="1:8" x14ac:dyDescent="0.25">
      <c r="A3953" s="282"/>
      <c r="B3953" s="283"/>
      <c r="C3953" s="284"/>
      <c r="D3953" s="284"/>
      <c r="E3953" s="284"/>
      <c r="F3953" s="284"/>
      <c r="G3953" s="285"/>
      <c r="H3953" s="284"/>
    </row>
    <row r="3954" spans="1:8" x14ac:dyDescent="0.25">
      <c r="A3954" s="282"/>
      <c r="B3954" s="283"/>
      <c r="C3954" s="284"/>
      <c r="D3954" s="284"/>
      <c r="E3954" s="284"/>
      <c r="F3954" s="284"/>
      <c r="G3954" s="285"/>
      <c r="H3954" s="284"/>
    </row>
    <row r="3955" spans="1:8" x14ac:dyDescent="0.25">
      <c r="A3955" s="282"/>
      <c r="B3955" s="283"/>
      <c r="C3955" s="284"/>
      <c r="D3955" s="284"/>
      <c r="E3955" s="284"/>
      <c r="F3955" s="284"/>
      <c r="G3955" s="285"/>
      <c r="H3955" s="284"/>
    </row>
    <row r="3956" spans="1:8" x14ac:dyDescent="0.25">
      <c r="A3956" s="282"/>
      <c r="B3956" s="283"/>
      <c r="C3956" s="284"/>
      <c r="D3956" s="284"/>
      <c r="E3956" s="284"/>
      <c r="F3956" s="284"/>
      <c r="G3956" s="285"/>
      <c r="H3956" s="284"/>
    </row>
    <row r="3957" spans="1:8" x14ac:dyDescent="0.25">
      <c r="A3957" s="282"/>
      <c r="B3957" s="283"/>
      <c r="C3957" s="284"/>
      <c r="D3957" s="284"/>
      <c r="E3957" s="284"/>
      <c r="F3957" s="284"/>
      <c r="G3957" s="285"/>
      <c r="H3957" s="284"/>
    </row>
    <row r="3958" spans="1:8" x14ac:dyDescent="0.25">
      <c r="A3958" s="282"/>
      <c r="B3958" s="283"/>
      <c r="C3958" s="284"/>
      <c r="D3958" s="284"/>
      <c r="E3958" s="284"/>
      <c r="F3958" s="284"/>
      <c r="G3958" s="285"/>
      <c r="H3958" s="284"/>
    </row>
    <row r="3959" spans="1:8" x14ac:dyDescent="0.25">
      <c r="A3959" s="282"/>
      <c r="B3959" s="283"/>
      <c r="C3959" s="284"/>
      <c r="D3959" s="284"/>
      <c r="E3959" s="284"/>
      <c r="F3959" s="284"/>
      <c r="G3959" s="285"/>
      <c r="H3959" s="284"/>
    </row>
    <row r="3960" spans="1:8" x14ac:dyDescent="0.25">
      <c r="A3960" s="282"/>
      <c r="B3960" s="283"/>
      <c r="C3960" s="284"/>
      <c r="D3960" s="284"/>
      <c r="E3960" s="284"/>
      <c r="F3960" s="284"/>
      <c r="G3960" s="285"/>
      <c r="H3960" s="284"/>
    </row>
    <row r="3961" spans="1:8" x14ac:dyDescent="0.25">
      <c r="A3961" s="282"/>
      <c r="B3961" s="283"/>
      <c r="C3961" s="284"/>
      <c r="D3961" s="284"/>
      <c r="E3961" s="284"/>
      <c r="F3961" s="284"/>
      <c r="G3961" s="285"/>
      <c r="H3961" s="284"/>
    </row>
    <row r="3962" spans="1:8" x14ac:dyDescent="0.25">
      <c r="A3962" s="282"/>
      <c r="B3962" s="283"/>
      <c r="C3962" s="284"/>
      <c r="D3962" s="284"/>
      <c r="E3962" s="284"/>
      <c r="F3962" s="284"/>
      <c r="G3962" s="285"/>
      <c r="H3962" s="284"/>
    </row>
    <row r="3963" spans="1:8" x14ac:dyDescent="0.25">
      <c r="A3963" s="282"/>
      <c r="B3963" s="283"/>
      <c r="C3963" s="284"/>
      <c r="D3963" s="284"/>
      <c r="E3963" s="284"/>
      <c r="F3963" s="284"/>
      <c r="G3963" s="285"/>
      <c r="H3963" s="284"/>
    </row>
    <row r="3964" spans="1:8" x14ac:dyDescent="0.25">
      <c r="A3964" s="282"/>
      <c r="B3964" s="283"/>
      <c r="C3964" s="284"/>
      <c r="D3964" s="284"/>
      <c r="E3964" s="284"/>
      <c r="F3964" s="284"/>
      <c r="G3964" s="285"/>
      <c r="H3964" s="284"/>
    </row>
    <row r="3965" spans="1:8" x14ac:dyDescent="0.25">
      <c r="A3965" s="282"/>
      <c r="B3965" s="283"/>
      <c r="C3965" s="284"/>
      <c r="D3965" s="284"/>
      <c r="E3965" s="284"/>
      <c r="F3965" s="284"/>
      <c r="G3965" s="285"/>
      <c r="H3965" s="284"/>
    </row>
    <row r="3966" spans="1:8" x14ac:dyDescent="0.25">
      <c r="A3966" s="282"/>
      <c r="B3966" s="283"/>
      <c r="C3966" s="284"/>
      <c r="D3966" s="284"/>
      <c r="E3966" s="284"/>
      <c r="F3966" s="284"/>
      <c r="G3966" s="285"/>
      <c r="H3966" s="284"/>
    </row>
    <row r="3967" spans="1:8" x14ac:dyDescent="0.25">
      <c r="A3967" s="282"/>
      <c r="B3967" s="283"/>
      <c r="C3967" s="284"/>
      <c r="D3967" s="284"/>
      <c r="E3967" s="284"/>
      <c r="F3967" s="284"/>
      <c r="G3967" s="285"/>
      <c r="H3967" s="284"/>
    </row>
    <row r="3968" spans="1:8" x14ac:dyDescent="0.25">
      <c r="A3968" s="282"/>
      <c r="B3968" s="283"/>
      <c r="C3968" s="284"/>
      <c r="D3968" s="284"/>
      <c r="E3968" s="284"/>
      <c r="F3968" s="284"/>
      <c r="G3968" s="285"/>
      <c r="H3968" s="284"/>
    </row>
    <row r="3969" spans="1:8" x14ac:dyDescent="0.25">
      <c r="A3969" s="282"/>
      <c r="B3969" s="283"/>
      <c r="C3969" s="284"/>
      <c r="D3969" s="284"/>
      <c r="E3969" s="284"/>
      <c r="F3969" s="284"/>
      <c r="G3969" s="285"/>
      <c r="H3969" s="284"/>
    </row>
    <row r="3970" spans="1:8" x14ac:dyDescent="0.25">
      <c r="A3970" s="282"/>
      <c r="B3970" s="283"/>
      <c r="C3970" s="284"/>
      <c r="D3970" s="284"/>
      <c r="E3970" s="284"/>
      <c r="F3970" s="284"/>
      <c r="G3970" s="285"/>
      <c r="H3970" s="284"/>
    </row>
    <row r="3971" spans="1:8" x14ac:dyDescent="0.25">
      <c r="A3971" s="282"/>
      <c r="B3971" s="283"/>
      <c r="C3971" s="284"/>
      <c r="D3971" s="284"/>
      <c r="E3971" s="284"/>
      <c r="F3971" s="284"/>
      <c r="G3971" s="285"/>
      <c r="H3971" s="284"/>
    </row>
    <row r="3972" spans="1:8" x14ac:dyDescent="0.25">
      <c r="A3972" s="282"/>
      <c r="B3972" s="283"/>
      <c r="C3972" s="284"/>
      <c r="D3972" s="284"/>
      <c r="E3972" s="284"/>
      <c r="F3972" s="284"/>
      <c r="G3972" s="285"/>
      <c r="H3972" s="284"/>
    </row>
    <row r="3973" spans="1:8" x14ac:dyDescent="0.25">
      <c r="A3973" s="282"/>
      <c r="B3973" s="283"/>
      <c r="C3973" s="284"/>
      <c r="D3973" s="284"/>
      <c r="E3973" s="284"/>
      <c r="F3973" s="284"/>
      <c r="G3973" s="285"/>
      <c r="H3973" s="284"/>
    </row>
    <row r="3974" spans="1:8" x14ac:dyDescent="0.25">
      <c r="A3974" s="282"/>
      <c r="B3974" s="283"/>
      <c r="C3974" s="284"/>
      <c r="D3974" s="284"/>
      <c r="E3974" s="284"/>
      <c r="F3974" s="284"/>
      <c r="G3974" s="285"/>
      <c r="H3974" s="284"/>
    </row>
    <row r="3975" spans="1:8" x14ac:dyDescent="0.25">
      <c r="A3975" s="282"/>
      <c r="B3975" s="283"/>
      <c r="C3975" s="284"/>
      <c r="D3975" s="284"/>
      <c r="E3975" s="284"/>
      <c r="F3975" s="284"/>
      <c r="G3975" s="285"/>
      <c r="H3975" s="284"/>
    </row>
    <row r="3976" spans="1:8" x14ac:dyDescent="0.25">
      <c r="A3976" s="282"/>
      <c r="B3976" s="283"/>
      <c r="C3976" s="284"/>
      <c r="D3976" s="284"/>
      <c r="E3976" s="284"/>
      <c r="F3976" s="284"/>
      <c r="G3976" s="285"/>
      <c r="H3976" s="284"/>
    </row>
    <row r="3977" spans="1:8" x14ac:dyDescent="0.25">
      <c r="A3977" s="282"/>
      <c r="B3977" s="283"/>
      <c r="C3977" s="284"/>
      <c r="D3977" s="284"/>
      <c r="E3977" s="284"/>
      <c r="F3977" s="284"/>
      <c r="G3977" s="285"/>
      <c r="H3977" s="284"/>
    </row>
    <row r="3978" spans="1:8" x14ac:dyDescent="0.25">
      <c r="A3978" s="282"/>
      <c r="B3978" s="283"/>
      <c r="C3978" s="284"/>
      <c r="D3978" s="284"/>
      <c r="E3978" s="284"/>
      <c r="F3978" s="284"/>
      <c r="G3978" s="285"/>
      <c r="H3978" s="284"/>
    </row>
    <row r="3979" spans="1:8" x14ac:dyDescent="0.25">
      <c r="A3979" s="282"/>
      <c r="B3979" s="283"/>
      <c r="C3979" s="284"/>
      <c r="D3979" s="284"/>
      <c r="E3979" s="284"/>
      <c r="F3979" s="284"/>
      <c r="G3979" s="285"/>
      <c r="H3979" s="284"/>
    </row>
    <row r="3980" spans="1:8" x14ac:dyDescent="0.25">
      <c r="A3980" s="282"/>
      <c r="B3980" s="283"/>
      <c r="C3980" s="284"/>
      <c r="D3980" s="284"/>
      <c r="E3980" s="284"/>
      <c r="F3980" s="284"/>
      <c r="G3980" s="285"/>
      <c r="H3980" s="284"/>
    </row>
    <row r="3981" spans="1:8" x14ac:dyDescent="0.25">
      <c r="A3981" s="282"/>
      <c r="B3981" s="283"/>
      <c r="C3981" s="284"/>
      <c r="D3981" s="284"/>
      <c r="E3981" s="284"/>
      <c r="F3981" s="284"/>
      <c r="G3981" s="285"/>
      <c r="H3981" s="284"/>
    </row>
    <row r="3982" spans="1:8" x14ac:dyDescent="0.25">
      <c r="A3982" s="282"/>
      <c r="B3982" s="283"/>
      <c r="C3982" s="284"/>
      <c r="D3982" s="284"/>
      <c r="E3982" s="284"/>
      <c r="F3982" s="284"/>
      <c r="G3982" s="285"/>
      <c r="H3982" s="284"/>
    </row>
    <row r="3983" spans="1:8" x14ac:dyDescent="0.25">
      <c r="A3983" s="282"/>
      <c r="B3983" s="283"/>
      <c r="C3983" s="284"/>
      <c r="D3983" s="284"/>
      <c r="E3983" s="284"/>
      <c r="F3983" s="284"/>
      <c r="G3983" s="285"/>
      <c r="H3983" s="284"/>
    </row>
    <row r="3984" spans="1:8" x14ac:dyDescent="0.25">
      <c r="A3984" s="282"/>
      <c r="B3984" s="283"/>
      <c r="C3984" s="284"/>
      <c r="D3984" s="284"/>
      <c r="E3984" s="284"/>
      <c r="F3984" s="284"/>
      <c r="G3984" s="285"/>
      <c r="H3984" s="284"/>
    </row>
    <row r="3985" spans="1:8" x14ac:dyDescent="0.25">
      <c r="A3985" s="282"/>
      <c r="B3985" s="283"/>
      <c r="C3985" s="284"/>
      <c r="D3985" s="284"/>
      <c r="E3985" s="284"/>
      <c r="F3985" s="284"/>
      <c r="G3985" s="285"/>
      <c r="H3985" s="284"/>
    </row>
    <row r="3986" spans="1:8" x14ac:dyDescent="0.25">
      <c r="A3986" s="282"/>
      <c r="B3986" s="283"/>
      <c r="C3986" s="284"/>
      <c r="D3986" s="284"/>
      <c r="E3986" s="284"/>
      <c r="F3986" s="284"/>
      <c r="G3986" s="285"/>
      <c r="H3986" s="284"/>
    </row>
    <row r="3987" spans="1:8" x14ac:dyDescent="0.25">
      <c r="A3987" s="282"/>
      <c r="B3987" s="283"/>
      <c r="C3987" s="284"/>
      <c r="D3987" s="284"/>
      <c r="E3987" s="284"/>
      <c r="F3987" s="284"/>
      <c r="G3987" s="285"/>
      <c r="H3987" s="284"/>
    </row>
    <row r="3988" spans="1:8" x14ac:dyDescent="0.25">
      <c r="A3988" s="282"/>
      <c r="B3988" s="283"/>
      <c r="C3988" s="284"/>
      <c r="D3988" s="284"/>
      <c r="E3988" s="284"/>
      <c r="F3988" s="284"/>
      <c r="G3988" s="285"/>
      <c r="H3988" s="284"/>
    </row>
    <row r="3989" spans="1:8" x14ac:dyDescent="0.25">
      <c r="A3989" s="282"/>
      <c r="B3989" s="283"/>
      <c r="C3989" s="284"/>
      <c r="D3989" s="284"/>
      <c r="E3989" s="284"/>
      <c r="F3989" s="284"/>
      <c r="G3989" s="285"/>
      <c r="H3989" s="284"/>
    </row>
    <row r="3990" spans="1:8" x14ac:dyDescent="0.25">
      <c r="A3990" s="282"/>
      <c r="B3990" s="283"/>
      <c r="C3990" s="284"/>
      <c r="D3990" s="284"/>
      <c r="E3990" s="284"/>
      <c r="F3990" s="284"/>
      <c r="G3990" s="285"/>
      <c r="H3990" s="284"/>
    </row>
    <row r="3991" spans="1:8" x14ac:dyDescent="0.25">
      <c r="A3991" s="282"/>
      <c r="B3991" s="283"/>
      <c r="C3991" s="284"/>
      <c r="D3991" s="284"/>
      <c r="E3991" s="284"/>
      <c r="F3991" s="284"/>
      <c r="G3991" s="285"/>
      <c r="H3991" s="284"/>
    </row>
    <row r="3992" spans="1:8" x14ac:dyDescent="0.25">
      <c r="A3992" s="282"/>
      <c r="B3992" s="283"/>
      <c r="C3992" s="284"/>
      <c r="D3992" s="284"/>
      <c r="E3992" s="284"/>
      <c r="F3992" s="284"/>
      <c r="G3992" s="285"/>
      <c r="H3992" s="284"/>
    </row>
    <row r="3993" spans="1:8" x14ac:dyDescent="0.25">
      <c r="A3993" s="282"/>
      <c r="B3993" s="283"/>
      <c r="C3993" s="284"/>
      <c r="D3993" s="284"/>
      <c r="E3993" s="284"/>
      <c r="F3993" s="284"/>
      <c r="G3993" s="285"/>
      <c r="H3993" s="284"/>
    </row>
    <row r="3994" spans="1:8" x14ac:dyDescent="0.25">
      <c r="A3994" s="282"/>
      <c r="B3994" s="283"/>
      <c r="C3994" s="284"/>
      <c r="D3994" s="284"/>
      <c r="E3994" s="284"/>
      <c r="F3994" s="284"/>
      <c r="G3994" s="285"/>
      <c r="H3994" s="284"/>
    </row>
    <row r="3995" spans="1:8" x14ac:dyDescent="0.25">
      <c r="A3995" s="282"/>
      <c r="B3995" s="283"/>
      <c r="C3995" s="284"/>
      <c r="D3995" s="284"/>
      <c r="E3995" s="284"/>
      <c r="F3995" s="284"/>
      <c r="G3995" s="285"/>
      <c r="H3995" s="284"/>
    </row>
    <row r="3996" spans="1:8" x14ac:dyDescent="0.25">
      <c r="A3996" s="282"/>
      <c r="B3996" s="283"/>
      <c r="C3996" s="284"/>
      <c r="D3996" s="284"/>
      <c r="E3996" s="284"/>
      <c r="F3996" s="284"/>
      <c r="G3996" s="285"/>
      <c r="H3996" s="284"/>
    </row>
    <row r="3997" spans="1:8" x14ac:dyDescent="0.25">
      <c r="A3997" s="282"/>
      <c r="B3997" s="283"/>
      <c r="C3997" s="284"/>
      <c r="D3997" s="284"/>
      <c r="E3997" s="284"/>
      <c r="F3997" s="284"/>
      <c r="G3997" s="285"/>
      <c r="H3997" s="284"/>
    </row>
    <row r="3998" spans="1:8" x14ac:dyDescent="0.25">
      <c r="A3998" s="282"/>
      <c r="B3998" s="283"/>
      <c r="C3998" s="284"/>
      <c r="D3998" s="284"/>
      <c r="E3998" s="284"/>
      <c r="F3998" s="284"/>
      <c r="G3998" s="285"/>
      <c r="H3998" s="284"/>
    </row>
    <row r="3999" spans="1:8" x14ac:dyDescent="0.25">
      <c r="A3999" s="282"/>
      <c r="B3999" s="283"/>
      <c r="C3999" s="284"/>
      <c r="D3999" s="284"/>
      <c r="E3999" s="284"/>
      <c r="F3999" s="284"/>
      <c r="G3999" s="285"/>
      <c r="H3999" s="284"/>
    </row>
    <row r="4000" spans="1:8" x14ac:dyDescent="0.25">
      <c r="A4000" s="282"/>
      <c r="B4000" s="283"/>
      <c r="C4000" s="284"/>
      <c r="D4000" s="284"/>
      <c r="E4000" s="284"/>
      <c r="F4000" s="284"/>
      <c r="G4000" s="285"/>
      <c r="H4000" s="284"/>
    </row>
    <row r="4001" spans="1:8" x14ac:dyDescent="0.25">
      <c r="A4001" s="282"/>
      <c r="B4001" s="283"/>
      <c r="C4001" s="284"/>
      <c r="D4001" s="284"/>
      <c r="E4001" s="284"/>
      <c r="F4001" s="284"/>
      <c r="G4001" s="285"/>
      <c r="H4001" s="284"/>
    </row>
    <row r="4002" spans="1:8" x14ac:dyDescent="0.25">
      <c r="A4002" s="282"/>
      <c r="B4002" s="283"/>
      <c r="C4002" s="284"/>
      <c r="D4002" s="284"/>
      <c r="E4002" s="284"/>
      <c r="F4002" s="284"/>
      <c r="G4002" s="285"/>
      <c r="H4002" s="284"/>
    </row>
    <row r="4003" spans="1:8" x14ac:dyDescent="0.25">
      <c r="A4003" s="282"/>
      <c r="B4003" s="283"/>
      <c r="C4003" s="284"/>
      <c r="D4003" s="284"/>
      <c r="E4003" s="284"/>
      <c r="F4003" s="284"/>
      <c r="G4003" s="285"/>
      <c r="H4003" s="284"/>
    </row>
    <row r="4004" spans="1:8" x14ac:dyDescent="0.25">
      <c r="A4004" s="282"/>
      <c r="B4004" s="283"/>
      <c r="C4004" s="284"/>
      <c r="D4004" s="284"/>
      <c r="E4004" s="284"/>
      <c r="F4004" s="284"/>
      <c r="G4004" s="285"/>
      <c r="H4004" s="284"/>
    </row>
    <row r="4005" spans="1:8" x14ac:dyDescent="0.25">
      <c r="A4005" s="282"/>
      <c r="B4005" s="283"/>
      <c r="C4005" s="284"/>
      <c r="D4005" s="284"/>
      <c r="E4005" s="284"/>
      <c r="F4005" s="284"/>
      <c r="G4005" s="285"/>
      <c r="H4005" s="284"/>
    </row>
    <row r="4006" spans="1:8" x14ac:dyDescent="0.25">
      <c r="A4006" s="282"/>
      <c r="B4006" s="283"/>
      <c r="C4006" s="284"/>
      <c r="D4006" s="284"/>
      <c r="E4006" s="284"/>
      <c r="F4006" s="284"/>
      <c r="G4006" s="285"/>
      <c r="H4006" s="284"/>
    </row>
    <row r="4007" spans="1:8" x14ac:dyDescent="0.25">
      <c r="A4007" s="282"/>
      <c r="B4007" s="283"/>
      <c r="C4007" s="284"/>
      <c r="D4007" s="284"/>
      <c r="E4007" s="284"/>
      <c r="F4007" s="284"/>
      <c r="G4007" s="285"/>
      <c r="H4007" s="284"/>
    </row>
    <row r="4008" spans="1:8" x14ac:dyDescent="0.25">
      <c r="A4008" s="282"/>
      <c r="B4008" s="283"/>
      <c r="C4008" s="284"/>
      <c r="D4008" s="284"/>
      <c r="E4008" s="284"/>
      <c r="F4008" s="284"/>
      <c r="G4008" s="285"/>
      <c r="H4008" s="284"/>
    </row>
    <row r="4009" spans="1:8" x14ac:dyDescent="0.25">
      <c r="A4009" s="282"/>
      <c r="B4009" s="283"/>
      <c r="C4009" s="284"/>
      <c r="D4009" s="284"/>
      <c r="E4009" s="284"/>
      <c r="F4009" s="284"/>
      <c r="G4009" s="285"/>
      <c r="H4009" s="284"/>
    </row>
    <row r="4010" spans="1:8" x14ac:dyDescent="0.25">
      <c r="A4010" s="282"/>
      <c r="B4010" s="283"/>
      <c r="C4010" s="284"/>
      <c r="D4010" s="284"/>
      <c r="E4010" s="284"/>
      <c r="F4010" s="284"/>
      <c r="G4010" s="285"/>
      <c r="H4010" s="284"/>
    </row>
    <row r="4011" spans="1:8" x14ac:dyDescent="0.25">
      <c r="A4011" s="282"/>
      <c r="B4011" s="283"/>
      <c r="C4011" s="284"/>
      <c r="D4011" s="284"/>
      <c r="E4011" s="284"/>
      <c r="F4011" s="284"/>
      <c r="G4011" s="285"/>
      <c r="H4011" s="284"/>
    </row>
    <row r="4012" spans="1:8" x14ac:dyDescent="0.25">
      <c r="A4012" s="282"/>
      <c r="B4012" s="283"/>
      <c r="C4012" s="284"/>
      <c r="D4012" s="284"/>
      <c r="E4012" s="284"/>
      <c r="F4012" s="284"/>
      <c r="G4012" s="285"/>
      <c r="H4012" s="284"/>
    </row>
    <row r="4013" spans="1:8" x14ac:dyDescent="0.25">
      <c r="A4013" s="282"/>
      <c r="B4013" s="283"/>
      <c r="C4013" s="284"/>
      <c r="D4013" s="284"/>
      <c r="E4013" s="284"/>
      <c r="F4013" s="284"/>
      <c r="G4013" s="285"/>
      <c r="H4013" s="284"/>
    </row>
    <row r="4014" spans="1:8" x14ac:dyDescent="0.25">
      <c r="A4014" s="282"/>
      <c r="B4014" s="283"/>
      <c r="C4014" s="284"/>
      <c r="D4014" s="284"/>
      <c r="E4014" s="284"/>
      <c r="F4014" s="284"/>
      <c r="G4014" s="285"/>
      <c r="H4014" s="284"/>
    </row>
    <row r="4015" spans="1:8" x14ac:dyDescent="0.25">
      <c r="A4015" s="282"/>
      <c r="B4015" s="283"/>
      <c r="C4015" s="284"/>
      <c r="D4015" s="284"/>
      <c r="E4015" s="284"/>
      <c r="F4015" s="284"/>
      <c r="G4015" s="285"/>
      <c r="H4015" s="284"/>
    </row>
    <row r="4016" spans="1:8" x14ac:dyDescent="0.25">
      <c r="A4016" s="282"/>
      <c r="B4016" s="283"/>
      <c r="C4016" s="284"/>
      <c r="D4016" s="284"/>
      <c r="E4016" s="284"/>
      <c r="F4016" s="284"/>
      <c r="G4016" s="285"/>
      <c r="H4016" s="284"/>
    </row>
    <row r="4017" spans="1:8" x14ac:dyDescent="0.25">
      <c r="A4017" s="282"/>
      <c r="B4017" s="283"/>
      <c r="C4017" s="284"/>
      <c r="D4017" s="284"/>
      <c r="E4017" s="284"/>
      <c r="F4017" s="284"/>
      <c r="G4017" s="285"/>
      <c r="H4017" s="284"/>
    </row>
    <row r="4018" spans="1:8" x14ac:dyDescent="0.25">
      <c r="A4018" s="282"/>
      <c r="B4018" s="283"/>
      <c r="C4018" s="284"/>
      <c r="D4018" s="284"/>
      <c r="E4018" s="284"/>
      <c r="F4018" s="284"/>
      <c r="G4018" s="285"/>
      <c r="H4018" s="284"/>
    </row>
    <row r="4019" spans="1:8" x14ac:dyDescent="0.25">
      <c r="A4019" s="282"/>
      <c r="B4019" s="283"/>
      <c r="C4019" s="284"/>
      <c r="D4019" s="284"/>
      <c r="E4019" s="284"/>
      <c r="F4019" s="284"/>
      <c r="G4019" s="285"/>
      <c r="H4019" s="284"/>
    </row>
    <row r="4020" spans="1:8" x14ac:dyDescent="0.25">
      <c r="A4020" s="282"/>
      <c r="B4020" s="283"/>
      <c r="C4020" s="284"/>
      <c r="D4020" s="284"/>
      <c r="E4020" s="284"/>
      <c r="F4020" s="284"/>
      <c r="G4020" s="285"/>
      <c r="H4020" s="284"/>
    </row>
    <row r="4021" spans="1:8" x14ac:dyDescent="0.25">
      <c r="A4021" s="282"/>
      <c r="B4021" s="283"/>
      <c r="C4021" s="284"/>
      <c r="D4021" s="284"/>
      <c r="E4021" s="284"/>
      <c r="F4021" s="284"/>
      <c r="G4021" s="285"/>
      <c r="H4021" s="284"/>
    </row>
    <row r="4022" spans="1:8" x14ac:dyDescent="0.25">
      <c r="A4022" s="282"/>
      <c r="B4022" s="283"/>
      <c r="C4022" s="284"/>
      <c r="D4022" s="284"/>
      <c r="E4022" s="284"/>
      <c r="F4022" s="284"/>
      <c r="G4022" s="285"/>
      <c r="H4022" s="284"/>
    </row>
    <row r="4023" spans="1:8" x14ac:dyDescent="0.25">
      <c r="A4023" s="282"/>
      <c r="B4023" s="283"/>
      <c r="C4023" s="284"/>
      <c r="D4023" s="284"/>
      <c r="E4023" s="284"/>
      <c r="F4023" s="284"/>
      <c r="G4023" s="285"/>
      <c r="H4023" s="284"/>
    </row>
    <row r="4024" spans="1:8" x14ac:dyDescent="0.25">
      <c r="A4024" s="282"/>
      <c r="B4024" s="283"/>
      <c r="C4024" s="284"/>
      <c r="D4024" s="284"/>
      <c r="E4024" s="284"/>
      <c r="F4024" s="284"/>
      <c r="G4024" s="285"/>
      <c r="H4024" s="284"/>
    </row>
    <row r="4025" spans="1:8" x14ac:dyDescent="0.25">
      <c r="A4025" s="282"/>
      <c r="B4025" s="283"/>
      <c r="C4025" s="284"/>
      <c r="D4025" s="284"/>
      <c r="E4025" s="284"/>
      <c r="F4025" s="284"/>
      <c r="G4025" s="285"/>
      <c r="H4025" s="284"/>
    </row>
    <row r="4026" spans="1:8" x14ac:dyDescent="0.25">
      <c r="A4026" s="282"/>
      <c r="B4026" s="283"/>
      <c r="C4026" s="284"/>
      <c r="D4026" s="284"/>
      <c r="E4026" s="284"/>
      <c r="F4026" s="284"/>
      <c r="G4026" s="285"/>
      <c r="H4026" s="284"/>
    </row>
    <row r="4027" spans="1:8" x14ac:dyDescent="0.25">
      <c r="A4027" s="282"/>
      <c r="B4027" s="283"/>
      <c r="C4027" s="284"/>
      <c r="D4027" s="284"/>
      <c r="E4027" s="284"/>
      <c r="F4027" s="284"/>
      <c r="G4027" s="285"/>
      <c r="H4027" s="284"/>
    </row>
    <row r="4028" spans="1:8" x14ac:dyDescent="0.25">
      <c r="A4028" s="282"/>
      <c r="B4028" s="283"/>
      <c r="C4028" s="284"/>
      <c r="D4028" s="284"/>
      <c r="E4028" s="284"/>
      <c r="F4028" s="284"/>
      <c r="G4028" s="285"/>
      <c r="H4028" s="284"/>
    </row>
    <row r="4029" spans="1:8" x14ac:dyDescent="0.25">
      <c r="A4029" s="282"/>
      <c r="B4029" s="283"/>
      <c r="C4029" s="284"/>
      <c r="D4029" s="284"/>
      <c r="E4029" s="284"/>
      <c r="F4029" s="284"/>
      <c r="G4029" s="285"/>
      <c r="H4029" s="284"/>
    </row>
    <row r="4030" spans="1:8" x14ac:dyDescent="0.25">
      <c r="A4030" s="282"/>
      <c r="B4030" s="283"/>
      <c r="C4030" s="284"/>
      <c r="D4030" s="284"/>
      <c r="E4030" s="284"/>
      <c r="F4030" s="284"/>
      <c r="G4030" s="285"/>
      <c r="H4030" s="284"/>
    </row>
    <row r="4031" spans="1:8" x14ac:dyDescent="0.25">
      <c r="A4031" s="282"/>
      <c r="B4031" s="283"/>
      <c r="C4031" s="284"/>
      <c r="D4031" s="284"/>
      <c r="E4031" s="284"/>
      <c r="F4031" s="284"/>
      <c r="G4031" s="285"/>
      <c r="H4031" s="284"/>
    </row>
    <row r="4032" spans="1:8" x14ac:dyDescent="0.25">
      <c r="A4032" s="282"/>
      <c r="B4032" s="283"/>
      <c r="C4032" s="284"/>
      <c r="D4032" s="284"/>
      <c r="E4032" s="284"/>
      <c r="F4032" s="284"/>
      <c r="G4032" s="285"/>
      <c r="H4032" s="284"/>
    </row>
    <row r="4033" spans="1:8" x14ac:dyDescent="0.25">
      <c r="A4033" s="282"/>
      <c r="B4033" s="283"/>
      <c r="C4033" s="284"/>
      <c r="D4033" s="284"/>
      <c r="E4033" s="284"/>
      <c r="F4033" s="284"/>
      <c r="G4033" s="285"/>
      <c r="H4033" s="284"/>
    </row>
    <row r="4034" spans="1:8" x14ac:dyDescent="0.25">
      <c r="A4034" s="282"/>
      <c r="B4034" s="283"/>
      <c r="C4034" s="284"/>
      <c r="D4034" s="284"/>
      <c r="E4034" s="284"/>
      <c r="F4034" s="284"/>
      <c r="G4034" s="285"/>
      <c r="H4034" s="284"/>
    </row>
    <row r="4035" spans="1:8" x14ac:dyDescent="0.25">
      <c r="A4035" s="282"/>
      <c r="B4035" s="283"/>
      <c r="C4035" s="284"/>
      <c r="D4035" s="284"/>
      <c r="E4035" s="284"/>
      <c r="F4035" s="284"/>
      <c r="G4035" s="285"/>
      <c r="H4035" s="284"/>
    </row>
    <row r="4036" spans="1:8" x14ac:dyDescent="0.25">
      <c r="A4036" s="282"/>
      <c r="B4036" s="283"/>
      <c r="C4036" s="284"/>
      <c r="D4036" s="284"/>
      <c r="E4036" s="284"/>
      <c r="F4036" s="284"/>
      <c r="G4036" s="285"/>
      <c r="H4036" s="284"/>
    </row>
    <row r="4037" spans="1:8" x14ac:dyDescent="0.25">
      <c r="A4037" s="282"/>
      <c r="B4037" s="283"/>
      <c r="C4037" s="284"/>
      <c r="D4037" s="284"/>
      <c r="E4037" s="284"/>
      <c r="F4037" s="284"/>
      <c r="G4037" s="285"/>
      <c r="H4037" s="284"/>
    </row>
    <row r="4038" spans="1:8" x14ac:dyDescent="0.25">
      <c r="A4038" s="282"/>
      <c r="B4038" s="283"/>
      <c r="C4038" s="284"/>
      <c r="D4038" s="284"/>
      <c r="E4038" s="284"/>
      <c r="F4038" s="284"/>
      <c r="G4038" s="285"/>
      <c r="H4038" s="284"/>
    </row>
    <row r="4039" spans="1:8" x14ac:dyDescent="0.25">
      <c r="A4039" s="282"/>
      <c r="B4039" s="283"/>
      <c r="C4039" s="284"/>
      <c r="D4039" s="284"/>
      <c r="E4039" s="284"/>
      <c r="F4039" s="284"/>
      <c r="G4039" s="285"/>
      <c r="H4039" s="284"/>
    </row>
    <row r="4040" spans="1:8" x14ac:dyDescent="0.25">
      <c r="A4040" s="282"/>
      <c r="B4040" s="283"/>
      <c r="C4040" s="284"/>
      <c r="D4040" s="284"/>
      <c r="E4040" s="284"/>
      <c r="F4040" s="284"/>
      <c r="G4040" s="285"/>
      <c r="H4040" s="284"/>
    </row>
    <row r="4041" spans="1:8" x14ac:dyDescent="0.25">
      <c r="A4041" s="282"/>
      <c r="B4041" s="283"/>
      <c r="C4041" s="284"/>
      <c r="D4041" s="284"/>
      <c r="E4041" s="284"/>
      <c r="F4041" s="284"/>
      <c r="G4041" s="285"/>
      <c r="H4041" s="284"/>
    </row>
    <row r="4042" spans="1:8" x14ac:dyDescent="0.25">
      <c r="A4042" s="282"/>
      <c r="B4042" s="283"/>
      <c r="C4042" s="284"/>
      <c r="D4042" s="284"/>
      <c r="E4042" s="284"/>
      <c r="F4042" s="284"/>
      <c r="G4042" s="285"/>
      <c r="H4042" s="284"/>
    </row>
    <row r="4043" spans="1:8" x14ac:dyDescent="0.25">
      <c r="A4043" s="282"/>
      <c r="B4043" s="283"/>
      <c r="C4043" s="284"/>
      <c r="D4043" s="284"/>
      <c r="E4043" s="284"/>
      <c r="F4043" s="284"/>
      <c r="G4043" s="285"/>
      <c r="H4043" s="284"/>
    </row>
    <row r="4044" spans="1:8" x14ac:dyDescent="0.25">
      <c r="A4044" s="282"/>
      <c r="B4044" s="283"/>
      <c r="C4044" s="284"/>
      <c r="D4044" s="284"/>
      <c r="E4044" s="284"/>
      <c r="F4044" s="284"/>
      <c r="G4044" s="285"/>
      <c r="H4044" s="284"/>
    </row>
    <row r="4045" spans="1:8" x14ac:dyDescent="0.25">
      <c r="A4045" s="282"/>
      <c r="B4045" s="283"/>
      <c r="C4045" s="284"/>
      <c r="D4045" s="284"/>
      <c r="E4045" s="284"/>
      <c r="F4045" s="284"/>
      <c r="G4045" s="285"/>
      <c r="H4045" s="284"/>
    </row>
    <row r="4046" spans="1:8" x14ac:dyDescent="0.25">
      <c r="A4046" s="282"/>
      <c r="B4046" s="283"/>
      <c r="C4046" s="284"/>
      <c r="D4046" s="284"/>
      <c r="E4046" s="284"/>
      <c r="F4046" s="284"/>
      <c r="G4046" s="285"/>
      <c r="H4046" s="284"/>
    </row>
    <row r="4047" spans="1:8" x14ac:dyDescent="0.25">
      <c r="A4047" s="282"/>
      <c r="B4047" s="283"/>
      <c r="C4047" s="284"/>
      <c r="D4047" s="284"/>
      <c r="E4047" s="284"/>
      <c r="F4047" s="284"/>
      <c r="G4047" s="285"/>
      <c r="H4047" s="284"/>
    </row>
    <row r="4048" spans="1:8" x14ac:dyDescent="0.25">
      <c r="A4048" s="282"/>
      <c r="B4048" s="283"/>
      <c r="C4048" s="284"/>
      <c r="D4048" s="284"/>
      <c r="E4048" s="284"/>
      <c r="F4048" s="284"/>
      <c r="G4048" s="285"/>
      <c r="H4048" s="284"/>
    </row>
    <row r="4049" spans="1:8" x14ac:dyDescent="0.25">
      <c r="A4049" s="282"/>
      <c r="B4049" s="283"/>
      <c r="C4049" s="284"/>
      <c r="D4049" s="284"/>
      <c r="E4049" s="284"/>
      <c r="F4049" s="284"/>
      <c r="G4049" s="285"/>
      <c r="H4049" s="284"/>
    </row>
    <row r="4050" spans="1:8" x14ac:dyDescent="0.25">
      <c r="A4050" s="282"/>
      <c r="B4050" s="283"/>
      <c r="C4050" s="284"/>
      <c r="D4050" s="284"/>
      <c r="E4050" s="284"/>
      <c r="F4050" s="284"/>
      <c r="G4050" s="285"/>
      <c r="H4050" s="284"/>
    </row>
    <row r="4051" spans="1:8" x14ac:dyDescent="0.25">
      <c r="A4051" s="282"/>
      <c r="B4051" s="283"/>
      <c r="C4051" s="284"/>
      <c r="D4051" s="284"/>
      <c r="E4051" s="284"/>
      <c r="F4051" s="284"/>
      <c r="G4051" s="285"/>
      <c r="H4051" s="284"/>
    </row>
    <row r="4052" spans="1:8" x14ac:dyDescent="0.25">
      <c r="A4052" s="282"/>
      <c r="B4052" s="283"/>
      <c r="C4052" s="284"/>
      <c r="D4052" s="284"/>
      <c r="E4052" s="284"/>
      <c r="F4052" s="284"/>
      <c r="G4052" s="285"/>
      <c r="H4052" s="284"/>
    </row>
    <row r="4053" spans="1:8" x14ac:dyDescent="0.25">
      <c r="A4053" s="282"/>
      <c r="B4053" s="283"/>
      <c r="C4053" s="284"/>
      <c r="D4053" s="284"/>
      <c r="E4053" s="284"/>
      <c r="F4053" s="284"/>
      <c r="G4053" s="285"/>
      <c r="H4053" s="284"/>
    </row>
    <row r="4054" spans="1:8" x14ac:dyDescent="0.25">
      <c r="A4054" s="282"/>
      <c r="B4054" s="283"/>
      <c r="C4054" s="284"/>
      <c r="D4054" s="284"/>
      <c r="E4054" s="284"/>
      <c r="F4054" s="284"/>
      <c r="G4054" s="285"/>
      <c r="H4054" s="284"/>
    </row>
    <row r="4055" spans="1:8" x14ac:dyDescent="0.25">
      <c r="A4055" s="282"/>
      <c r="B4055" s="283"/>
      <c r="C4055" s="284"/>
      <c r="D4055" s="284"/>
      <c r="E4055" s="284"/>
      <c r="F4055" s="284"/>
      <c r="G4055" s="285"/>
      <c r="H4055" s="284"/>
    </row>
    <row r="4056" spans="1:8" x14ac:dyDescent="0.25">
      <c r="A4056" s="282"/>
      <c r="B4056" s="283"/>
      <c r="C4056" s="284"/>
      <c r="D4056" s="284"/>
      <c r="E4056" s="284"/>
      <c r="F4056" s="284"/>
      <c r="G4056" s="285"/>
      <c r="H4056" s="284"/>
    </row>
    <row r="4057" spans="1:8" x14ac:dyDescent="0.25">
      <c r="A4057" s="282"/>
      <c r="B4057" s="283"/>
      <c r="C4057" s="284"/>
      <c r="D4057" s="284"/>
      <c r="E4057" s="284"/>
      <c r="F4057" s="284"/>
      <c r="G4057" s="285"/>
      <c r="H4057" s="284"/>
    </row>
    <row r="4058" spans="1:8" x14ac:dyDescent="0.25">
      <c r="A4058" s="282"/>
      <c r="B4058" s="283"/>
      <c r="C4058" s="284"/>
      <c r="D4058" s="284"/>
      <c r="E4058" s="284"/>
      <c r="F4058" s="284"/>
      <c r="G4058" s="285"/>
      <c r="H4058" s="284"/>
    </row>
    <row r="4059" spans="1:8" x14ac:dyDescent="0.25">
      <c r="A4059" s="282"/>
      <c r="B4059" s="283"/>
      <c r="C4059" s="284"/>
      <c r="D4059" s="284"/>
      <c r="E4059" s="284"/>
      <c r="F4059" s="284"/>
      <c r="G4059" s="285"/>
      <c r="H4059" s="284"/>
    </row>
    <row r="4060" spans="1:8" x14ac:dyDescent="0.25">
      <c r="A4060" s="282"/>
      <c r="B4060" s="283"/>
      <c r="C4060" s="284"/>
      <c r="D4060" s="284"/>
      <c r="E4060" s="284"/>
      <c r="F4060" s="284"/>
      <c r="G4060" s="285"/>
      <c r="H4060" s="284"/>
    </row>
    <row r="4061" spans="1:8" x14ac:dyDescent="0.25">
      <c r="A4061" s="282"/>
      <c r="B4061" s="283"/>
      <c r="C4061" s="284"/>
      <c r="D4061" s="284"/>
      <c r="E4061" s="284"/>
      <c r="F4061" s="284"/>
      <c r="G4061" s="285"/>
      <c r="H4061" s="284"/>
    </row>
    <row r="4062" spans="1:8" x14ac:dyDescent="0.25">
      <c r="A4062" s="282"/>
      <c r="B4062" s="283"/>
      <c r="C4062" s="284"/>
      <c r="D4062" s="284"/>
      <c r="E4062" s="284"/>
      <c r="F4062" s="284"/>
      <c r="G4062" s="285"/>
      <c r="H4062" s="284"/>
    </row>
    <row r="4063" spans="1:8" x14ac:dyDescent="0.25">
      <c r="A4063" s="282"/>
      <c r="B4063" s="283"/>
      <c r="C4063" s="284"/>
      <c r="D4063" s="284"/>
      <c r="E4063" s="284"/>
      <c r="F4063" s="284"/>
      <c r="G4063" s="285"/>
      <c r="H4063" s="284"/>
    </row>
    <row r="4064" spans="1:8" x14ac:dyDescent="0.25">
      <c r="A4064" s="282"/>
      <c r="B4064" s="283"/>
      <c r="C4064" s="284"/>
      <c r="D4064" s="284"/>
      <c r="E4064" s="284"/>
      <c r="F4064" s="284"/>
      <c r="G4064" s="285"/>
      <c r="H4064" s="284"/>
    </row>
    <row r="4065" spans="1:8" x14ac:dyDescent="0.25">
      <c r="A4065" s="282"/>
      <c r="B4065" s="283"/>
      <c r="C4065" s="284"/>
      <c r="D4065" s="284"/>
      <c r="E4065" s="284"/>
      <c r="F4065" s="284"/>
      <c r="G4065" s="285"/>
      <c r="H4065" s="284"/>
    </row>
    <row r="4066" spans="1:8" x14ac:dyDescent="0.25">
      <c r="A4066" s="282"/>
      <c r="B4066" s="283"/>
      <c r="C4066" s="284"/>
      <c r="D4066" s="284"/>
      <c r="E4066" s="284"/>
      <c r="F4066" s="284"/>
      <c r="G4066" s="285"/>
      <c r="H4066" s="284"/>
    </row>
    <row r="4067" spans="1:8" x14ac:dyDescent="0.25">
      <c r="A4067" s="282"/>
      <c r="B4067" s="283"/>
      <c r="C4067" s="284"/>
      <c r="D4067" s="284"/>
      <c r="E4067" s="284"/>
      <c r="F4067" s="284"/>
      <c r="G4067" s="285"/>
      <c r="H4067" s="284"/>
    </row>
    <row r="4068" spans="1:8" x14ac:dyDescent="0.25">
      <c r="A4068" s="282"/>
      <c r="B4068" s="283"/>
      <c r="C4068" s="284"/>
      <c r="D4068" s="284"/>
      <c r="E4068" s="284"/>
      <c r="F4068" s="284"/>
      <c r="G4068" s="285"/>
      <c r="H4068" s="284"/>
    </row>
    <row r="4069" spans="1:8" x14ac:dyDescent="0.25">
      <c r="A4069" s="282"/>
      <c r="B4069" s="283"/>
      <c r="C4069" s="284"/>
      <c r="D4069" s="284"/>
      <c r="E4069" s="284"/>
      <c r="F4069" s="284"/>
      <c r="G4069" s="285"/>
      <c r="H4069" s="284"/>
    </row>
    <row r="4070" spans="1:8" x14ac:dyDescent="0.25">
      <c r="A4070" s="282"/>
      <c r="B4070" s="283"/>
      <c r="C4070" s="284"/>
      <c r="D4070" s="284"/>
      <c r="E4070" s="284"/>
      <c r="F4070" s="284"/>
      <c r="G4070" s="285"/>
      <c r="H4070" s="284"/>
    </row>
    <row r="4071" spans="1:8" x14ac:dyDescent="0.25">
      <c r="A4071" s="282"/>
      <c r="B4071" s="283"/>
      <c r="C4071" s="284"/>
      <c r="D4071" s="284"/>
      <c r="E4071" s="284"/>
      <c r="F4071" s="284"/>
      <c r="G4071" s="285"/>
      <c r="H4071" s="284"/>
    </row>
    <row r="4072" spans="1:8" x14ac:dyDescent="0.25">
      <c r="A4072" s="282"/>
      <c r="B4072" s="283"/>
      <c r="C4072" s="284"/>
      <c r="D4072" s="284"/>
      <c r="E4072" s="284"/>
      <c r="F4072" s="284"/>
      <c r="G4072" s="285"/>
      <c r="H4072" s="284"/>
    </row>
    <row r="4073" spans="1:8" x14ac:dyDescent="0.25">
      <c r="A4073" s="282"/>
      <c r="B4073" s="283"/>
      <c r="C4073" s="284"/>
      <c r="D4073" s="284"/>
      <c r="E4073" s="284"/>
      <c r="F4073" s="284"/>
      <c r="G4073" s="285"/>
      <c r="H4073" s="284"/>
    </row>
    <row r="4074" spans="1:8" x14ac:dyDescent="0.25">
      <c r="A4074" s="282"/>
      <c r="B4074" s="283"/>
      <c r="C4074" s="284"/>
      <c r="D4074" s="284"/>
      <c r="E4074" s="284"/>
      <c r="F4074" s="284"/>
      <c r="G4074" s="285"/>
      <c r="H4074" s="284"/>
    </row>
    <row r="4075" spans="1:8" x14ac:dyDescent="0.25">
      <c r="A4075" s="282"/>
      <c r="B4075" s="283"/>
      <c r="C4075" s="284"/>
      <c r="D4075" s="284"/>
      <c r="E4075" s="284"/>
      <c r="F4075" s="284"/>
      <c r="G4075" s="285"/>
      <c r="H4075" s="284"/>
    </row>
    <row r="4076" spans="1:8" x14ac:dyDescent="0.25">
      <c r="A4076" s="282"/>
      <c r="B4076" s="283"/>
      <c r="C4076" s="284"/>
      <c r="D4076" s="284"/>
      <c r="E4076" s="284"/>
      <c r="F4076" s="284"/>
      <c r="G4076" s="285"/>
      <c r="H4076" s="284"/>
    </row>
    <row r="4077" spans="1:8" x14ac:dyDescent="0.25">
      <c r="A4077" s="282"/>
      <c r="B4077" s="283"/>
      <c r="C4077" s="284"/>
      <c r="D4077" s="284"/>
      <c r="E4077" s="284"/>
      <c r="F4077" s="284"/>
      <c r="G4077" s="285"/>
      <c r="H4077" s="284"/>
    </row>
    <row r="4078" spans="1:8" x14ac:dyDescent="0.25">
      <c r="A4078" s="282"/>
      <c r="B4078" s="283"/>
      <c r="C4078" s="284"/>
      <c r="D4078" s="284"/>
      <c r="E4078" s="284"/>
      <c r="F4078" s="284"/>
      <c r="G4078" s="285"/>
      <c r="H4078" s="284"/>
    </row>
    <row r="4079" spans="1:8" x14ac:dyDescent="0.25">
      <c r="A4079" s="282"/>
      <c r="B4079" s="283"/>
      <c r="C4079" s="284"/>
      <c r="D4079" s="284"/>
      <c r="E4079" s="284"/>
      <c r="F4079" s="284"/>
      <c r="G4079" s="285"/>
      <c r="H4079" s="284"/>
    </row>
    <row r="4080" spans="1:8" x14ac:dyDescent="0.25">
      <c r="A4080" s="282"/>
      <c r="B4080" s="283"/>
      <c r="C4080" s="284"/>
      <c r="D4080" s="284"/>
      <c r="E4080" s="284"/>
      <c r="F4080" s="284"/>
      <c r="G4080" s="285"/>
      <c r="H4080" s="284"/>
    </row>
    <row r="4081" spans="1:8" x14ac:dyDescent="0.25">
      <c r="A4081" s="282"/>
      <c r="B4081" s="283"/>
      <c r="C4081" s="284"/>
      <c r="D4081" s="284"/>
      <c r="E4081" s="284"/>
      <c r="F4081" s="284"/>
      <c r="G4081" s="285"/>
      <c r="H4081" s="284"/>
    </row>
    <row r="4082" spans="1:8" x14ac:dyDescent="0.25">
      <c r="A4082" s="282"/>
      <c r="B4082" s="283"/>
      <c r="C4082" s="284"/>
      <c r="D4082" s="284"/>
      <c r="E4082" s="284"/>
      <c r="F4082" s="284"/>
      <c r="G4082" s="285"/>
      <c r="H4082" s="284"/>
    </row>
    <row r="4083" spans="1:8" x14ac:dyDescent="0.25">
      <c r="A4083" s="282"/>
      <c r="B4083" s="283"/>
      <c r="C4083" s="284"/>
      <c r="D4083" s="284"/>
      <c r="E4083" s="284"/>
      <c r="F4083" s="284"/>
      <c r="G4083" s="285"/>
      <c r="H4083" s="284"/>
    </row>
    <row r="4084" spans="1:8" x14ac:dyDescent="0.25">
      <c r="A4084" s="282"/>
      <c r="B4084" s="283"/>
      <c r="C4084" s="284"/>
      <c r="D4084" s="284"/>
      <c r="E4084" s="284"/>
      <c r="F4084" s="284"/>
      <c r="G4084" s="285"/>
      <c r="H4084" s="284"/>
    </row>
    <row r="4085" spans="1:8" x14ac:dyDescent="0.25">
      <c r="A4085" s="282"/>
      <c r="B4085" s="283"/>
      <c r="C4085" s="284"/>
      <c r="D4085" s="284"/>
      <c r="E4085" s="284"/>
      <c r="F4085" s="284"/>
      <c r="G4085" s="285"/>
      <c r="H4085" s="284"/>
    </row>
    <row r="4086" spans="1:8" x14ac:dyDescent="0.25">
      <c r="A4086" s="282"/>
      <c r="B4086" s="283"/>
      <c r="C4086" s="284"/>
      <c r="D4086" s="284"/>
      <c r="E4086" s="284"/>
      <c r="F4086" s="284"/>
      <c r="G4086" s="285"/>
      <c r="H4086" s="284"/>
    </row>
    <row r="4087" spans="1:8" x14ac:dyDescent="0.25">
      <c r="A4087" s="282"/>
      <c r="B4087" s="283"/>
      <c r="C4087" s="284"/>
      <c r="D4087" s="284"/>
      <c r="E4087" s="284"/>
      <c r="F4087" s="284"/>
      <c r="G4087" s="285"/>
      <c r="H4087" s="284"/>
    </row>
    <row r="4088" spans="1:8" x14ac:dyDescent="0.25">
      <c r="A4088" s="282"/>
      <c r="B4088" s="283"/>
      <c r="C4088" s="284"/>
      <c r="D4088" s="284"/>
      <c r="E4088" s="284"/>
      <c r="F4088" s="284"/>
      <c r="G4088" s="285"/>
      <c r="H4088" s="284"/>
    </row>
    <row r="4089" spans="1:8" x14ac:dyDescent="0.25">
      <c r="A4089" s="282"/>
      <c r="B4089" s="283"/>
      <c r="C4089" s="284"/>
      <c r="D4089" s="284"/>
      <c r="E4089" s="284"/>
      <c r="F4089" s="284"/>
      <c r="G4089" s="285"/>
      <c r="H4089" s="284"/>
    </row>
    <row r="4090" spans="1:8" x14ac:dyDescent="0.25">
      <c r="A4090" s="282"/>
      <c r="B4090" s="283"/>
      <c r="C4090" s="284"/>
      <c r="D4090" s="284"/>
      <c r="E4090" s="284"/>
      <c r="F4090" s="284"/>
      <c r="G4090" s="285"/>
      <c r="H4090" s="284"/>
    </row>
    <row r="4091" spans="1:8" x14ac:dyDescent="0.25">
      <c r="A4091" s="282"/>
      <c r="B4091" s="283"/>
      <c r="C4091" s="284"/>
      <c r="D4091" s="284"/>
      <c r="E4091" s="284"/>
      <c r="F4091" s="284"/>
      <c r="G4091" s="285"/>
      <c r="H4091" s="284"/>
    </row>
    <row r="4092" spans="1:8" x14ac:dyDescent="0.25">
      <c r="A4092" s="282"/>
      <c r="B4092" s="283"/>
      <c r="C4092" s="284"/>
      <c r="D4092" s="284"/>
      <c r="E4092" s="284"/>
      <c r="F4092" s="284"/>
      <c r="G4092" s="285"/>
      <c r="H4092" s="284"/>
    </row>
    <row r="4093" spans="1:8" x14ac:dyDescent="0.25">
      <c r="A4093" s="282"/>
      <c r="B4093" s="283"/>
      <c r="C4093" s="284"/>
      <c r="D4093" s="284"/>
      <c r="E4093" s="284"/>
      <c r="F4093" s="284"/>
      <c r="G4093" s="285"/>
      <c r="H4093" s="284"/>
    </row>
    <row r="4094" spans="1:8" x14ac:dyDescent="0.25">
      <c r="A4094" s="282"/>
      <c r="B4094" s="283"/>
      <c r="C4094" s="284"/>
      <c r="D4094" s="284"/>
      <c r="E4094" s="284"/>
      <c r="F4094" s="284"/>
      <c r="G4094" s="285"/>
      <c r="H4094" s="284"/>
    </row>
    <row r="4095" spans="1:8" x14ac:dyDescent="0.25">
      <c r="A4095" s="282"/>
      <c r="B4095" s="283"/>
      <c r="C4095" s="284"/>
      <c r="D4095" s="284"/>
      <c r="E4095" s="284"/>
      <c r="F4095" s="284"/>
      <c r="G4095" s="285"/>
      <c r="H4095" s="284"/>
    </row>
    <row r="4096" spans="1:8" x14ac:dyDescent="0.25">
      <c r="A4096" s="282"/>
      <c r="B4096" s="283"/>
      <c r="C4096" s="284"/>
      <c r="D4096" s="284"/>
      <c r="E4096" s="284"/>
      <c r="F4096" s="284"/>
      <c r="G4096" s="285"/>
      <c r="H4096" s="284"/>
    </row>
    <row r="4097" spans="1:8" x14ac:dyDescent="0.25">
      <c r="A4097" s="282"/>
      <c r="B4097" s="283"/>
      <c r="C4097" s="284"/>
      <c r="D4097" s="284"/>
      <c r="E4097" s="284"/>
      <c r="F4097" s="284"/>
      <c r="G4097" s="285"/>
      <c r="H4097" s="284"/>
    </row>
    <row r="4098" spans="1:8" x14ac:dyDescent="0.25">
      <c r="A4098" s="282"/>
      <c r="B4098" s="283"/>
      <c r="C4098" s="284"/>
      <c r="D4098" s="284"/>
      <c r="E4098" s="284"/>
      <c r="F4098" s="284"/>
      <c r="G4098" s="285"/>
      <c r="H4098" s="284"/>
    </row>
    <row r="4099" spans="1:8" x14ac:dyDescent="0.25">
      <c r="A4099" s="282"/>
      <c r="B4099" s="283"/>
      <c r="C4099" s="284"/>
      <c r="D4099" s="284"/>
      <c r="E4099" s="284"/>
      <c r="F4099" s="284"/>
      <c r="G4099" s="285"/>
      <c r="H4099" s="284"/>
    </row>
    <row r="4100" spans="1:8" x14ac:dyDescent="0.25">
      <c r="A4100" s="282"/>
      <c r="B4100" s="283"/>
      <c r="C4100" s="284"/>
      <c r="D4100" s="284"/>
      <c r="E4100" s="284"/>
      <c r="F4100" s="284"/>
      <c r="G4100" s="285"/>
      <c r="H4100" s="284"/>
    </row>
    <row r="4101" spans="1:8" x14ac:dyDescent="0.25">
      <c r="A4101" s="282"/>
      <c r="B4101" s="283"/>
      <c r="C4101" s="284"/>
      <c r="D4101" s="284"/>
      <c r="E4101" s="284"/>
      <c r="F4101" s="284"/>
      <c r="G4101" s="285"/>
      <c r="H4101" s="284"/>
    </row>
    <row r="4102" spans="1:8" x14ac:dyDescent="0.25">
      <c r="A4102" s="282"/>
      <c r="B4102" s="283"/>
      <c r="C4102" s="284"/>
      <c r="D4102" s="284"/>
      <c r="E4102" s="284"/>
      <c r="F4102" s="284"/>
      <c r="G4102" s="285"/>
      <c r="H4102" s="284"/>
    </row>
    <row r="4103" spans="1:8" x14ac:dyDescent="0.25">
      <c r="A4103" s="282"/>
      <c r="B4103" s="283"/>
      <c r="C4103" s="284"/>
      <c r="D4103" s="284"/>
      <c r="E4103" s="284"/>
      <c r="F4103" s="284"/>
      <c r="G4103" s="285"/>
      <c r="H4103" s="284"/>
    </row>
    <row r="4104" spans="1:8" x14ac:dyDescent="0.25">
      <c r="A4104" s="282"/>
      <c r="B4104" s="283"/>
      <c r="C4104" s="284"/>
      <c r="D4104" s="284"/>
      <c r="E4104" s="284"/>
      <c r="F4104" s="284"/>
      <c r="G4104" s="285"/>
      <c r="H4104" s="284"/>
    </row>
    <row r="4105" spans="1:8" x14ac:dyDescent="0.25">
      <c r="A4105" s="282"/>
      <c r="B4105" s="283"/>
      <c r="C4105" s="284"/>
      <c r="D4105" s="284"/>
      <c r="E4105" s="284"/>
      <c r="F4105" s="284"/>
      <c r="G4105" s="285"/>
      <c r="H4105" s="284"/>
    </row>
    <row r="4106" spans="1:8" x14ac:dyDescent="0.25">
      <c r="A4106" s="282"/>
      <c r="B4106" s="283"/>
      <c r="C4106" s="284"/>
      <c r="D4106" s="284"/>
      <c r="E4106" s="284"/>
      <c r="F4106" s="284"/>
      <c r="G4106" s="285"/>
      <c r="H4106" s="284"/>
    </row>
    <row r="4107" spans="1:8" x14ac:dyDescent="0.25">
      <c r="A4107" s="282"/>
      <c r="B4107" s="283"/>
      <c r="C4107" s="284"/>
      <c r="D4107" s="284"/>
      <c r="E4107" s="284"/>
      <c r="F4107" s="284"/>
      <c r="G4107" s="285"/>
      <c r="H4107" s="284"/>
    </row>
    <row r="4108" spans="1:8" x14ac:dyDescent="0.25">
      <c r="A4108" s="282"/>
      <c r="B4108" s="283"/>
      <c r="C4108" s="284"/>
      <c r="D4108" s="284"/>
      <c r="E4108" s="284"/>
      <c r="F4108" s="284"/>
      <c r="G4108" s="285"/>
      <c r="H4108" s="284"/>
    </row>
    <row r="4109" spans="1:8" x14ac:dyDescent="0.25">
      <c r="A4109" s="282"/>
      <c r="B4109" s="283"/>
      <c r="C4109" s="284"/>
      <c r="D4109" s="284"/>
      <c r="E4109" s="284"/>
      <c r="F4109" s="284"/>
      <c r="G4109" s="285"/>
      <c r="H4109" s="284"/>
    </row>
    <row r="4110" spans="1:8" x14ac:dyDescent="0.25">
      <c r="A4110" s="282"/>
      <c r="B4110" s="283"/>
      <c r="C4110" s="284"/>
      <c r="D4110" s="284"/>
      <c r="E4110" s="284"/>
      <c r="F4110" s="284"/>
      <c r="G4110" s="285"/>
      <c r="H4110" s="284"/>
    </row>
    <row r="4111" spans="1:8" x14ac:dyDescent="0.25">
      <c r="A4111" s="282"/>
      <c r="B4111" s="283"/>
      <c r="C4111" s="284"/>
      <c r="D4111" s="284"/>
      <c r="E4111" s="284"/>
      <c r="F4111" s="284"/>
      <c r="G4111" s="285"/>
      <c r="H4111" s="284"/>
    </row>
    <row r="4112" spans="1:8" x14ac:dyDescent="0.25">
      <c r="A4112" s="282"/>
      <c r="B4112" s="283"/>
      <c r="C4112" s="284"/>
      <c r="D4112" s="284"/>
      <c r="E4112" s="284"/>
      <c r="F4112" s="284"/>
      <c r="G4112" s="285"/>
      <c r="H4112" s="284"/>
    </row>
    <row r="4113" spans="1:8" x14ac:dyDescent="0.25">
      <c r="A4113" s="282"/>
      <c r="B4113" s="283"/>
      <c r="C4113" s="284"/>
      <c r="D4113" s="284"/>
      <c r="E4113" s="284"/>
      <c r="F4113" s="284"/>
      <c r="G4113" s="285"/>
      <c r="H4113" s="284"/>
    </row>
    <row r="4114" spans="1:8" x14ac:dyDescent="0.25">
      <c r="A4114" s="282"/>
      <c r="B4114" s="283"/>
      <c r="C4114" s="284"/>
      <c r="D4114" s="284"/>
      <c r="E4114" s="284"/>
      <c r="F4114" s="284"/>
      <c r="G4114" s="285"/>
      <c r="H4114" s="284"/>
    </row>
    <row r="4115" spans="1:8" x14ac:dyDescent="0.25">
      <c r="A4115" s="282"/>
      <c r="B4115" s="283"/>
      <c r="C4115" s="284"/>
      <c r="D4115" s="284"/>
      <c r="E4115" s="284"/>
      <c r="F4115" s="284"/>
      <c r="G4115" s="285"/>
      <c r="H4115" s="284"/>
    </row>
    <row r="4116" spans="1:8" x14ac:dyDescent="0.25">
      <c r="A4116" s="282"/>
      <c r="B4116" s="283"/>
      <c r="C4116" s="284"/>
      <c r="D4116" s="284"/>
      <c r="E4116" s="284"/>
      <c r="F4116" s="284"/>
      <c r="G4116" s="285"/>
      <c r="H4116" s="284"/>
    </row>
    <row r="4117" spans="1:8" x14ac:dyDescent="0.25">
      <c r="A4117" s="282"/>
      <c r="B4117" s="283"/>
      <c r="C4117" s="284"/>
      <c r="D4117" s="284"/>
      <c r="E4117" s="284"/>
      <c r="F4117" s="284"/>
      <c r="G4117" s="285"/>
      <c r="H4117" s="284"/>
    </row>
    <row r="4118" spans="1:8" x14ac:dyDescent="0.25">
      <c r="A4118" s="282"/>
      <c r="B4118" s="283"/>
      <c r="C4118" s="284"/>
      <c r="D4118" s="284"/>
      <c r="E4118" s="284"/>
      <c r="F4118" s="284"/>
      <c r="G4118" s="285"/>
      <c r="H4118" s="284"/>
    </row>
    <row r="4119" spans="1:8" x14ac:dyDescent="0.25">
      <c r="A4119" s="282"/>
      <c r="B4119" s="283"/>
      <c r="C4119" s="284"/>
      <c r="D4119" s="284"/>
      <c r="E4119" s="284"/>
      <c r="F4119" s="284"/>
      <c r="G4119" s="285"/>
      <c r="H4119" s="284"/>
    </row>
    <row r="4120" spans="1:8" x14ac:dyDescent="0.25">
      <c r="A4120" s="282"/>
      <c r="B4120" s="283"/>
      <c r="C4120" s="284"/>
      <c r="D4120" s="284"/>
      <c r="E4120" s="284"/>
      <c r="F4120" s="284"/>
      <c r="G4120" s="285"/>
      <c r="H4120" s="284"/>
    </row>
    <row r="4121" spans="1:8" x14ac:dyDescent="0.25">
      <c r="A4121" s="282"/>
      <c r="B4121" s="283"/>
      <c r="C4121" s="284"/>
      <c r="D4121" s="284"/>
      <c r="E4121" s="284"/>
      <c r="F4121" s="284"/>
      <c r="G4121" s="285"/>
      <c r="H4121" s="284"/>
    </row>
    <row r="4122" spans="1:8" x14ac:dyDescent="0.25">
      <c r="A4122" s="282"/>
      <c r="B4122" s="283"/>
      <c r="C4122" s="284"/>
      <c r="D4122" s="284"/>
      <c r="E4122" s="284"/>
      <c r="F4122" s="284"/>
      <c r="G4122" s="285"/>
      <c r="H4122" s="284"/>
    </row>
    <row r="4123" spans="1:8" x14ac:dyDescent="0.25">
      <c r="A4123" s="282"/>
      <c r="B4123" s="283"/>
      <c r="C4123" s="284"/>
      <c r="D4123" s="284"/>
      <c r="E4123" s="284"/>
      <c r="F4123" s="284"/>
      <c r="G4123" s="285"/>
      <c r="H4123" s="284"/>
    </row>
    <row r="4124" spans="1:8" x14ac:dyDescent="0.25">
      <c r="A4124" s="282"/>
      <c r="B4124" s="283"/>
      <c r="C4124" s="284"/>
      <c r="D4124" s="284"/>
      <c r="E4124" s="284"/>
      <c r="F4124" s="284"/>
      <c r="G4124" s="285"/>
      <c r="H4124" s="284"/>
    </row>
    <row r="4125" spans="1:8" x14ac:dyDescent="0.25">
      <c r="A4125" s="282"/>
      <c r="B4125" s="283"/>
      <c r="C4125" s="284"/>
      <c r="D4125" s="284"/>
      <c r="E4125" s="284"/>
      <c r="F4125" s="284"/>
      <c r="G4125" s="285"/>
      <c r="H4125" s="284"/>
    </row>
    <row r="4126" spans="1:8" x14ac:dyDescent="0.25">
      <c r="A4126" s="282"/>
      <c r="B4126" s="283"/>
      <c r="C4126" s="284"/>
      <c r="D4126" s="284"/>
      <c r="E4126" s="284"/>
      <c r="F4126" s="284"/>
      <c r="G4126" s="285"/>
      <c r="H4126" s="284"/>
    </row>
    <row r="4127" spans="1:8" x14ac:dyDescent="0.25">
      <c r="A4127" s="282"/>
      <c r="B4127" s="283"/>
      <c r="C4127" s="284"/>
      <c r="D4127" s="284"/>
      <c r="E4127" s="284"/>
      <c r="F4127" s="284"/>
      <c r="G4127" s="285"/>
      <c r="H4127" s="284"/>
    </row>
    <row r="4128" spans="1:8" x14ac:dyDescent="0.25">
      <c r="A4128" s="282"/>
      <c r="B4128" s="283"/>
      <c r="C4128" s="284"/>
      <c r="D4128" s="284"/>
      <c r="E4128" s="284"/>
      <c r="F4128" s="284"/>
      <c r="G4128" s="285"/>
      <c r="H4128" s="284"/>
    </row>
    <row r="4129" spans="1:8" x14ac:dyDescent="0.25">
      <c r="A4129" s="282"/>
      <c r="B4129" s="283"/>
      <c r="C4129" s="284"/>
      <c r="D4129" s="284"/>
      <c r="E4129" s="284"/>
      <c r="F4129" s="284"/>
      <c r="G4129" s="285"/>
      <c r="H4129" s="284"/>
    </row>
    <row r="4130" spans="1:8" x14ac:dyDescent="0.25">
      <c r="A4130" s="282"/>
      <c r="B4130" s="283"/>
      <c r="C4130" s="284"/>
      <c r="D4130" s="284"/>
      <c r="E4130" s="284"/>
      <c r="F4130" s="284"/>
      <c r="G4130" s="285"/>
      <c r="H4130" s="284"/>
    </row>
    <row r="4131" spans="1:8" x14ac:dyDescent="0.25">
      <c r="A4131" s="282"/>
      <c r="B4131" s="283"/>
      <c r="C4131" s="284"/>
      <c r="D4131" s="284"/>
      <c r="E4131" s="284"/>
      <c r="F4131" s="284"/>
      <c r="G4131" s="285"/>
      <c r="H4131" s="284"/>
    </row>
    <row r="4132" spans="1:8" x14ac:dyDescent="0.25">
      <c r="A4132" s="282"/>
      <c r="B4132" s="283"/>
      <c r="C4132" s="284"/>
      <c r="D4132" s="284"/>
      <c r="E4132" s="284"/>
      <c r="F4132" s="284"/>
      <c r="G4132" s="285"/>
      <c r="H4132" s="284"/>
    </row>
    <row r="4133" spans="1:8" x14ac:dyDescent="0.25">
      <c r="A4133" s="282"/>
      <c r="B4133" s="283"/>
      <c r="C4133" s="284"/>
      <c r="D4133" s="284"/>
      <c r="E4133" s="284"/>
      <c r="F4133" s="284"/>
      <c r="G4133" s="285"/>
      <c r="H4133" s="284"/>
    </row>
    <row r="4134" spans="1:8" x14ac:dyDescent="0.25">
      <c r="A4134" s="282"/>
      <c r="B4134" s="283"/>
      <c r="C4134" s="284"/>
      <c r="D4134" s="284"/>
      <c r="E4134" s="284"/>
      <c r="F4134" s="284"/>
      <c r="G4134" s="285"/>
      <c r="H4134" s="284"/>
    </row>
    <row r="4135" spans="1:8" x14ac:dyDescent="0.25">
      <c r="A4135" s="282"/>
      <c r="B4135" s="283"/>
      <c r="C4135" s="284"/>
      <c r="D4135" s="284"/>
      <c r="E4135" s="284"/>
      <c r="F4135" s="284"/>
      <c r="G4135" s="285"/>
      <c r="H4135" s="284"/>
    </row>
    <row r="4136" spans="1:8" x14ac:dyDescent="0.25">
      <c r="A4136" s="282"/>
      <c r="B4136" s="283"/>
      <c r="C4136" s="284"/>
      <c r="D4136" s="284"/>
      <c r="E4136" s="284"/>
      <c r="F4136" s="284"/>
      <c r="G4136" s="285"/>
      <c r="H4136" s="284"/>
    </row>
    <row r="4137" spans="1:8" x14ac:dyDescent="0.25">
      <c r="A4137" s="282"/>
      <c r="B4137" s="283"/>
      <c r="C4137" s="284"/>
      <c r="D4137" s="284"/>
      <c r="E4137" s="284"/>
      <c r="F4137" s="284"/>
      <c r="G4137" s="285"/>
      <c r="H4137" s="284"/>
    </row>
    <row r="4138" spans="1:8" x14ac:dyDescent="0.25">
      <c r="A4138" s="282"/>
      <c r="B4138" s="283"/>
      <c r="C4138" s="284"/>
      <c r="D4138" s="284"/>
      <c r="E4138" s="284"/>
      <c r="F4138" s="284"/>
      <c r="G4138" s="285"/>
      <c r="H4138" s="284"/>
    </row>
    <row r="4139" spans="1:8" x14ac:dyDescent="0.25">
      <c r="A4139" s="282"/>
      <c r="B4139" s="283"/>
      <c r="C4139" s="284"/>
      <c r="D4139" s="284"/>
      <c r="E4139" s="284"/>
      <c r="F4139" s="284"/>
      <c r="G4139" s="285"/>
      <c r="H4139" s="284"/>
    </row>
    <row r="4140" spans="1:8" x14ac:dyDescent="0.25">
      <c r="A4140" s="282"/>
      <c r="B4140" s="283"/>
      <c r="C4140" s="284"/>
      <c r="D4140" s="284"/>
      <c r="E4140" s="284"/>
      <c r="F4140" s="284"/>
      <c r="G4140" s="285"/>
      <c r="H4140" s="284"/>
    </row>
    <row r="4141" spans="1:8" x14ac:dyDescent="0.25">
      <c r="A4141" s="282"/>
      <c r="B4141" s="283"/>
      <c r="C4141" s="284"/>
      <c r="D4141" s="284"/>
      <c r="E4141" s="284"/>
      <c r="F4141" s="284"/>
      <c r="G4141" s="285"/>
      <c r="H4141" s="284"/>
    </row>
    <row r="4142" spans="1:8" x14ac:dyDescent="0.25">
      <c r="A4142" s="282"/>
      <c r="B4142" s="283"/>
      <c r="C4142" s="284"/>
      <c r="D4142" s="284"/>
      <c r="E4142" s="284"/>
      <c r="F4142" s="284"/>
      <c r="G4142" s="285"/>
      <c r="H4142" s="284"/>
    </row>
    <row r="4143" spans="1:8" x14ac:dyDescent="0.25">
      <c r="A4143" s="282"/>
      <c r="B4143" s="283"/>
      <c r="C4143" s="284"/>
      <c r="D4143" s="284"/>
      <c r="E4143" s="284"/>
      <c r="F4143" s="284"/>
      <c r="G4143" s="285"/>
      <c r="H4143" s="284"/>
    </row>
    <row r="4144" spans="1:8" x14ac:dyDescent="0.25">
      <c r="A4144" s="282"/>
      <c r="B4144" s="283"/>
      <c r="C4144" s="284"/>
      <c r="D4144" s="284"/>
      <c r="E4144" s="284"/>
      <c r="F4144" s="284"/>
      <c r="G4144" s="285"/>
      <c r="H4144" s="284"/>
    </row>
    <row r="4145" spans="1:8" x14ac:dyDescent="0.25">
      <c r="A4145" s="282"/>
      <c r="B4145" s="283"/>
      <c r="C4145" s="284"/>
      <c r="D4145" s="284"/>
      <c r="E4145" s="284"/>
      <c r="F4145" s="284"/>
      <c r="G4145" s="285"/>
      <c r="H4145" s="284"/>
    </row>
    <row r="4146" spans="1:8" x14ac:dyDescent="0.25">
      <c r="A4146" s="282"/>
      <c r="B4146" s="283"/>
      <c r="C4146" s="284"/>
      <c r="D4146" s="284"/>
      <c r="E4146" s="284"/>
      <c r="F4146" s="284"/>
      <c r="G4146" s="285"/>
      <c r="H4146" s="284"/>
    </row>
    <row r="4147" spans="1:8" x14ac:dyDescent="0.25">
      <c r="A4147" s="282"/>
      <c r="B4147" s="283"/>
      <c r="C4147" s="284"/>
      <c r="D4147" s="284"/>
      <c r="E4147" s="284"/>
      <c r="F4147" s="284"/>
      <c r="G4147" s="285"/>
      <c r="H4147" s="284"/>
    </row>
    <row r="4148" spans="1:8" x14ac:dyDescent="0.25">
      <c r="A4148" s="282"/>
      <c r="B4148" s="283"/>
      <c r="C4148" s="284"/>
      <c r="D4148" s="284"/>
      <c r="E4148" s="284"/>
      <c r="F4148" s="284"/>
      <c r="G4148" s="285"/>
      <c r="H4148" s="284"/>
    </row>
    <row r="4149" spans="1:8" x14ac:dyDescent="0.25">
      <c r="A4149" s="282"/>
      <c r="B4149" s="283"/>
      <c r="C4149" s="284"/>
      <c r="D4149" s="284"/>
      <c r="E4149" s="284"/>
      <c r="F4149" s="284"/>
      <c r="G4149" s="285"/>
      <c r="H4149" s="284"/>
    </row>
    <row r="4150" spans="1:8" x14ac:dyDescent="0.25">
      <c r="A4150" s="282"/>
      <c r="B4150" s="283"/>
      <c r="C4150" s="284"/>
      <c r="D4150" s="284"/>
      <c r="E4150" s="284"/>
      <c r="F4150" s="284"/>
      <c r="G4150" s="285"/>
      <c r="H4150" s="284"/>
    </row>
    <row r="4151" spans="1:8" x14ac:dyDescent="0.25">
      <c r="A4151" s="282"/>
      <c r="B4151" s="283"/>
      <c r="C4151" s="284"/>
      <c r="D4151" s="284"/>
      <c r="E4151" s="284"/>
      <c r="F4151" s="284"/>
      <c r="G4151" s="285"/>
      <c r="H4151" s="284"/>
    </row>
    <row r="4152" spans="1:8" x14ac:dyDescent="0.25">
      <c r="A4152" s="282"/>
      <c r="B4152" s="283"/>
      <c r="C4152" s="284"/>
      <c r="D4152" s="284"/>
      <c r="E4152" s="284"/>
      <c r="F4152" s="284"/>
      <c r="G4152" s="285"/>
      <c r="H4152" s="284"/>
    </row>
    <row r="4153" spans="1:8" x14ac:dyDescent="0.25">
      <c r="A4153" s="282"/>
      <c r="B4153" s="283"/>
      <c r="C4153" s="284"/>
      <c r="D4153" s="284"/>
      <c r="E4153" s="284"/>
      <c r="F4153" s="284"/>
      <c r="G4153" s="285"/>
      <c r="H4153" s="284"/>
    </row>
    <row r="4154" spans="1:8" x14ac:dyDescent="0.25">
      <c r="A4154" s="282"/>
      <c r="B4154" s="283"/>
      <c r="C4154" s="284"/>
      <c r="D4154" s="284"/>
      <c r="E4154" s="284"/>
      <c r="F4154" s="284"/>
      <c r="G4154" s="285"/>
      <c r="H4154" s="284"/>
    </row>
    <row r="4155" spans="1:8" x14ac:dyDescent="0.25">
      <c r="A4155" s="282"/>
      <c r="B4155" s="283"/>
      <c r="C4155" s="284"/>
      <c r="D4155" s="284"/>
      <c r="E4155" s="284"/>
      <c r="F4155" s="284"/>
      <c r="G4155" s="285"/>
      <c r="H4155" s="284"/>
    </row>
    <row r="4156" spans="1:8" x14ac:dyDescent="0.25">
      <c r="A4156" s="282"/>
      <c r="B4156" s="283"/>
      <c r="C4156" s="284"/>
      <c r="D4156" s="284"/>
      <c r="E4156" s="284"/>
      <c r="F4156" s="284"/>
      <c r="G4156" s="285"/>
      <c r="H4156" s="284"/>
    </row>
    <row r="4157" spans="1:8" x14ac:dyDescent="0.25">
      <c r="A4157" s="282"/>
      <c r="B4157" s="283"/>
      <c r="C4157" s="284"/>
      <c r="D4157" s="284"/>
      <c r="E4157" s="284"/>
      <c r="F4157" s="284"/>
      <c r="G4157" s="285"/>
      <c r="H4157" s="284"/>
    </row>
    <row r="4158" spans="1:8" x14ac:dyDescent="0.25">
      <c r="A4158" s="282"/>
      <c r="B4158" s="283"/>
      <c r="C4158" s="284"/>
      <c r="D4158" s="284"/>
      <c r="E4158" s="284"/>
      <c r="F4158" s="284"/>
      <c r="G4158" s="285"/>
      <c r="H4158" s="284"/>
    </row>
    <row r="4159" spans="1:8" x14ac:dyDescent="0.25">
      <c r="A4159" s="282"/>
      <c r="B4159" s="283"/>
      <c r="C4159" s="284"/>
      <c r="D4159" s="284"/>
      <c r="E4159" s="284"/>
      <c r="F4159" s="284"/>
      <c r="G4159" s="285"/>
      <c r="H4159" s="284"/>
    </row>
    <row r="4160" spans="1:8" x14ac:dyDescent="0.25">
      <c r="A4160" s="282"/>
      <c r="B4160" s="283"/>
      <c r="C4160" s="284"/>
      <c r="D4160" s="284"/>
      <c r="E4160" s="284"/>
      <c r="F4160" s="284"/>
      <c r="G4160" s="285"/>
      <c r="H4160" s="284"/>
    </row>
    <row r="4161" spans="1:8" x14ac:dyDescent="0.25">
      <c r="A4161" s="282"/>
      <c r="B4161" s="283"/>
      <c r="C4161" s="284"/>
      <c r="D4161" s="284"/>
      <c r="E4161" s="284"/>
      <c r="F4161" s="284"/>
      <c r="G4161" s="285"/>
      <c r="H4161" s="284"/>
    </row>
    <row r="4162" spans="1:8" x14ac:dyDescent="0.25">
      <c r="A4162" s="282"/>
      <c r="B4162" s="283"/>
      <c r="C4162" s="284"/>
      <c r="D4162" s="284"/>
      <c r="E4162" s="284"/>
      <c r="F4162" s="284"/>
      <c r="G4162" s="285"/>
      <c r="H4162" s="284"/>
    </row>
    <row r="4163" spans="1:8" x14ac:dyDescent="0.25">
      <c r="A4163" s="282"/>
      <c r="B4163" s="283"/>
      <c r="C4163" s="284"/>
      <c r="D4163" s="284"/>
      <c r="E4163" s="284"/>
      <c r="F4163" s="284"/>
      <c r="G4163" s="285"/>
      <c r="H4163" s="284"/>
    </row>
    <row r="4164" spans="1:8" x14ac:dyDescent="0.25">
      <c r="A4164" s="282"/>
      <c r="B4164" s="283"/>
      <c r="C4164" s="284"/>
      <c r="D4164" s="284"/>
      <c r="E4164" s="284"/>
      <c r="F4164" s="284"/>
      <c r="G4164" s="285"/>
      <c r="H4164" s="284"/>
    </row>
    <row r="4165" spans="1:8" x14ac:dyDescent="0.25">
      <c r="A4165" s="282"/>
      <c r="B4165" s="283"/>
      <c r="C4165" s="284"/>
      <c r="D4165" s="284"/>
      <c r="E4165" s="284"/>
      <c r="F4165" s="284"/>
      <c r="G4165" s="285"/>
      <c r="H4165" s="284"/>
    </row>
    <row r="4166" spans="1:8" x14ac:dyDescent="0.25">
      <c r="A4166" s="282"/>
      <c r="B4166" s="283"/>
      <c r="C4166" s="284"/>
      <c r="D4166" s="284"/>
      <c r="E4166" s="284"/>
      <c r="F4166" s="284"/>
      <c r="G4166" s="285"/>
      <c r="H4166" s="284"/>
    </row>
    <row r="4167" spans="1:8" x14ac:dyDescent="0.25">
      <c r="A4167" s="282"/>
      <c r="B4167" s="283"/>
      <c r="C4167" s="284"/>
      <c r="D4167" s="284"/>
      <c r="E4167" s="284"/>
      <c r="F4167" s="284"/>
      <c r="G4167" s="285"/>
      <c r="H4167" s="284"/>
    </row>
    <row r="4168" spans="1:8" x14ac:dyDescent="0.25">
      <c r="A4168" s="282"/>
      <c r="B4168" s="283"/>
      <c r="C4168" s="284"/>
      <c r="D4168" s="284"/>
      <c r="E4168" s="284"/>
      <c r="F4168" s="284"/>
      <c r="G4168" s="285"/>
      <c r="H4168" s="284"/>
    </row>
    <row r="4169" spans="1:8" x14ac:dyDescent="0.25">
      <c r="A4169" s="282"/>
      <c r="B4169" s="283"/>
      <c r="C4169" s="284"/>
      <c r="D4169" s="284"/>
      <c r="E4169" s="284"/>
      <c r="F4169" s="284"/>
      <c r="G4169" s="285"/>
      <c r="H4169" s="284"/>
    </row>
    <row r="4170" spans="1:8" x14ac:dyDescent="0.25">
      <c r="A4170" s="282"/>
      <c r="B4170" s="283"/>
      <c r="C4170" s="284"/>
      <c r="D4170" s="284"/>
      <c r="E4170" s="284"/>
      <c r="F4170" s="284"/>
      <c r="G4170" s="285"/>
      <c r="H4170" s="284"/>
    </row>
    <row r="4171" spans="1:8" x14ac:dyDescent="0.25">
      <c r="A4171" s="282"/>
      <c r="B4171" s="283"/>
      <c r="C4171" s="284"/>
      <c r="D4171" s="284"/>
      <c r="E4171" s="284"/>
      <c r="F4171" s="284"/>
      <c r="G4171" s="285"/>
      <c r="H4171" s="284"/>
    </row>
    <row r="4172" spans="1:8" x14ac:dyDescent="0.25">
      <c r="A4172" s="282"/>
      <c r="B4172" s="283"/>
      <c r="C4172" s="284"/>
      <c r="D4172" s="284"/>
      <c r="E4172" s="284"/>
      <c r="F4172" s="284"/>
      <c r="G4172" s="285"/>
      <c r="H4172" s="284"/>
    </row>
    <row r="4173" spans="1:8" x14ac:dyDescent="0.25">
      <c r="A4173" s="282"/>
      <c r="B4173" s="283"/>
      <c r="C4173" s="284"/>
      <c r="D4173" s="284"/>
      <c r="E4173" s="284"/>
      <c r="F4173" s="284"/>
      <c r="G4173" s="285"/>
      <c r="H4173" s="284"/>
    </row>
    <row r="4174" spans="1:8" x14ac:dyDescent="0.25">
      <c r="A4174" s="282"/>
      <c r="B4174" s="283"/>
      <c r="C4174" s="284"/>
      <c r="D4174" s="284"/>
      <c r="E4174" s="284"/>
      <c r="F4174" s="284"/>
      <c r="G4174" s="285"/>
      <c r="H4174" s="284"/>
    </row>
    <row r="4175" spans="1:8" x14ac:dyDescent="0.25">
      <c r="A4175" s="282"/>
      <c r="B4175" s="283"/>
      <c r="C4175" s="284"/>
      <c r="D4175" s="284"/>
      <c r="E4175" s="284"/>
      <c r="F4175" s="284"/>
      <c r="G4175" s="285"/>
      <c r="H4175" s="284"/>
    </row>
    <row r="4176" spans="1:8" x14ac:dyDescent="0.25">
      <c r="A4176" s="282"/>
      <c r="B4176" s="283"/>
      <c r="C4176" s="284"/>
      <c r="D4176" s="284"/>
      <c r="E4176" s="284"/>
      <c r="F4176" s="284"/>
      <c r="G4176" s="285"/>
      <c r="H4176" s="284"/>
    </row>
    <row r="4177" spans="1:8" x14ac:dyDescent="0.25">
      <c r="A4177" s="282"/>
      <c r="B4177" s="283"/>
      <c r="C4177" s="284"/>
      <c r="D4177" s="284"/>
      <c r="E4177" s="284"/>
      <c r="F4177" s="284"/>
      <c r="G4177" s="285"/>
      <c r="H4177" s="284"/>
    </row>
    <row r="4178" spans="1:8" x14ac:dyDescent="0.25">
      <c r="A4178" s="282"/>
      <c r="B4178" s="283"/>
      <c r="C4178" s="284"/>
      <c r="D4178" s="284"/>
      <c r="E4178" s="284"/>
      <c r="F4178" s="284"/>
      <c r="G4178" s="285"/>
      <c r="H4178" s="284"/>
    </row>
    <row r="4179" spans="1:8" x14ac:dyDescent="0.25">
      <c r="A4179" s="282"/>
      <c r="B4179" s="283"/>
      <c r="C4179" s="284"/>
      <c r="D4179" s="284"/>
      <c r="E4179" s="284"/>
      <c r="F4179" s="284"/>
      <c r="G4179" s="285"/>
      <c r="H4179" s="284"/>
    </row>
    <row r="4180" spans="1:8" x14ac:dyDescent="0.25">
      <c r="A4180" s="282"/>
      <c r="B4180" s="283"/>
      <c r="C4180" s="284"/>
      <c r="D4180" s="284"/>
      <c r="E4180" s="284"/>
      <c r="F4180" s="284"/>
      <c r="G4180" s="285"/>
      <c r="H4180" s="284"/>
    </row>
    <row r="4181" spans="1:8" x14ac:dyDescent="0.25">
      <c r="A4181" s="282"/>
      <c r="B4181" s="283"/>
      <c r="C4181" s="284"/>
      <c r="D4181" s="284"/>
      <c r="E4181" s="284"/>
      <c r="F4181" s="284"/>
      <c r="G4181" s="285"/>
      <c r="H4181" s="284"/>
    </row>
    <row r="4182" spans="1:8" x14ac:dyDescent="0.25">
      <c r="A4182" s="282"/>
      <c r="B4182" s="283"/>
      <c r="C4182" s="284"/>
      <c r="D4182" s="284"/>
      <c r="E4182" s="284"/>
      <c r="F4182" s="284"/>
      <c r="G4182" s="285"/>
      <c r="H4182" s="284"/>
    </row>
    <row r="4183" spans="1:8" x14ac:dyDescent="0.25">
      <c r="A4183" s="282"/>
      <c r="B4183" s="283"/>
      <c r="C4183" s="284"/>
      <c r="D4183" s="284"/>
      <c r="E4183" s="284"/>
      <c r="F4183" s="284"/>
      <c r="G4183" s="285"/>
      <c r="H4183" s="284"/>
    </row>
    <row r="4184" spans="1:8" x14ac:dyDescent="0.25">
      <c r="A4184" s="282"/>
      <c r="B4184" s="283"/>
      <c r="C4184" s="284"/>
      <c r="D4184" s="284"/>
      <c r="E4184" s="284"/>
      <c r="F4184" s="284"/>
      <c r="G4184" s="285"/>
      <c r="H4184" s="284"/>
    </row>
    <row r="4185" spans="1:8" x14ac:dyDescent="0.25">
      <c r="A4185" s="282"/>
      <c r="B4185" s="283"/>
      <c r="C4185" s="284"/>
      <c r="D4185" s="284"/>
      <c r="E4185" s="284"/>
      <c r="F4185" s="284"/>
      <c r="G4185" s="285"/>
      <c r="H4185" s="284"/>
    </row>
    <row r="4186" spans="1:8" x14ac:dyDescent="0.25">
      <c r="A4186" s="282"/>
      <c r="B4186" s="283"/>
      <c r="C4186" s="284"/>
      <c r="D4186" s="284"/>
      <c r="E4186" s="284"/>
      <c r="F4186" s="284"/>
      <c r="G4186" s="285"/>
      <c r="H4186" s="284"/>
    </row>
    <row r="4187" spans="1:8" x14ac:dyDescent="0.25">
      <c r="A4187" s="282"/>
      <c r="B4187" s="283"/>
      <c r="C4187" s="284"/>
      <c r="D4187" s="284"/>
      <c r="E4187" s="284"/>
      <c r="F4187" s="284"/>
      <c r="G4187" s="285"/>
      <c r="H4187" s="284"/>
    </row>
    <row r="4188" spans="1:8" x14ac:dyDescent="0.25">
      <c r="A4188" s="282"/>
      <c r="B4188" s="283"/>
      <c r="C4188" s="284"/>
      <c r="D4188" s="284"/>
      <c r="E4188" s="284"/>
      <c r="F4188" s="284"/>
      <c r="G4188" s="285"/>
      <c r="H4188" s="284"/>
    </row>
    <row r="4189" spans="1:8" x14ac:dyDescent="0.25">
      <c r="A4189" s="282"/>
      <c r="B4189" s="283"/>
      <c r="C4189" s="284"/>
      <c r="D4189" s="284"/>
      <c r="E4189" s="284"/>
      <c r="F4189" s="284"/>
      <c r="G4189" s="285"/>
      <c r="H4189" s="284"/>
    </row>
    <row r="4190" spans="1:8" x14ac:dyDescent="0.25">
      <c r="A4190" s="282"/>
      <c r="B4190" s="283"/>
      <c r="C4190" s="284"/>
      <c r="D4190" s="284"/>
      <c r="E4190" s="284"/>
      <c r="F4190" s="284"/>
      <c r="G4190" s="285"/>
      <c r="H4190" s="284"/>
    </row>
    <row r="4191" spans="1:8" x14ac:dyDescent="0.25">
      <c r="A4191" s="282"/>
      <c r="B4191" s="283"/>
      <c r="C4191" s="284"/>
      <c r="D4191" s="284"/>
      <c r="E4191" s="284"/>
      <c r="F4191" s="284"/>
      <c r="G4191" s="285"/>
      <c r="H4191" s="284"/>
    </row>
    <row r="4192" spans="1:8" x14ac:dyDescent="0.25">
      <c r="A4192" s="282"/>
      <c r="B4192" s="283"/>
      <c r="C4192" s="284"/>
      <c r="D4192" s="284"/>
      <c r="E4192" s="284"/>
      <c r="F4192" s="284"/>
      <c r="G4192" s="285"/>
      <c r="H4192" s="284"/>
    </row>
    <row r="4193" spans="1:8" x14ac:dyDescent="0.25">
      <c r="A4193" s="282"/>
      <c r="B4193" s="283"/>
      <c r="C4193" s="284"/>
      <c r="D4193" s="284"/>
      <c r="E4193" s="284"/>
      <c r="F4193" s="284"/>
      <c r="G4193" s="285"/>
      <c r="H4193" s="284"/>
    </row>
    <row r="4194" spans="1:8" x14ac:dyDescent="0.25">
      <c r="A4194" s="282"/>
      <c r="B4194" s="283"/>
      <c r="C4194" s="284"/>
      <c r="D4194" s="284"/>
      <c r="E4194" s="284"/>
      <c r="F4194" s="284"/>
      <c r="G4194" s="285"/>
      <c r="H4194" s="284"/>
    </row>
    <row r="4195" spans="1:8" x14ac:dyDescent="0.25">
      <c r="A4195" s="282"/>
      <c r="B4195" s="283"/>
      <c r="C4195" s="284"/>
      <c r="D4195" s="284"/>
      <c r="E4195" s="284"/>
      <c r="F4195" s="284"/>
      <c r="G4195" s="285"/>
      <c r="H4195" s="284"/>
    </row>
    <row r="4196" spans="1:8" x14ac:dyDescent="0.25">
      <c r="A4196" s="282"/>
      <c r="B4196" s="283"/>
      <c r="C4196" s="284"/>
      <c r="D4196" s="284"/>
      <c r="E4196" s="284"/>
      <c r="F4196" s="284"/>
      <c r="G4196" s="285"/>
      <c r="H4196" s="284"/>
    </row>
    <row r="4197" spans="1:8" x14ac:dyDescent="0.25">
      <c r="A4197" s="282"/>
      <c r="B4197" s="283"/>
      <c r="C4197" s="284"/>
      <c r="D4197" s="284"/>
      <c r="E4197" s="284"/>
      <c r="F4197" s="284"/>
      <c r="G4197" s="285"/>
      <c r="H4197" s="284"/>
    </row>
    <row r="4198" spans="1:8" x14ac:dyDescent="0.25">
      <c r="A4198" s="282"/>
      <c r="B4198" s="283"/>
      <c r="C4198" s="284"/>
      <c r="D4198" s="284"/>
      <c r="E4198" s="284"/>
      <c r="F4198" s="284"/>
      <c r="G4198" s="285"/>
      <c r="H4198" s="284"/>
    </row>
    <row r="4199" spans="1:8" x14ac:dyDescent="0.25">
      <c r="A4199" s="282"/>
      <c r="B4199" s="283"/>
      <c r="C4199" s="284"/>
      <c r="D4199" s="284"/>
      <c r="E4199" s="284"/>
      <c r="F4199" s="284"/>
      <c r="G4199" s="285"/>
      <c r="H4199" s="284"/>
    </row>
    <row r="4200" spans="1:8" x14ac:dyDescent="0.25">
      <c r="A4200" s="282"/>
      <c r="B4200" s="283"/>
      <c r="C4200" s="284"/>
      <c r="D4200" s="284"/>
      <c r="E4200" s="284"/>
      <c r="F4200" s="284"/>
      <c r="G4200" s="285"/>
      <c r="H4200" s="284"/>
    </row>
    <row r="4201" spans="1:8" x14ac:dyDescent="0.25">
      <c r="A4201" s="282"/>
      <c r="B4201" s="283"/>
      <c r="C4201" s="284"/>
      <c r="D4201" s="284"/>
      <c r="E4201" s="284"/>
      <c r="F4201" s="284"/>
      <c r="G4201" s="285"/>
      <c r="H4201" s="284"/>
    </row>
    <row r="4202" spans="1:8" x14ac:dyDescent="0.25">
      <c r="A4202" s="282"/>
      <c r="B4202" s="283"/>
      <c r="C4202" s="284"/>
      <c r="D4202" s="284"/>
      <c r="E4202" s="284"/>
      <c r="F4202" s="284"/>
      <c r="G4202" s="285"/>
      <c r="H4202" s="284"/>
    </row>
    <row r="4203" spans="1:8" x14ac:dyDescent="0.25">
      <c r="A4203" s="282"/>
      <c r="B4203" s="283"/>
      <c r="C4203" s="284"/>
      <c r="D4203" s="284"/>
      <c r="E4203" s="284"/>
      <c r="F4203" s="284"/>
      <c r="G4203" s="285"/>
      <c r="H4203" s="284"/>
    </row>
    <row r="4204" spans="1:8" x14ac:dyDescent="0.25">
      <c r="A4204" s="282"/>
      <c r="B4204" s="283"/>
      <c r="C4204" s="284"/>
      <c r="D4204" s="284"/>
      <c r="E4204" s="284"/>
      <c r="F4204" s="284"/>
      <c r="G4204" s="285"/>
      <c r="H4204" s="284"/>
    </row>
    <row r="4205" spans="1:8" x14ac:dyDescent="0.25">
      <c r="A4205" s="282"/>
      <c r="B4205" s="283"/>
      <c r="C4205" s="284"/>
      <c r="D4205" s="284"/>
      <c r="E4205" s="284"/>
      <c r="F4205" s="284"/>
      <c r="G4205" s="285"/>
      <c r="H4205" s="284"/>
    </row>
    <row r="4206" spans="1:8" x14ac:dyDescent="0.25">
      <c r="A4206" s="282"/>
      <c r="B4206" s="283"/>
      <c r="C4206" s="284"/>
      <c r="D4206" s="284"/>
      <c r="E4206" s="284"/>
      <c r="F4206" s="284"/>
      <c r="G4206" s="285"/>
      <c r="H4206" s="284"/>
    </row>
    <row r="4207" spans="1:8" x14ac:dyDescent="0.25">
      <c r="A4207" s="282"/>
      <c r="B4207" s="283"/>
      <c r="C4207" s="284"/>
      <c r="D4207" s="284"/>
      <c r="E4207" s="284"/>
      <c r="F4207" s="284"/>
      <c r="G4207" s="285"/>
      <c r="H4207" s="284"/>
    </row>
    <row r="4208" spans="1:8" x14ac:dyDescent="0.25">
      <c r="A4208" s="282"/>
      <c r="B4208" s="283"/>
      <c r="C4208" s="284"/>
      <c r="D4208" s="284"/>
      <c r="E4208" s="284"/>
      <c r="F4208" s="284"/>
      <c r="G4208" s="285"/>
      <c r="H4208" s="284"/>
    </row>
    <row r="4209" spans="1:8" x14ac:dyDescent="0.25">
      <c r="A4209" s="282"/>
      <c r="B4209" s="283"/>
      <c r="C4209" s="284"/>
      <c r="D4209" s="284"/>
      <c r="E4209" s="284"/>
      <c r="F4209" s="284"/>
      <c r="G4209" s="285"/>
      <c r="H4209" s="284"/>
    </row>
    <row r="4210" spans="1:8" x14ac:dyDescent="0.25">
      <c r="A4210" s="282"/>
      <c r="B4210" s="283"/>
      <c r="C4210" s="284"/>
      <c r="D4210" s="284"/>
      <c r="E4210" s="284"/>
      <c r="F4210" s="284"/>
      <c r="G4210" s="285"/>
      <c r="H4210" s="284"/>
    </row>
    <row r="4211" spans="1:8" x14ac:dyDescent="0.25">
      <c r="A4211" s="282"/>
      <c r="B4211" s="283"/>
      <c r="C4211" s="284"/>
      <c r="D4211" s="284"/>
      <c r="E4211" s="284"/>
      <c r="F4211" s="284"/>
      <c r="G4211" s="285"/>
      <c r="H4211" s="284"/>
    </row>
    <row r="4212" spans="1:8" x14ac:dyDescent="0.25">
      <c r="A4212" s="282"/>
      <c r="B4212" s="283"/>
      <c r="C4212" s="284"/>
      <c r="D4212" s="284"/>
      <c r="E4212" s="284"/>
      <c r="F4212" s="284"/>
      <c r="G4212" s="285"/>
      <c r="H4212" s="284"/>
    </row>
    <row r="4213" spans="1:8" x14ac:dyDescent="0.25">
      <c r="A4213" s="282"/>
      <c r="B4213" s="283"/>
      <c r="C4213" s="284"/>
      <c r="D4213" s="284"/>
      <c r="E4213" s="284"/>
      <c r="F4213" s="284"/>
      <c r="G4213" s="285"/>
      <c r="H4213" s="284"/>
    </row>
    <row r="4214" spans="1:8" x14ac:dyDescent="0.25">
      <c r="A4214" s="282"/>
      <c r="B4214" s="283"/>
      <c r="C4214" s="284"/>
      <c r="D4214" s="284"/>
      <c r="E4214" s="284"/>
      <c r="F4214" s="284"/>
      <c r="G4214" s="285"/>
      <c r="H4214" s="284"/>
    </row>
    <row r="4215" spans="1:8" x14ac:dyDescent="0.25">
      <c r="A4215" s="282"/>
      <c r="B4215" s="283"/>
      <c r="C4215" s="284"/>
      <c r="D4215" s="284"/>
      <c r="E4215" s="284"/>
      <c r="F4215" s="284"/>
      <c r="G4215" s="285"/>
      <c r="H4215" s="284"/>
    </row>
    <row r="4216" spans="1:8" x14ac:dyDescent="0.25">
      <c r="A4216" s="282"/>
      <c r="B4216" s="283"/>
      <c r="C4216" s="284"/>
      <c r="D4216" s="284"/>
      <c r="E4216" s="284"/>
      <c r="F4216" s="284"/>
      <c r="G4216" s="285"/>
      <c r="H4216" s="284"/>
    </row>
    <row r="4217" spans="1:8" x14ac:dyDescent="0.25">
      <c r="A4217" s="282"/>
      <c r="B4217" s="283"/>
      <c r="C4217" s="284"/>
      <c r="D4217" s="284"/>
      <c r="E4217" s="284"/>
      <c r="F4217" s="284"/>
      <c r="G4217" s="285"/>
      <c r="H4217" s="284"/>
    </row>
    <row r="4218" spans="1:8" x14ac:dyDescent="0.25">
      <c r="A4218" s="282"/>
      <c r="B4218" s="283"/>
      <c r="C4218" s="284"/>
      <c r="D4218" s="284"/>
      <c r="E4218" s="284"/>
      <c r="F4218" s="284"/>
      <c r="G4218" s="285"/>
      <c r="H4218" s="284"/>
    </row>
    <row r="4219" spans="1:8" x14ac:dyDescent="0.25">
      <c r="A4219" s="282"/>
      <c r="B4219" s="283"/>
      <c r="C4219" s="284"/>
      <c r="D4219" s="284"/>
      <c r="E4219" s="284"/>
      <c r="F4219" s="284"/>
      <c r="G4219" s="285"/>
      <c r="H4219" s="284"/>
    </row>
    <row r="4220" spans="1:8" x14ac:dyDescent="0.25">
      <c r="A4220" s="282"/>
      <c r="B4220" s="283"/>
      <c r="C4220" s="284"/>
      <c r="D4220" s="284"/>
      <c r="E4220" s="284"/>
      <c r="F4220" s="284"/>
      <c r="G4220" s="285"/>
      <c r="H4220" s="284"/>
    </row>
    <row r="4221" spans="1:8" x14ac:dyDescent="0.25">
      <c r="A4221" s="282"/>
      <c r="B4221" s="283"/>
      <c r="C4221" s="284"/>
      <c r="D4221" s="284"/>
      <c r="E4221" s="284"/>
      <c r="F4221" s="284"/>
      <c r="G4221" s="285"/>
      <c r="H4221" s="284"/>
    </row>
    <row r="4222" spans="1:8" x14ac:dyDescent="0.25">
      <c r="A4222" s="282"/>
      <c r="B4222" s="283"/>
      <c r="C4222" s="284"/>
      <c r="D4222" s="284"/>
      <c r="E4222" s="284"/>
      <c r="F4222" s="284"/>
      <c r="G4222" s="285"/>
      <c r="H4222" s="284"/>
    </row>
    <row r="4223" spans="1:8" x14ac:dyDescent="0.25">
      <c r="A4223" s="282"/>
      <c r="B4223" s="283"/>
      <c r="C4223" s="284"/>
      <c r="D4223" s="284"/>
      <c r="E4223" s="284"/>
      <c r="F4223" s="284"/>
      <c r="G4223" s="285"/>
      <c r="H4223" s="284"/>
    </row>
    <row r="4224" spans="1:8" x14ac:dyDescent="0.25">
      <c r="A4224" s="282"/>
      <c r="B4224" s="283"/>
      <c r="C4224" s="284"/>
      <c r="D4224" s="284"/>
      <c r="E4224" s="284"/>
      <c r="F4224" s="284"/>
      <c r="G4224" s="285"/>
      <c r="H4224" s="284"/>
    </row>
    <row r="4225" spans="1:8" x14ac:dyDescent="0.25">
      <c r="A4225" s="282"/>
      <c r="B4225" s="283"/>
      <c r="C4225" s="284"/>
      <c r="D4225" s="284"/>
      <c r="E4225" s="284"/>
      <c r="F4225" s="284"/>
      <c r="G4225" s="285"/>
      <c r="H4225" s="284"/>
    </row>
    <row r="4226" spans="1:8" x14ac:dyDescent="0.25">
      <c r="A4226" s="282"/>
      <c r="B4226" s="283"/>
      <c r="C4226" s="284"/>
      <c r="D4226" s="284"/>
      <c r="E4226" s="284"/>
      <c r="F4226" s="284"/>
      <c r="G4226" s="285"/>
      <c r="H4226" s="284"/>
    </row>
    <row r="4227" spans="1:8" x14ac:dyDescent="0.25">
      <c r="A4227" s="282"/>
      <c r="B4227" s="283"/>
      <c r="C4227" s="284"/>
      <c r="D4227" s="284"/>
      <c r="E4227" s="284"/>
      <c r="F4227" s="284"/>
      <c r="G4227" s="285"/>
      <c r="H4227" s="284"/>
    </row>
    <row r="4228" spans="1:8" x14ac:dyDescent="0.25">
      <c r="A4228" s="282"/>
      <c r="B4228" s="283"/>
      <c r="C4228" s="284"/>
      <c r="D4228" s="284"/>
      <c r="E4228" s="284"/>
      <c r="F4228" s="284"/>
      <c r="G4228" s="285"/>
      <c r="H4228" s="284"/>
    </row>
    <row r="4229" spans="1:8" x14ac:dyDescent="0.25">
      <c r="A4229" s="282"/>
      <c r="B4229" s="283"/>
      <c r="C4229" s="284"/>
      <c r="D4229" s="284"/>
      <c r="E4229" s="284"/>
      <c r="F4229" s="284"/>
      <c r="G4229" s="285"/>
      <c r="H4229" s="284"/>
    </row>
    <row r="4230" spans="1:8" x14ac:dyDescent="0.25">
      <c r="A4230" s="282"/>
      <c r="B4230" s="283"/>
      <c r="C4230" s="284"/>
      <c r="D4230" s="284"/>
      <c r="E4230" s="284"/>
      <c r="F4230" s="284"/>
      <c r="G4230" s="285"/>
      <c r="H4230" s="284"/>
    </row>
    <row r="4231" spans="1:8" x14ac:dyDescent="0.25">
      <c r="A4231" s="282"/>
      <c r="B4231" s="283"/>
      <c r="C4231" s="284"/>
      <c r="D4231" s="284"/>
      <c r="E4231" s="284"/>
      <c r="F4231" s="284"/>
      <c r="G4231" s="285"/>
      <c r="H4231" s="284"/>
    </row>
    <row r="4232" spans="1:8" x14ac:dyDescent="0.25">
      <c r="A4232" s="282"/>
      <c r="B4232" s="283"/>
      <c r="C4232" s="284"/>
      <c r="D4232" s="284"/>
      <c r="E4232" s="284"/>
      <c r="F4232" s="284"/>
      <c r="G4232" s="285"/>
      <c r="H4232" s="284"/>
    </row>
    <row r="4233" spans="1:8" x14ac:dyDescent="0.25">
      <c r="A4233" s="282"/>
      <c r="B4233" s="283"/>
      <c r="C4233" s="284"/>
      <c r="D4233" s="284"/>
      <c r="E4233" s="284"/>
      <c r="F4233" s="284"/>
      <c r="G4233" s="285"/>
      <c r="H4233" s="284"/>
    </row>
    <row r="4234" spans="1:8" x14ac:dyDescent="0.25">
      <c r="A4234" s="282"/>
      <c r="B4234" s="283"/>
      <c r="C4234" s="284"/>
      <c r="D4234" s="284"/>
      <c r="E4234" s="284"/>
      <c r="F4234" s="284"/>
      <c r="G4234" s="285"/>
      <c r="H4234" s="284"/>
    </row>
    <row r="4235" spans="1:8" x14ac:dyDescent="0.25">
      <c r="A4235" s="282"/>
      <c r="B4235" s="283"/>
      <c r="C4235" s="284"/>
      <c r="D4235" s="284"/>
      <c r="E4235" s="284"/>
      <c r="F4235" s="284"/>
      <c r="G4235" s="285"/>
      <c r="H4235" s="284"/>
    </row>
    <row r="4236" spans="1:8" x14ac:dyDescent="0.25">
      <c r="A4236" s="282"/>
      <c r="B4236" s="283"/>
      <c r="C4236" s="284"/>
      <c r="D4236" s="284"/>
      <c r="E4236" s="284"/>
      <c r="F4236" s="284"/>
      <c r="G4236" s="285"/>
      <c r="H4236" s="284"/>
    </row>
    <row r="4237" spans="1:8" x14ac:dyDescent="0.25">
      <c r="A4237" s="282"/>
      <c r="B4237" s="283"/>
      <c r="C4237" s="284"/>
      <c r="D4237" s="284"/>
      <c r="E4237" s="284"/>
      <c r="F4237" s="284"/>
      <c r="G4237" s="285"/>
      <c r="H4237" s="284"/>
    </row>
    <row r="4238" spans="1:8" x14ac:dyDescent="0.25">
      <c r="A4238" s="282"/>
      <c r="B4238" s="283"/>
      <c r="C4238" s="284"/>
      <c r="D4238" s="284"/>
      <c r="E4238" s="284"/>
      <c r="F4238" s="284"/>
      <c r="G4238" s="285"/>
      <c r="H4238" s="284"/>
    </row>
    <row r="4239" spans="1:8" x14ac:dyDescent="0.25">
      <c r="A4239" s="282"/>
      <c r="B4239" s="283"/>
      <c r="C4239" s="284"/>
      <c r="D4239" s="284"/>
      <c r="E4239" s="284"/>
      <c r="F4239" s="284"/>
      <c r="G4239" s="285"/>
      <c r="H4239" s="284"/>
    </row>
    <row r="4240" spans="1:8" x14ac:dyDescent="0.25">
      <c r="A4240" s="282"/>
      <c r="B4240" s="283"/>
      <c r="C4240" s="284"/>
      <c r="D4240" s="284"/>
      <c r="E4240" s="284"/>
      <c r="F4240" s="284"/>
      <c r="G4240" s="285"/>
      <c r="H4240" s="284"/>
    </row>
    <row r="4241" spans="1:8" x14ac:dyDescent="0.25">
      <c r="A4241" s="282"/>
      <c r="B4241" s="283"/>
      <c r="C4241" s="284"/>
      <c r="D4241" s="284"/>
      <c r="E4241" s="284"/>
      <c r="F4241" s="284"/>
      <c r="G4241" s="285"/>
      <c r="H4241" s="284"/>
    </row>
    <row r="4242" spans="1:8" x14ac:dyDescent="0.25">
      <c r="A4242" s="282"/>
      <c r="B4242" s="283"/>
      <c r="C4242" s="284"/>
      <c r="D4242" s="284"/>
      <c r="E4242" s="284"/>
      <c r="F4242" s="284"/>
      <c r="G4242" s="285"/>
      <c r="H4242" s="284"/>
    </row>
    <row r="4243" spans="1:8" x14ac:dyDescent="0.25">
      <c r="A4243" s="282"/>
      <c r="B4243" s="283"/>
      <c r="C4243" s="284"/>
      <c r="D4243" s="284"/>
      <c r="E4243" s="284"/>
      <c r="F4243" s="284"/>
      <c r="G4243" s="285"/>
      <c r="H4243" s="284"/>
    </row>
    <row r="4244" spans="1:8" x14ac:dyDescent="0.25">
      <c r="A4244" s="282"/>
      <c r="B4244" s="283"/>
      <c r="C4244" s="284"/>
      <c r="D4244" s="284"/>
      <c r="E4244" s="284"/>
      <c r="F4244" s="284"/>
      <c r="G4244" s="285"/>
      <c r="H4244" s="284"/>
    </row>
    <row r="4245" spans="1:8" x14ac:dyDescent="0.25">
      <c r="A4245" s="282"/>
      <c r="B4245" s="283"/>
      <c r="C4245" s="284"/>
      <c r="D4245" s="284"/>
      <c r="E4245" s="284"/>
      <c r="F4245" s="284"/>
      <c r="G4245" s="285"/>
      <c r="H4245" s="284"/>
    </row>
    <row r="4246" spans="1:8" x14ac:dyDescent="0.25">
      <c r="A4246" s="282"/>
      <c r="B4246" s="283"/>
      <c r="C4246" s="284"/>
      <c r="D4246" s="284"/>
      <c r="E4246" s="284"/>
      <c r="F4246" s="284"/>
      <c r="G4246" s="285"/>
      <c r="H4246" s="284"/>
    </row>
    <row r="4247" spans="1:8" x14ac:dyDescent="0.25">
      <c r="A4247" s="282"/>
      <c r="B4247" s="283"/>
      <c r="C4247" s="284"/>
      <c r="D4247" s="284"/>
      <c r="E4247" s="284"/>
      <c r="F4247" s="284"/>
      <c r="G4247" s="285"/>
      <c r="H4247" s="284"/>
    </row>
    <row r="4248" spans="1:8" x14ac:dyDescent="0.25">
      <c r="A4248" s="282"/>
      <c r="B4248" s="283"/>
      <c r="C4248" s="284"/>
      <c r="D4248" s="284"/>
      <c r="E4248" s="284"/>
      <c r="F4248" s="284"/>
      <c r="G4248" s="285"/>
      <c r="H4248" s="284"/>
    </row>
    <row r="4249" spans="1:8" x14ac:dyDescent="0.25">
      <c r="A4249" s="282"/>
      <c r="B4249" s="283"/>
      <c r="C4249" s="284"/>
      <c r="D4249" s="284"/>
      <c r="E4249" s="284"/>
      <c r="F4249" s="284"/>
      <c r="G4249" s="285"/>
      <c r="H4249" s="284"/>
    </row>
    <row r="4250" spans="1:8" x14ac:dyDescent="0.25">
      <c r="A4250" s="282"/>
      <c r="B4250" s="283"/>
      <c r="C4250" s="284"/>
      <c r="D4250" s="284"/>
      <c r="E4250" s="284"/>
      <c r="F4250" s="284"/>
      <c r="G4250" s="285"/>
      <c r="H4250" s="284"/>
    </row>
    <row r="4251" spans="1:8" x14ac:dyDescent="0.25">
      <c r="A4251" s="282"/>
      <c r="B4251" s="283"/>
      <c r="C4251" s="284"/>
      <c r="D4251" s="284"/>
      <c r="E4251" s="284"/>
      <c r="F4251" s="284"/>
      <c r="G4251" s="285"/>
      <c r="H4251" s="284"/>
    </row>
    <row r="4252" spans="1:8" x14ac:dyDescent="0.25">
      <c r="A4252" s="282"/>
      <c r="B4252" s="283"/>
      <c r="C4252" s="284"/>
      <c r="D4252" s="284"/>
      <c r="E4252" s="284"/>
      <c r="F4252" s="284"/>
      <c r="G4252" s="285"/>
      <c r="H4252" s="284"/>
    </row>
    <row r="4253" spans="1:8" x14ac:dyDescent="0.25">
      <c r="A4253" s="282"/>
      <c r="B4253" s="283"/>
      <c r="C4253" s="284"/>
      <c r="D4253" s="284"/>
      <c r="E4253" s="284"/>
      <c r="F4253" s="284"/>
      <c r="G4253" s="285"/>
      <c r="H4253" s="284"/>
    </row>
    <row r="4254" spans="1:8" x14ac:dyDescent="0.25">
      <c r="A4254" s="282"/>
      <c r="B4254" s="283"/>
      <c r="C4254" s="284"/>
      <c r="D4254" s="284"/>
      <c r="E4254" s="284"/>
      <c r="F4254" s="284"/>
      <c r="G4254" s="285"/>
      <c r="H4254" s="284"/>
    </row>
    <row r="4255" spans="1:8" x14ac:dyDescent="0.25">
      <c r="A4255" s="282"/>
      <c r="B4255" s="283"/>
      <c r="C4255" s="284"/>
      <c r="D4255" s="284"/>
      <c r="E4255" s="284"/>
      <c r="F4255" s="284"/>
      <c r="G4255" s="285"/>
      <c r="H4255" s="284"/>
    </row>
    <row r="4256" spans="1:8" x14ac:dyDescent="0.25">
      <c r="A4256" s="282"/>
      <c r="B4256" s="283"/>
      <c r="C4256" s="284"/>
      <c r="D4256" s="284"/>
      <c r="E4256" s="284"/>
      <c r="F4256" s="284"/>
      <c r="G4256" s="285"/>
      <c r="H4256" s="284"/>
    </row>
    <row r="4257" spans="1:8" x14ac:dyDescent="0.25">
      <c r="A4257" s="282"/>
      <c r="B4257" s="283"/>
      <c r="C4257" s="284"/>
      <c r="D4257" s="284"/>
      <c r="E4257" s="284"/>
      <c r="F4257" s="284"/>
      <c r="G4257" s="285"/>
      <c r="H4257" s="284"/>
    </row>
    <row r="4258" spans="1:8" x14ac:dyDescent="0.25">
      <c r="A4258" s="282"/>
      <c r="B4258" s="283"/>
      <c r="C4258" s="284"/>
      <c r="D4258" s="284"/>
      <c r="E4258" s="284"/>
      <c r="F4258" s="284"/>
      <c r="G4258" s="285"/>
      <c r="H4258" s="284"/>
    </row>
    <row r="4259" spans="1:8" x14ac:dyDescent="0.25">
      <c r="A4259" s="282"/>
      <c r="B4259" s="283"/>
      <c r="C4259" s="284"/>
      <c r="D4259" s="284"/>
      <c r="E4259" s="284"/>
      <c r="F4259" s="284"/>
      <c r="G4259" s="285"/>
      <c r="H4259" s="284"/>
    </row>
    <row r="4260" spans="1:8" x14ac:dyDescent="0.25">
      <c r="A4260" s="282"/>
      <c r="B4260" s="283"/>
      <c r="C4260" s="284"/>
      <c r="D4260" s="284"/>
      <c r="E4260" s="284"/>
      <c r="F4260" s="284"/>
      <c r="G4260" s="285"/>
      <c r="H4260" s="284"/>
    </row>
    <row r="4261" spans="1:8" x14ac:dyDescent="0.25">
      <c r="A4261" s="282"/>
      <c r="B4261" s="283"/>
      <c r="C4261" s="284"/>
      <c r="D4261" s="284"/>
      <c r="E4261" s="284"/>
      <c r="F4261" s="284"/>
      <c r="G4261" s="285"/>
      <c r="H4261" s="284"/>
    </row>
    <row r="4262" spans="1:8" x14ac:dyDescent="0.25">
      <c r="A4262" s="282"/>
      <c r="B4262" s="283"/>
      <c r="C4262" s="284"/>
      <c r="D4262" s="284"/>
      <c r="E4262" s="284"/>
      <c r="F4262" s="284"/>
      <c r="G4262" s="285"/>
      <c r="H4262" s="284"/>
    </row>
    <row r="4263" spans="1:8" x14ac:dyDescent="0.25">
      <c r="A4263" s="282"/>
      <c r="B4263" s="283"/>
      <c r="C4263" s="284"/>
      <c r="D4263" s="284"/>
      <c r="E4263" s="284"/>
      <c r="F4263" s="284"/>
      <c r="G4263" s="285"/>
      <c r="H4263" s="284"/>
    </row>
    <row r="4264" spans="1:8" x14ac:dyDescent="0.25">
      <c r="A4264" s="282"/>
      <c r="B4264" s="283"/>
      <c r="C4264" s="284"/>
      <c r="D4264" s="284"/>
      <c r="E4264" s="284"/>
      <c r="F4264" s="284"/>
      <c r="G4264" s="285"/>
      <c r="H4264" s="284"/>
    </row>
    <row r="4265" spans="1:8" x14ac:dyDescent="0.25">
      <c r="A4265" s="282"/>
      <c r="B4265" s="283"/>
      <c r="C4265" s="284"/>
      <c r="D4265" s="284"/>
      <c r="E4265" s="284"/>
      <c r="F4265" s="284"/>
      <c r="G4265" s="285"/>
      <c r="H4265" s="284"/>
    </row>
    <row r="4266" spans="1:8" x14ac:dyDescent="0.25">
      <c r="A4266" s="282"/>
      <c r="B4266" s="283"/>
      <c r="C4266" s="284"/>
      <c r="D4266" s="284"/>
      <c r="E4266" s="284"/>
      <c r="F4266" s="284"/>
      <c r="G4266" s="285"/>
      <c r="H4266" s="284"/>
    </row>
    <row r="4267" spans="1:8" x14ac:dyDescent="0.25">
      <c r="A4267" s="282"/>
      <c r="B4267" s="283"/>
      <c r="C4267" s="284"/>
      <c r="D4267" s="284"/>
      <c r="E4267" s="284"/>
      <c r="F4267" s="284"/>
      <c r="G4267" s="285"/>
      <c r="H4267" s="284"/>
    </row>
    <row r="4268" spans="1:8" x14ac:dyDescent="0.25">
      <c r="A4268" s="282"/>
      <c r="B4268" s="283"/>
      <c r="C4268" s="284"/>
      <c r="D4268" s="284"/>
      <c r="E4268" s="284"/>
      <c r="F4268" s="284"/>
      <c r="G4268" s="285"/>
      <c r="H4268" s="284"/>
    </row>
    <row r="4269" spans="1:8" x14ac:dyDescent="0.25">
      <c r="A4269" s="282"/>
      <c r="B4269" s="283"/>
      <c r="C4269" s="284"/>
      <c r="D4269" s="284"/>
      <c r="E4269" s="284"/>
      <c r="F4269" s="284"/>
      <c r="G4269" s="285"/>
      <c r="H4269" s="284"/>
    </row>
    <row r="4270" spans="1:8" x14ac:dyDescent="0.25">
      <c r="A4270" s="282"/>
      <c r="B4270" s="283"/>
      <c r="C4270" s="284"/>
      <c r="D4270" s="284"/>
      <c r="E4270" s="284"/>
      <c r="F4270" s="284"/>
      <c r="G4270" s="285"/>
      <c r="H4270" s="284"/>
    </row>
    <row r="4271" spans="1:8" x14ac:dyDescent="0.25">
      <c r="A4271" s="282"/>
      <c r="B4271" s="283"/>
      <c r="C4271" s="284"/>
      <c r="D4271" s="284"/>
      <c r="E4271" s="284"/>
      <c r="F4271" s="284"/>
      <c r="G4271" s="285"/>
      <c r="H4271" s="284"/>
    </row>
    <row r="4272" spans="1:8" x14ac:dyDescent="0.25">
      <c r="A4272" s="282"/>
      <c r="B4272" s="283"/>
      <c r="C4272" s="284"/>
      <c r="D4272" s="284"/>
      <c r="E4272" s="284"/>
      <c r="F4272" s="284"/>
      <c r="G4272" s="285"/>
      <c r="H4272" s="284"/>
    </row>
    <row r="4273" spans="1:8" x14ac:dyDescent="0.25">
      <c r="A4273" s="282"/>
      <c r="B4273" s="283"/>
      <c r="C4273" s="284"/>
      <c r="D4273" s="284"/>
      <c r="E4273" s="284"/>
      <c r="F4273" s="284"/>
      <c r="G4273" s="285"/>
      <c r="H4273" s="284"/>
    </row>
    <row r="4274" spans="1:8" x14ac:dyDescent="0.25">
      <c r="A4274" s="282"/>
      <c r="B4274" s="283"/>
      <c r="C4274" s="284"/>
      <c r="D4274" s="284"/>
      <c r="E4274" s="284"/>
      <c r="F4274" s="284"/>
      <c r="G4274" s="285"/>
      <c r="H4274" s="284"/>
    </row>
    <row r="4275" spans="1:8" x14ac:dyDescent="0.25">
      <c r="A4275" s="282"/>
      <c r="B4275" s="283"/>
      <c r="C4275" s="284"/>
      <c r="D4275" s="284"/>
      <c r="E4275" s="284"/>
      <c r="F4275" s="284"/>
      <c r="G4275" s="285"/>
      <c r="H4275" s="284"/>
    </row>
    <row r="4276" spans="1:8" x14ac:dyDescent="0.25">
      <c r="A4276" s="282"/>
      <c r="B4276" s="283"/>
      <c r="C4276" s="284"/>
      <c r="D4276" s="284"/>
      <c r="E4276" s="284"/>
      <c r="F4276" s="284"/>
      <c r="G4276" s="285"/>
      <c r="H4276" s="284"/>
    </row>
    <row r="4277" spans="1:8" x14ac:dyDescent="0.25">
      <c r="A4277" s="282"/>
      <c r="B4277" s="283"/>
      <c r="C4277" s="284"/>
      <c r="D4277" s="284"/>
      <c r="E4277" s="284"/>
      <c r="F4277" s="284"/>
      <c r="G4277" s="285"/>
      <c r="H4277" s="284"/>
    </row>
    <row r="4278" spans="1:8" x14ac:dyDescent="0.25">
      <c r="A4278" s="282"/>
      <c r="B4278" s="283"/>
      <c r="C4278" s="284"/>
      <c r="D4278" s="284"/>
      <c r="E4278" s="284"/>
      <c r="F4278" s="284"/>
      <c r="G4278" s="285"/>
      <c r="H4278" s="284"/>
    </row>
    <row r="4279" spans="1:8" x14ac:dyDescent="0.25">
      <c r="A4279" s="282"/>
      <c r="B4279" s="283"/>
      <c r="C4279" s="284"/>
      <c r="D4279" s="284"/>
      <c r="E4279" s="284"/>
      <c r="F4279" s="284"/>
      <c r="G4279" s="285"/>
      <c r="H4279" s="284"/>
    </row>
    <row r="4280" spans="1:8" x14ac:dyDescent="0.25">
      <c r="A4280" s="282"/>
      <c r="B4280" s="283"/>
      <c r="C4280" s="284"/>
      <c r="D4280" s="284"/>
      <c r="E4280" s="284"/>
      <c r="F4280" s="284"/>
      <c r="G4280" s="285"/>
      <c r="H4280" s="284"/>
    </row>
    <row r="4281" spans="1:8" x14ac:dyDescent="0.25">
      <c r="A4281" s="282"/>
      <c r="B4281" s="283"/>
      <c r="C4281" s="284"/>
      <c r="D4281" s="284"/>
      <c r="E4281" s="284"/>
      <c r="F4281" s="284"/>
      <c r="G4281" s="285"/>
      <c r="H4281" s="284"/>
    </row>
    <row r="4282" spans="1:8" x14ac:dyDescent="0.25">
      <c r="A4282" s="282"/>
      <c r="B4282" s="283"/>
      <c r="C4282" s="284"/>
      <c r="D4282" s="284"/>
      <c r="E4282" s="284"/>
      <c r="F4282" s="284"/>
      <c r="G4282" s="285"/>
      <c r="H4282" s="284"/>
    </row>
    <row r="4283" spans="1:8" x14ac:dyDescent="0.25">
      <c r="A4283" s="282"/>
      <c r="B4283" s="283"/>
      <c r="C4283" s="284"/>
      <c r="D4283" s="284"/>
      <c r="E4283" s="284"/>
      <c r="F4283" s="284"/>
      <c r="G4283" s="285"/>
      <c r="H4283" s="284"/>
    </row>
    <row r="4284" spans="1:8" x14ac:dyDescent="0.25">
      <c r="A4284" s="282"/>
      <c r="B4284" s="283"/>
      <c r="C4284" s="284"/>
      <c r="D4284" s="284"/>
      <c r="E4284" s="284"/>
      <c r="F4284" s="284"/>
      <c r="G4284" s="285"/>
      <c r="H4284" s="284"/>
    </row>
    <row r="4285" spans="1:8" x14ac:dyDescent="0.25">
      <c r="A4285" s="282"/>
      <c r="B4285" s="283"/>
      <c r="C4285" s="284"/>
      <c r="D4285" s="284"/>
      <c r="E4285" s="284"/>
      <c r="F4285" s="284"/>
      <c r="G4285" s="285"/>
      <c r="H4285" s="284"/>
    </row>
    <row r="4286" spans="1:8" x14ac:dyDescent="0.25">
      <c r="A4286" s="282"/>
      <c r="B4286" s="283"/>
      <c r="C4286" s="284"/>
      <c r="D4286" s="284"/>
      <c r="E4286" s="284"/>
      <c r="F4286" s="284"/>
      <c r="G4286" s="285"/>
      <c r="H4286" s="284"/>
    </row>
    <row r="4287" spans="1:8" x14ac:dyDescent="0.25">
      <c r="A4287" s="282"/>
      <c r="B4287" s="283"/>
      <c r="C4287" s="284"/>
      <c r="D4287" s="284"/>
      <c r="E4287" s="284"/>
      <c r="F4287" s="284"/>
      <c r="G4287" s="285"/>
      <c r="H4287" s="284"/>
    </row>
    <row r="4288" spans="1:8" x14ac:dyDescent="0.25">
      <c r="A4288" s="282"/>
      <c r="B4288" s="283"/>
      <c r="C4288" s="284"/>
      <c r="D4288" s="284"/>
      <c r="E4288" s="284"/>
      <c r="F4288" s="284"/>
      <c r="G4288" s="285"/>
      <c r="H4288" s="284"/>
    </row>
    <row r="4289" spans="1:8" x14ac:dyDescent="0.25">
      <c r="A4289" s="282"/>
      <c r="B4289" s="283"/>
      <c r="C4289" s="284"/>
      <c r="D4289" s="284"/>
      <c r="E4289" s="284"/>
      <c r="F4289" s="284"/>
      <c r="G4289" s="285"/>
      <c r="H4289" s="284"/>
    </row>
    <row r="4290" spans="1:8" x14ac:dyDescent="0.25">
      <c r="A4290" s="282"/>
      <c r="B4290" s="283"/>
      <c r="C4290" s="284"/>
      <c r="D4290" s="284"/>
      <c r="E4290" s="284"/>
      <c r="F4290" s="284"/>
      <c r="G4290" s="285"/>
      <c r="H4290" s="284"/>
    </row>
    <row r="4291" spans="1:8" x14ac:dyDescent="0.25">
      <c r="A4291" s="282"/>
      <c r="B4291" s="283"/>
      <c r="C4291" s="284"/>
      <c r="D4291" s="284"/>
      <c r="E4291" s="284"/>
      <c r="F4291" s="284"/>
      <c r="G4291" s="285"/>
      <c r="H4291" s="284"/>
    </row>
    <row r="4292" spans="1:8" x14ac:dyDescent="0.25">
      <c r="A4292" s="282"/>
      <c r="B4292" s="283"/>
      <c r="C4292" s="284"/>
      <c r="D4292" s="284"/>
      <c r="E4292" s="284"/>
      <c r="F4292" s="284"/>
      <c r="G4292" s="285"/>
      <c r="H4292" s="284"/>
    </row>
    <row r="4293" spans="1:8" x14ac:dyDescent="0.25">
      <c r="A4293" s="282"/>
      <c r="B4293" s="283"/>
      <c r="C4293" s="284"/>
      <c r="D4293" s="284"/>
      <c r="E4293" s="284"/>
      <c r="F4293" s="284"/>
      <c r="G4293" s="285"/>
      <c r="H4293" s="284"/>
    </row>
    <row r="4294" spans="1:8" x14ac:dyDescent="0.25">
      <c r="A4294" s="282"/>
      <c r="B4294" s="283"/>
      <c r="C4294" s="284"/>
      <c r="D4294" s="284"/>
      <c r="E4294" s="284"/>
      <c r="F4294" s="284"/>
      <c r="G4294" s="285"/>
      <c r="H4294" s="284"/>
    </row>
    <row r="4295" spans="1:8" x14ac:dyDescent="0.25">
      <c r="A4295" s="282"/>
      <c r="B4295" s="283"/>
      <c r="C4295" s="284"/>
      <c r="D4295" s="284"/>
      <c r="E4295" s="284"/>
      <c r="F4295" s="284"/>
      <c r="G4295" s="285"/>
      <c r="H4295" s="284"/>
    </row>
    <row r="4296" spans="1:8" x14ac:dyDescent="0.25">
      <c r="A4296" s="282"/>
      <c r="B4296" s="283"/>
      <c r="C4296" s="284"/>
      <c r="D4296" s="284"/>
      <c r="E4296" s="284"/>
      <c r="F4296" s="284"/>
      <c r="G4296" s="285"/>
      <c r="H4296" s="284"/>
    </row>
    <row r="4297" spans="1:8" x14ac:dyDescent="0.25">
      <c r="A4297" s="282"/>
      <c r="B4297" s="283"/>
      <c r="C4297" s="284"/>
      <c r="D4297" s="284"/>
      <c r="E4297" s="284"/>
      <c r="F4297" s="284"/>
      <c r="G4297" s="285"/>
      <c r="H4297" s="284"/>
    </row>
    <row r="4298" spans="1:8" x14ac:dyDescent="0.25">
      <c r="A4298" s="282"/>
      <c r="B4298" s="283"/>
      <c r="C4298" s="284"/>
      <c r="D4298" s="284"/>
      <c r="E4298" s="284"/>
      <c r="F4298" s="284"/>
      <c r="G4298" s="285"/>
      <c r="H4298" s="284"/>
    </row>
    <row r="4299" spans="1:8" x14ac:dyDescent="0.25">
      <c r="A4299" s="282"/>
      <c r="B4299" s="283"/>
      <c r="C4299" s="284"/>
      <c r="D4299" s="284"/>
      <c r="E4299" s="284"/>
      <c r="F4299" s="284"/>
      <c r="G4299" s="285"/>
      <c r="H4299" s="284"/>
    </row>
    <row r="4300" spans="1:8" x14ac:dyDescent="0.25">
      <c r="A4300" s="282"/>
      <c r="B4300" s="283"/>
      <c r="C4300" s="284"/>
      <c r="D4300" s="284"/>
      <c r="E4300" s="284"/>
      <c r="F4300" s="284"/>
      <c r="G4300" s="285"/>
      <c r="H4300" s="284"/>
    </row>
    <row r="4301" spans="1:8" x14ac:dyDescent="0.25">
      <c r="A4301" s="282"/>
      <c r="B4301" s="283"/>
      <c r="C4301" s="284"/>
      <c r="D4301" s="284"/>
      <c r="E4301" s="284"/>
      <c r="F4301" s="284"/>
      <c r="G4301" s="285"/>
      <c r="H4301" s="284"/>
    </row>
    <row r="4302" spans="1:8" x14ac:dyDescent="0.25">
      <c r="A4302" s="282"/>
      <c r="B4302" s="283"/>
      <c r="C4302" s="284"/>
      <c r="D4302" s="284"/>
      <c r="E4302" s="284"/>
      <c r="F4302" s="284"/>
      <c r="G4302" s="285"/>
      <c r="H4302" s="284"/>
    </row>
    <row r="4303" spans="1:8" x14ac:dyDescent="0.25">
      <c r="A4303" s="282"/>
      <c r="B4303" s="283"/>
      <c r="C4303" s="284"/>
      <c r="D4303" s="284"/>
      <c r="E4303" s="284"/>
      <c r="F4303" s="284"/>
      <c r="G4303" s="285"/>
      <c r="H4303" s="284"/>
    </row>
    <row r="4304" spans="1:8" x14ac:dyDescent="0.25">
      <c r="A4304" s="282"/>
      <c r="B4304" s="283"/>
      <c r="C4304" s="284"/>
      <c r="D4304" s="284"/>
      <c r="E4304" s="284"/>
      <c r="F4304" s="284"/>
      <c r="G4304" s="285"/>
      <c r="H4304" s="284"/>
    </row>
    <row r="4305" spans="1:8" x14ac:dyDescent="0.25">
      <c r="A4305" s="282"/>
      <c r="B4305" s="283"/>
      <c r="C4305" s="284"/>
      <c r="D4305" s="284"/>
      <c r="E4305" s="284"/>
      <c r="F4305" s="284"/>
      <c r="G4305" s="285"/>
      <c r="H4305" s="284"/>
    </row>
    <row r="4306" spans="1:8" x14ac:dyDescent="0.25">
      <c r="A4306" s="282"/>
      <c r="B4306" s="283"/>
      <c r="C4306" s="284"/>
      <c r="D4306" s="284"/>
      <c r="E4306" s="284"/>
      <c r="F4306" s="284"/>
      <c r="G4306" s="285"/>
      <c r="H4306" s="284"/>
    </row>
    <row r="4307" spans="1:8" x14ac:dyDescent="0.25">
      <c r="A4307" s="282"/>
      <c r="B4307" s="283"/>
      <c r="C4307" s="284"/>
      <c r="D4307" s="284"/>
      <c r="E4307" s="284"/>
      <c r="F4307" s="284"/>
      <c r="G4307" s="285"/>
      <c r="H4307" s="284"/>
    </row>
    <row r="4308" spans="1:8" x14ac:dyDescent="0.25">
      <c r="A4308" s="282"/>
      <c r="B4308" s="283"/>
      <c r="C4308" s="284"/>
      <c r="D4308" s="284"/>
      <c r="E4308" s="284"/>
      <c r="F4308" s="284"/>
      <c r="G4308" s="285"/>
      <c r="H4308" s="284"/>
    </row>
    <row r="4309" spans="1:8" x14ac:dyDescent="0.25">
      <c r="A4309" s="282"/>
      <c r="B4309" s="283"/>
      <c r="C4309" s="284"/>
      <c r="D4309" s="284"/>
      <c r="E4309" s="284"/>
      <c r="F4309" s="284"/>
      <c r="G4309" s="285"/>
      <c r="H4309" s="284"/>
    </row>
    <row r="4310" spans="1:8" x14ac:dyDescent="0.25">
      <c r="A4310" s="282"/>
      <c r="B4310" s="283"/>
      <c r="C4310" s="284"/>
      <c r="D4310" s="284"/>
      <c r="E4310" s="284"/>
      <c r="F4310" s="284"/>
      <c r="G4310" s="285"/>
      <c r="H4310" s="284"/>
    </row>
    <row r="4311" spans="1:8" x14ac:dyDescent="0.25">
      <c r="A4311" s="282"/>
      <c r="B4311" s="283"/>
      <c r="C4311" s="284"/>
      <c r="D4311" s="284"/>
      <c r="E4311" s="284"/>
      <c r="F4311" s="284"/>
      <c r="G4311" s="285"/>
      <c r="H4311" s="284"/>
    </row>
    <row r="4312" spans="1:8" x14ac:dyDescent="0.25">
      <c r="A4312" s="282"/>
      <c r="B4312" s="283"/>
      <c r="C4312" s="284"/>
      <c r="D4312" s="284"/>
      <c r="E4312" s="284"/>
      <c r="F4312" s="284"/>
      <c r="G4312" s="285"/>
      <c r="H4312" s="284"/>
    </row>
    <row r="4313" spans="1:8" x14ac:dyDescent="0.25">
      <c r="A4313" s="282"/>
      <c r="B4313" s="283"/>
      <c r="C4313" s="284"/>
      <c r="D4313" s="284"/>
      <c r="E4313" s="284"/>
      <c r="F4313" s="284"/>
      <c r="G4313" s="285"/>
      <c r="H4313" s="284"/>
    </row>
    <row r="4314" spans="1:8" x14ac:dyDescent="0.25">
      <c r="A4314" s="282"/>
      <c r="B4314" s="283"/>
      <c r="C4314" s="284"/>
      <c r="D4314" s="284"/>
      <c r="E4314" s="284"/>
      <c r="F4314" s="284"/>
      <c r="G4314" s="285"/>
      <c r="H4314" s="284"/>
    </row>
    <row r="4315" spans="1:8" x14ac:dyDescent="0.25">
      <c r="A4315" s="282"/>
      <c r="B4315" s="283"/>
      <c r="C4315" s="284"/>
      <c r="D4315" s="284"/>
      <c r="E4315" s="284"/>
      <c r="F4315" s="284"/>
      <c r="G4315" s="285"/>
      <c r="H4315" s="284"/>
    </row>
    <row r="4316" spans="1:8" x14ac:dyDescent="0.25">
      <c r="A4316" s="282"/>
      <c r="B4316" s="283"/>
      <c r="C4316" s="284"/>
      <c r="D4316" s="284"/>
      <c r="E4316" s="284"/>
      <c r="F4316" s="284"/>
      <c r="G4316" s="285"/>
      <c r="H4316" s="284"/>
    </row>
    <row r="4317" spans="1:8" x14ac:dyDescent="0.25">
      <c r="A4317" s="282"/>
      <c r="B4317" s="283"/>
      <c r="C4317" s="284"/>
      <c r="D4317" s="284"/>
      <c r="E4317" s="284"/>
      <c r="F4317" s="284"/>
      <c r="G4317" s="285"/>
      <c r="H4317" s="284"/>
    </row>
    <row r="4318" spans="1:8" x14ac:dyDescent="0.25">
      <c r="A4318" s="282"/>
      <c r="B4318" s="283"/>
      <c r="C4318" s="284"/>
      <c r="D4318" s="284"/>
      <c r="E4318" s="284"/>
      <c r="F4318" s="284"/>
      <c r="G4318" s="285"/>
      <c r="H4318" s="284"/>
    </row>
    <row r="4319" spans="1:8" x14ac:dyDescent="0.25">
      <c r="A4319" s="282"/>
      <c r="B4319" s="283"/>
      <c r="C4319" s="284"/>
      <c r="D4319" s="284"/>
      <c r="E4319" s="284"/>
      <c r="F4319" s="284"/>
      <c r="G4319" s="285"/>
      <c r="H4319" s="284"/>
    </row>
    <row r="4320" spans="1:8" x14ac:dyDescent="0.25">
      <c r="A4320" s="282"/>
      <c r="B4320" s="283"/>
      <c r="C4320" s="284"/>
      <c r="D4320" s="284"/>
      <c r="E4320" s="284"/>
      <c r="F4320" s="284"/>
      <c r="G4320" s="285"/>
      <c r="H4320" s="284"/>
    </row>
    <row r="4321" spans="1:8" x14ac:dyDescent="0.25">
      <c r="A4321" s="282"/>
      <c r="B4321" s="283"/>
      <c r="C4321" s="284"/>
      <c r="D4321" s="284"/>
      <c r="E4321" s="284"/>
      <c r="F4321" s="284"/>
      <c r="G4321" s="285"/>
      <c r="H4321" s="284"/>
    </row>
    <row r="4322" spans="1:8" x14ac:dyDescent="0.25">
      <c r="A4322" s="282"/>
      <c r="B4322" s="283"/>
      <c r="C4322" s="284"/>
      <c r="D4322" s="284"/>
      <c r="E4322" s="284"/>
      <c r="F4322" s="284"/>
      <c r="G4322" s="285"/>
      <c r="H4322" s="284"/>
    </row>
    <row r="4323" spans="1:8" x14ac:dyDescent="0.25">
      <c r="A4323" s="282"/>
      <c r="B4323" s="283"/>
      <c r="C4323" s="284"/>
      <c r="D4323" s="284"/>
      <c r="E4323" s="284"/>
      <c r="F4323" s="284"/>
      <c r="G4323" s="285"/>
      <c r="H4323" s="284"/>
    </row>
    <row r="4324" spans="1:8" x14ac:dyDescent="0.25">
      <c r="A4324" s="282"/>
      <c r="B4324" s="283"/>
      <c r="C4324" s="284"/>
      <c r="D4324" s="284"/>
      <c r="E4324" s="284"/>
      <c r="F4324" s="284"/>
      <c r="G4324" s="285"/>
      <c r="H4324" s="284"/>
    </row>
    <row r="4325" spans="1:8" x14ac:dyDescent="0.25">
      <c r="A4325" s="282"/>
      <c r="B4325" s="283"/>
      <c r="C4325" s="284"/>
      <c r="D4325" s="284"/>
      <c r="E4325" s="284"/>
      <c r="F4325" s="284"/>
      <c r="G4325" s="285"/>
      <c r="H4325" s="284"/>
    </row>
    <row r="4326" spans="1:8" x14ac:dyDescent="0.25">
      <c r="A4326" s="282"/>
      <c r="B4326" s="283"/>
      <c r="C4326" s="284"/>
      <c r="D4326" s="284"/>
      <c r="E4326" s="284"/>
      <c r="F4326" s="284"/>
      <c r="G4326" s="285"/>
      <c r="H4326" s="284"/>
    </row>
    <row r="4327" spans="1:8" x14ac:dyDescent="0.25">
      <c r="A4327" s="282"/>
      <c r="B4327" s="283"/>
      <c r="C4327" s="284"/>
      <c r="D4327" s="284"/>
      <c r="E4327" s="284"/>
      <c r="F4327" s="284"/>
      <c r="G4327" s="285"/>
      <c r="H4327" s="284"/>
    </row>
    <row r="4328" spans="1:8" x14ac:dyDescent="0.25">
      <c r="A4328" s="282"/>
      <c r="B4328" s="283"/>
      <c r="C4328" s="284"/>
      <c r="D4328" s="284"/>
      <c r="E4328" s="284"/>
      <c r="F4328" s="284"/>
      <c r="G4328" s="285"/>
      <c r="H4328" s="284"/>
    </row>
    <row r="4329" spans="1:8" x14ac:dyDescent="0.25">
      <c r="A4329" s="282"/>
      <c r="B4329" s="283"/>
      <c r="C4329" s="284"/>
      <c r="D4329" s="284"/>
      <c r="E4329" s="284"/>
      <c r="F4329" s="284"/>
      <c r="G4329" s="285"/>
      <c r="H4329" s="284"/>
    </row>
    <row r="4330" spans="1:8" x14ac:dyDescent="0.25">
      <c r="A4330" s="282"/>
      <c r="B4330" s="283"/>
      <c r="C4330" s="284"/>
      <c r="D4330" s="284"/>
      <c r="E4330" s="284"/>
      <c r="F4330" s="284"/>
      <c r="G4330" s="285"/>
      <c r="H4330" s="284"/>
    </row>
    <row r="4331" spans="1:8" x14ac:dyDescent="0.25">
      <c r="A4331" s="282"/>
      <c r="B4331" s="283"/>
      <c r="C4331" s="284"/>
      <c r="D4331" s="284"/>
      <c r="E4331" s="284"/>
      <c r="F4331" s="284"/>
      <c r="G4331" s="285"/>
      <c r="H4331" s="284"/>
    </row>
    <row r="4332" spans="1:8" x14ac:dyDescent="0.25">
      <c r="A4332" s="282"/>
      <c r="B4332" s="283"/>
      <c r="C4332" s="284"/>
      <c r="D4332" s="284"/>
      <c r="E4332" s="284"/>
      <c r="F4332" s="284"/>
      <c r="G4332" s="285"/>
      <c r="H4332" s="284"/>
    </row>
    <row r="4333" spans="1:8" x14ac:dyDescent="0.25">
      <c r="A4333" s="282"/>
      <c r="B4333" s="283"/>
      <c r="C4333" s="284"/>
      <c r="D4333" s="284"/>
      <c r="E4333" s="284"/>
      <c r="F4333" s="284"/>
      <c r="G4333" s="285"/>
      <c r="H4333" s="284"/>
    </row>
    <row r="4334" spans="1:8" x14ac:dyDescent="0.25">
      <c r="A4334" s="282"/>
      <c r="B4334" s="283"/>
      <c r="C4334" s="284"/>
      <c r="D4334" s="284"/>
      <c r="E4334" s="284"/>
      <c r="F4334" s="284"/>
      <c r="G4334" s="285"/>
      <c r="H4334" s="284"/>
    </row>
    <row r="4335" spans="1:8" x14ac:dyDescent="0.25">
      <c r="A4335" s="282"/>
      <c r="B4335" s="283"/>
      <c r="C4335" s="284"/>
      <c r="D4335" s="284"/>
      <c r="E4335" s="284"/>
      <c r="F4335" s="284"/>
      <c r="G4335" s="285"/>
      <c r="H4335" s="284"/>
    </row>
    <row r="4336" spans="1:8" x14ac:dyDescent="0.25">
      <c r="A4336" s="282"/>
      <c r="B4336" s="283"/>
      <c r="C4336" s="284"/>
      <c r="D4336" s="284"/>
      <c r="E4336" s="284"/>
      <c r="F4336" s="284"/>
      <c r="G4336" s="285"/>
      <c r="H4336" s="284"/>
    </row>
    <row r="4337" spans="1:8" x14ac:dyDescent="0.25">
      <c r="A4337" s="282"/>
      <c r="B4337" s="283"/>
      <c r="C4337" s="284"/>
      <c r="D4337" s="284"/>
      <c r="E4337" s="284"/>
      <c r="F4337" s="284"/>
      <c r="G4337" s="285"/>
      <c r="H4337" s="284"/>
    </row>
    <row r="4338" spans="1:8" x14ac:dyDescent="0.25">
      <c r="A4338" s="282"/>
      <c r="B4338" s="283"/>
      <c r="C4338" s="284"/>
      <c r="D4338" s="284"/>
      <c r="E4338" s="284"/>
      <c r="F4338" s="284"/>
      <c r="G4338" s="285"/>
      <c r="H4338" s="284"/>
    </row>
    <row r="4339" spans="1:8" x14ac:dyDescent="0.25">
      <c r="A4339" s="282"/>
      <c r="B4339" s="283"/>
      <c r="C4339" s="284"/>
      <c r="D4339" s="284"/>
      <c r="E4339" s="284"/>
      <c r="F4339" s="284"/>
      <c r="G4339" s="285"/>
      <c r="H4339" s="284"/>
    </row>
    <row r="4340" spans="1:8" x14ac:dyDescent="0.25">
      <c r="A4340" s="282"/>
      <c r="B4340" s="283"/>
      <c r="C4340" s="284"/>
      <c r="D4340" s="284"/>
      <c r="E4340" s="284"/>
      <c r="F4340" s="284"/>
      <c r="G4340" s="285"/>
      <c r="H4340" s="284"/>
    </row>
    <row r="4341" spans="1:8" x14ac:dyDescent="0.25">
      <c r="A4341" s="282"/>
      <c r="B4341" s="283"/>
      <c r="C4341" s="284"/>
      <c r="D4341" s="284"/>
      <c r="E4341" s="284"/>
      <c r="F4341" s="284"/>
      <c r="G4341" s="285"/>
      <c r="H4341" s="284"/>
    </row>
    <row r="4342" spans="1:8" x14ac:dyDescent="0.25">
      <c r="A4342" s="282"/>
      <c r="B4342" s="283"/>
      <c r="C4342" s="284"/>
      <c r="D4342" s="284"/>
      <c r="E4342" s="284"/>
      <c r="F4342" s="284"/>
      <c r="G4342" s="285"/>
      <c r="H4342" s="284"/>
    </row>
    <row r="4343" spans="1:8" x14ac:dyDescent="0.25">
      <c r="A4343" s="282"/>
      <c r="B4343" s="283"/>
      <c r="C4343" s="284"/>
      <c r="D4343" s="284"/>
      <c r="E4343" s="284"/>
      <c r="F4343" s="284"/>
      <c r="G4343" s="285"/>
      <c r="H4343" s="284"/>
    </row>
    <row r="4344" spans="1:8" x14ac:dyDescent="0.25">
      <c r="A4344" s="282"/>
      <c r="B4344" s="283"/>
      <c r="C4344" s="284"/>
      <c r="D4344" s="284"/>
      <c r="E4344" s="284"/>
      <c r="F4344" s="284"/>
      <c r="G4344" s="285"/>
      <c r="H4344" s="284"/>
    </row>
    <row r="4345" spans="1:8" x14ac:dyDescent="0.25">
      <c r="A4345" s="282"/>
      <c r="B4345" s="283"/>
      <c r="C4345" s="284"/>
      <c r="D4345" s="284"/>
      <c r="E4345" s="284"/>
      <c r="F4345" s="284"/>
      <c r="G4345" s="285"/>
      <c r="H4345" s="284"/>
    </row>
    <row r="4346" spans="1:8" x14ac:dyDescent="0.25">
      <c r="A4346" s="282"/>
      <c r="B4346" s="283"/>
      <c r="C4346" s="284"/>
      <c r="D4346" s="284"/>
      <c r="E4346" s="284"/>
      <c r="F4346" s="284"/>
      <c r="G4346" s="285"/>
      <c r="H4346" s="284"/>
    </row>
    <row r="4347" spans="1:8" x14ac:dyDescent="0.25">
      <c r="A4347" s="282"/>
      <c r="B4347" s="283"/>
      <c r="C4347" s="284"/>
      <c r="D4347" s="284"/>
      <c r="E4347" s="284"/>
      <c r="F4347" s="284"/>
      <c r="G4347" s="285"/>
      <c r="H4347" s="284"/>
    </row>
    <row r="4348" spans="1:8" x14ac:dyDescent="0.25">
      <c r="A4348" s="282"/>
      <c r="B4348" s="283"/>
      <c r="C4348" s="284"/>
      <c r="D4348" s="284"/>
      <c r="E4348" s="284"/>
      <c r="F4348" s="284"/>
      <c r="G4348" s="285"/>
      <c r="H4348" s="284"/>
    </row>
    <row r="4349" spans="1:8" x14ac:dyDescent="0.25">
      <c r="A4349" s="282"/>
      <c r="B4349" s="283"/>
      <c r="C4349" s="284"/>
      <c r="D4349" s="284"/>
      <c r="E4349" s="284"/>
      <c r="F4349" s="284"/>
      <c r="G4349" s="285"/>
      <c r="H4349" s="284"/>
    </row>
    <row r="4350" spans="1:8" x14ac:dyDescent="0.25">
      <c r="A4350" s="282"/>
      <c r="B4350" s="283"/>
      <c r="C4350" s="284"/>
      <c r="D4350" s="284"/>
      <c r="E4350" s="284"/>
      <c r="F4350" s="284"/>
      <c r="G4350" s="285"/>
      <c r="H4350" s="284"/>
    </row>
    <row r="4351" spans="1:8" x14ac:dyDescent="0.25">
      <c r="A4351" s="282"/>
      <c r="B4351" s="283"/>
      <c r="C4351" s="284"/>
      <c r="D4351" s="284"/>
      <c r="E4351" s="284"/>
      <c r="F4351" s="284"/>
      <c r="G4351" s="285"/>
      <c r="H4351" s="284"/>
    </row>
    <row r="4352" spans="1:8" x14ac:dyDescent="0.25">
      <c r="A4352" s="282"/>
      <c r="B4352" s="283"/>
      <c r="C4352" s="284"/>
      <c r="D4352" s="284"/>
      <c r="E4352" s="284"/>
      <c r="F4352" s="284"/>
      <c r="G4352" s="285"/>
      <c r="H4352" s="284"/>
    </row>
    <row r="4353" spans="1:8" x14ac:dyDescent="0.25">
      <c r="A4353" s="282"/>
      <c r="B4353" s="283"/>
      <c r="C4353" s="284"/>
      <c r="D4353" s="284"/>
      <c r="E4353" s="284"/>
      <c r="F4353" s="284"/>
      <c r="G4353" s="285"/>
      <c r="H4353" s="284"/>
    </row>
    <row r="4354" spans="1:8" x14ac:dyDescent="0.25">
      <c r="A4354" s="282"/>
      <c r="B4354" s="283"/>
      <c r="C4354" s="284"/>
      <c r="D4354" s="284"/>
      <c r="E4354" s="284"/>
      <c r="F4354" s="284"/>
      <c r="G4354" s="285"/>
      <c r="H4354" s="284"/>
    </row>
    <row r="4355" spans="1:8" x14ac:dyDescent="0.25">
      <c r="A4355" s="282"/>
      <c r="B4355" s="283"/>
      <c r="C4355" s="284"/>
      <c r="D4355" s="284"/>
      <c r="E4355" s="284"/>
      <c r="F4355" s="284"/>
      <c r="G4355" s="285"/>
      <c r="H4355" s="284"/>
    </row>
    <row r="4356" spans="1:8" x14ac:dyDescent="0.25">
      <c r="A4356" s="282"/>
      <c r="B4356" s="283"/>
      <c r="C4356" s="284"/>
      <c r="D4356" s="284"/>
      <c r="E4356" s="284"/>
      <c r="F4356" s="284"/>
      <c r="G4356" s="285"/>
      <c r="H4356" s="284"/>
    </row>
    <row r="4357" spans="1:8" x14ac:dyDescent="0.25">
      <c r="A4357" s="282"/>
      <c r="B4357" s="283"/>
      <c r="C4357" s="284"/>
      <c r="D4357" s="284"/>
      <c r="E4357" s="284"/>
      <c r="F4357" s="284"/>
      <c r="G4357" s="285"/>
      <c r="H4357" s="284"/>
    </row>
    <row r="4358" spans="1:8" x14ac:dyDescent="0.25">
      <c r="A4358" s="282"/>
      <c r="B4358" s="283"/>
      <c r="C4358" s="284"/>
      <c r="D4358" s="284"/>
      <c r="E4358" s="284"/>
      <c r="F4358" s="284"/>
      <c r="G4358" s="285"/>
      <c r="H4358" s="284"/>
    </row>
    <row r="4359" spans="1:8" x14ac:dyDescent="0.25">
      <c r="A4359" s="282"/>
      <c r="B4359" s="283"/>
      <c r="C4359" s="284"/>
      <c r="D4359" s="284"/>
      <c r="E4359" s="284"/>
      <c r="F4359" s="284"/>
      <c r="G4359" s="285"/>
      <c r="H4359" s="284"/>
    </row>
    <row r="4360" spans="1:8" x14ac:dyDescent="0.25">
      <c r="A4360" s="282"/>
      <c r="B4360" s="283"/>
      <c r="C4360" s="284"/>
      <c r="D4360" s="284"/>
      <c r="E4360" s="284"/>
      <c r="F4360" s="284"/>
      <c r="G4360" s="285"/>
      <c r="H4360" s="284"/>
    </row>
    <row r="4361" spans="1:8" x14ac:dyDescent="0.25">
      <c r="A4361" s="282"/>
      <c r="B4361" s="283"/>
      <c r="C4361" s="284"/>
      <c r="D4361" s="284"/>
      <c r="E4361" s="284"/>
      <c r="F4361" s="284"/>
      <c r="G4361" s="285"/>
      <c r="H4361" s="284"/>
    </row>
    <row r="4362" spans="1:8" x14ac:dyDescent="0.25">
      <c r="A4362" s="282"/>
      <c r="B4362" s="283"/>
      <c r="C4362" s="284"/>
      <c r="D4362" s="284"/>
      <c r="E4362" s="284"/>
      <c r="F4362" s="284"/>
      <c r="G4362" s="285"/>
      <c r="H4362" s="284"/>
    </row>
    <row r="4363" spans="1:8" x14ac:dyDescent="0.25">
      <c r="A4363" s="282"/>
      <c r="B4363" s="283"/>
      <c r="C4363" s="284"/>
      <c r="D4363" s="284"/>
      <c r="E4363" s="284"/>
      <c r="F4363" s="284"/>
      <c r="G4363" s="285"/>
      <c r="H4363" s="284"/>
    </row>
    <row r="4364" spans="1:8" x14ac:dyDescent="0.25">
      <c r="A4364" s="282"/>
      <c r="B4364" s="283"/>
      <c r="C4364" s="284"/>
      <c r="D4364" s="284"/>
      <c r="E4364" s="284"/>
      <c r="F4364" s="284"/>
      <c r="G4364" s="285"/>
      <c r="H4364" s="284"/>
    </row>
    <row r="4365" spans="1:8" x14ac:dyDescent="0.25">
      <c r="A4365" s="282"/>
      <c r="B4365" s="283"/>
      <c r="C4365" s="284"/>
      <c r="D4365" s="284"/>
      <c r="E4365" s="284"/>
      <c r="F4365" s="284"/>
      <c r="G4365" s="285"/>
      <c r="H4365" s="284"/>
    </row>
    <row r="4366" spans="1:8" x14ac:dyDescent="0.25">
      <c r="A4366" s="282"/>
      <c r="B4366" s="283"/>
      <c r="C4366" s="284"/>
      <c r="D4366" s="284"/>
      <c r="E4366" s="284"/>
      <c r="F4366" s="284"/>
      <c r="G4366" s="285"/>
      <c r="H4366" s="284"/>
    </row>
    <row r="4367" spans="1:8" x14ac:dyDescent="0.25">
      <c r="A4367" s="282"/>
      <c r="B4367" s="283"/>
      <c r="C4367" s="284"/>
      <c r="D4367" s="284"/>
      <c r="E4367" s="284"/>
      <c r="F4367" s="284"/>
      <c r="G4367" s="285"/>
      <c r="H4367" s="284"/>
    </row>
    <row r="4368" spans="1:8" x14ac:dyDescent="0.25">
      <c r="A4368" s="282"/>
      <c r="B4368" s="283"/>
      <c r="C4368" s="284"/>
      <c r="D4368" s="284"/>
      <c r="E4368" s="284"/>
      <c r="F4368" s="284"/>
      <c r="G4368" s="285"/>
      <c r="H4368" s="284"/>
    </row>
    <row r="4369" spans="1:8" x14ac:dyDescent="0.25">
      <c r="A4369" s="282"/>
      <c r="B4369" s="283"/>
      <c r="C4369" s="284"/>
      <c r="D4369" s="284"/>
      <c r="E4369" s="284"/>
      <c r="F4369" s="284"/>
      <c r="G4369" s="285"/>
      <c r="H4369" s="284"/>
    </row>
    <row r="4370" spans="1:8" x14ac:dyDescent="0.25">
      <c r="A4370" s="282"/>
      <c r="B4370" s="283"/>
      <c r="C4370" s="284"/>
      <c r="D4370" s="284"/>
      <c r="E4370" s="284"/>
      <c r="F4370" s="284"/>
      <c r="G4370" s="285"/>
      <c r="H4370" s="284"/>
    </row>
    <row r="4371" spans="1:8" x14ac:dyDescent="0.25">
      <c r="A4371" s="282"/>
      <c r="B4371" s="283"/>
      <c r="C4371" s="284"/>
      <c r="D4371" s="284"/>
      <c r="E4371" s="284"/>
      <c r="F4371" s="284"/>
      <c r="G4371" s="285"/>
      <c r="H4371" s="284"/>
    </row>
    <row r="4372" spans="1:8" x14ac:dyDescent="0.25">
      <c r="A4372" s="282"/>
      <c r="B4372" s="283"/>
      <c r="C4372" s="284"/>
      <c r="D4372" s="284"/>
      <c r="E4372" s="284"/>
      <c r="F4372" s="284"/>
      <c r="G4372" s="285"/>
      <c r="H4372" s="284"/>
    </row>
    <row r="4373" spans="1:8" x14ac:dyDescent="0.25">
      <c r="A4373" s="282"/>
      <c r="B4373" s="283"/>
      <c r="C4373" s="284"/>
      <c r="D4373" s="284"/>
      <c r="E4373" s="284"/>
      <c r="F4373" s="284"/>
      <c r="G4373" s="285"/>
      <c r="H4373" s="284"/>
    </row>
    <row r="4374" spans="1:8" x14ac:dyDescent="0.25">
      <c r="A4374" s="282"/>
      <c r="B4374" s="283"/>
      <c r="C4374" s="284"/>
      <c r="D4374" s="284"/>
      <c r="E4374" s="284"/>
      <c r="F4374" s="284"/>
      <c r="G4374" s="285"/>
      <c r="H4374" s="284"/>
    </row>
    <row r="4375" spans="1:8" x14ac:dyDescent="0.25">
      <c r="A4375" s="282"/>
      <c r="B4375" s="283"/>
      <c r="C4375" s="284"/>
      <c r="D4375" s="284"/>
      <c r="E4375" s="284"/>
      <c r="F4375" s="284"/>
      <c r="G4375" s="285"/>
      <c r="H4375" s="284"/>
    </row>
    <row r="4376" spans="1:8" x14ac:dyDescent="0.25">
      <c r="A4376" s="282"/>
      <c r="B4376" s="283"/>
      <c r="C4376" s="284"/>
      <c r="D4376" s="284"/>
      <c r="E4376" s="284"/>
      <c r="F4376" s="284"/>
      <c r="G4376" s="285"/>
      <c r="H4376" s="284"/>
    </row>
    <row r="4377" spans="1:8" x14ac:dyDescent="0.25">
      <c r="A4377" s="282"/>
      <c r="B4377" s="283"/>
      <c r="C4377" s="284"/>
      <c r="D4377" s="284"/>
      <c r="E4377" s="284"/>
      <c r="F4377" s="284"/>
      <c r="G4377" s="285"/>
      <c r="H4377" s="284"/>
    </row>
    <row r="4378" spans="1:8" x14ac:dyDescent="0.25">
      <c r="A4378" s="282"/>
      <c r="B4378" s="283"/>
      <c r="C4378" s="284"/>
      <c r="D4378" s="284"/>
      <c r="E4378" s="284"/>
      <c r="F4378" s="284"/>
      <c r="G4378" s="285"/>
      <c r="H4378" s="284"/>
    </row>
    <row r="4379" spans="1:8" x14ac:dyDescent="0.25">
      <c r="A4379" s="282"/>
      <c r="B4379" s="283"/>
      <c r="C4379" s="284"/>
      <c r="D4379" s="284"/>
      <c r="E4379" s="284"/>
      <c r="F4379" s="284"/>
      <c r="G4379" s="285"/>
      <c r="H4379" s="284"/>
    </row>
    <row r="4380" spans="1:8" x14ac:dyDescent="0.25">
      <c r="A4380" s="282"/>
      <c r="B4380" s="283"/>
      <c r="C4380" s="284"/>
      <c r="D4380" s="284"/>
      <c r="E4380" s="284"/>
      <c r="F4380" s="284"/>
      <c r="G4380" s="285"/>
      <c r="H4380" s="284"/>
    </row>
    <row r="4381" spans="1:8" x14ac:dyDescent="0.25">
      <c r="A4381" s="282"/>
      <c r="B4381" s="283"/>
      <c r="C4381" s="284"/>
      <c r="D4381" s="284"/>
      <c r="E4381" s="284"/>
      <c r="F4381" s="284"/>
      <c r="G4381" s="285"/>
      <c r="H4381" s="284"/>
    </row>
    <row r="4382" spans="1:8" x14ac:dyDescent="0.25">
      <c r="A4382" s="282"/>
      <c r="B4382" s="283"/>
      <c r="C4382" s="284"/>
      <c r="D4382" s="284"/>
      <c r="E4382" s="284"/>
      <c r="F4382" s="284"/>
      <c r="G4382" s="285"/>
      <c r="H4382" s="284"/>
    </row>
    <row r="4383" spans="1:8" x14ac:dyDescent="0.25">
      <c r="A4383" s="282"/>
      <c r="B4383" s="283"/>
      <c r="C4383" s="284"/>
      <c r="D4383" s="284"/>
      <c r="E4383" s="284"/>
      <c r="F4383" s="284"/>
      <c r="G4383" s="285"/>
      <c r="H4383" s="284"/>
    </row>
    <row r="4384" spans="1:8" x14ac:dyDescent="0.25">
      <c r="A4384" s="282"/>
      <c r="B4384" s="283"/>
      <c r="C4384" s="284"/>
      <c r="D4384" s="284"/>
      <c r="E4384" s="284"/>
      <c r="F4384" s="284"/>
      <c r="G4384" s="285"/>
      <c r="H4384" s="284"/>
    </row>
    <row r="4385" spans="1:8" x14ac:dyDescent="0.25">
      <c r="A4385" s="282"/>
      <c r="B4385" s="283"/>
      <c r="C4385" s="284"/>
      <c r="D4385" s="284"/>
      <c r="E4385" s="284"/>
      <c r="F4385" s="284"/>
      <c r="G4385" s="285"/>
      <c r="H4385" s="284"/>
    </row>
    <row r="4386" spans="1:8" x14ac:dyDescent="0.25">
      <c r="A4386" s="282"/>
      <c r="B4386" s="283"/>
      <c r="C4386" s="284"/>
      <c r="D4386" s="284"/>
      <c r="E4386" s="284"/>
      <c r="F4386" s="284"/>
      <c r="G4386" s="285"/>
      <c r="H4386" s="284"/>
    </row>
    <row r="4387" spans="1:8" x14ac:dyDescent="0.25">
      <c r="A4387" s="282"/>
      <c r="B4387" s="283"/>
      <c r="C4387" s="284"/>
      <c r="D4387" s="284"/>
      <c r="E4387" s="284"/>
      <c r="F4387" s="284"/>
      <c r="G4387" s="285"/>
      <c r="H4387" s="284"/>
    </row>
    <row r="4388" spans="1:8" x14ac:dyDescent="0.25">
      <c r="A4388" s="282"/>
      <c r="B4388" s="283"/>
      <c r="C4388" s="284"/>
      <c r="D4388" s="284"/>
      <c r="E4388" s="284"/>
      <c r="F4388" s="284"/>
      <c r="G4388" s="285"/>
      <c r="H4388" s="284"/>
    </row>
    <row r="4389" spans="1:8" x14ac:dyDescent="0.25">
      <c r="A4389" s="282"/>
      <c r="B4389" s="283"/>
      <c r="C4389" s="284"/>
      <c r="D4389" s="284"/>
      <c r="E4389" s="284"/>
      <c r="F4389" s="284"/>
      <c r="G4389" s="285"/>
      <c r="H4389" s="284"/>
    </row>
    <row r="4390" spans="1:8" x14ac:dyDescent="0.25">
      <c r="A4390" s="282"/>
      <c r="B4390" s="283"/>
      <c r="C4390" s="284"/>
      <c r="D4390" s="284"/>
      <c r="E4390" s="284"/>
      <c r="F4390" s="284"/>
      <c r="G4390" s="285"/>
      <c r="H4390" s="284"/>
    </row>
    <row r="4391" spans="1:8" x14ac:dyDescent="0.25">
      <c r="A4391" s="282"/>
      <c r="B4391" s="283"/>
      <c r="C4391" s="284"/>
      <c r="D4391" s="284"/>
      <c r="E4391" s="284"/>
      <c r="F4391" s="284"/>
      <c r="G4391" s="285"/>
      <c r="H4391" s="284"/>
    </row>
    <row r="4392" spans="1:8" x14ac:dyDescent="0.25">
      <c r="A4392" s="282"/>
      <c r="B4392" s="283"/>
      <c r="C4392" s="284"/>
      <c r="D4392" s="284"/>
      <c r="E4392" s="284"/>
      <c r="F4392" s="284"/>
      <c r="G4392" s="285"/>
      <c r="H4392" s="284"/>
    </row>
    <row r="4393" spans="1:8" x14ac:dyDescent="0.25">
      <c r="A4393" s="282"/>
      <c r="B4393" s="283"/>
      <c r="C4393" s="284"/>
      <c r="D4393" s="284"/>
      <c r="E4393" s="284"/>
      <c r="F4393" s="284"/>
      <c r="G4393" s="285"/>
      <c r="H4393" s="284"/>
    </row>
    <row r="4394" spans="1:8" x14ac:dyDescent="0.25">
      <c r="A4394" s="282"/>
      <c r="B4394" s="283"/>
      <c r="C4394" s="284"/>
      <c r="D4394" s="284"/>
      <c r="E4394" s="284"/>
      <c r="F4394" s="284"/>
      <c r="G4394" s="285"/>
      <c r="H4394" s="284"/>
    </row>
    <row r="4395" spans="1:8" x14ac:dyDescent="0.25">
      <c r="A4395" s="282"/>
      <c r="B4395" s="283"/>
      <c r="C4395" s="284"/>
      <c r="D4395" s="284"/>
      <c r="E4395" s="284"/>
      <c r="F4395" s="284"/>
      <c r="G4395" s="285"/>
      <c r="H4395" s="284"/>
    </row>
    <row r="4396" spans="1:8" x14ac:dyDescent="0.25">
      <c r="A4396" s="282"/>
      <c r="B4396" s="283"/>
      <c r="C4396" s="284"/>
      <c r="D4396" s="284"/>
      <c r="E4396" s="284"/>
      <c r="F4396" s="284"/>
      <c r="G4396" s="285"/>
      <c r="H4396" s="284"/>
    </row>
    <row r="4397" spans="1:8" x14ac:dyDescent="0.25">
      <c r="A4397" s="282"/>
      <c r="B4397" s="283"/>
      <c r="C4397" s="284"/>
      <c r="D4397" s="284"/>
      <c r="E4397" s="284"/>
      <c r="F4397" s="284"/>
      <c r="G4397" s="285"/>
      <c r="H4397" s="284"/>
    </row>
    <row r="4398" spans="1:8" x14ac:dyDescent="0.25">
      <c r="A4398" s="282"/>
      <c r="B4398" s="283"/>
      <c r="C4398" s="284"/>
      <c r="D4398" s="284"/>
      <c r="E4398" s="284"/>
      <c r="F4398" s="284"/>
      <c r="G4398" s="285"/>
      <c r="H4398" s="284"/>
    </row>
    <row r="4399" spans="1:8" x14ac:dyDescent="0.25">
      <c r="A4399" s="282"/>
      <c r="B4399" s="283"/>
      <c r="C4399" s="284"/>
      <c r="D4399" s="284"/>
      <c r="E4399" s="284"/>
      <c r="F4399" s="284"/>
      <c r="G4399" s="285"/>
      <c r="H4399" s="284"/>
    </row>
    <row r="4400" spans="1:8" x14ac:dyDescent="0.25">
      <c r="A4400" s="282"/>
      <c r="B4400" s="283"/>
      <c r="C4400" s="284"/>
      <c r="D4400" s="284"/>
      <c r="E4400" s="284"/>
      <c r="F4400" s="284"/>
      <c r="G4400" s="285"/>
      <c r="H4400" s="284"/>
    </row>
    <row r="4401" spans="1:8" x14ac:dyDescent="0.25">
      <c r="A4401" s="282"/>
      <c r="B4401" s="283"/>
      <c r="C4401" s="284"/>
      <c r="D4401" s="284"/>
      <c r="E4401" s="284"/>
      <c r="F4401" s="284"/>
      <c r="G4401" s="285"/>
      <c r="H4401" s="284"/>
    </row>
    <row r="4402" spans="1:8" x14ac:dyDescent="0.25">
      <c r="A4402" s="282"/>
      <c r="B4402" s="283"/>
      <c r="C4402" s="284"/>
      <c r="D4402" s="284"/>
      <c r="E4402" s="284"/>
      <c r="F4402" s="284"/>
      <c r="G4402" s="285"/>
      <c r="H4402" s="284"/>
    </row>
    <row r="4403" spans="1:8" x14ac:dyDescent="0.25">
      <c r="A4403" s="282"/>
      <c r="B4403" s="283"/>
      <c r="C4403" s="284"/>
      <c r="D4403" s="284"/>
      <c r="E4403" s="284"/>
      <c r="F4403" s="284"/>
      <c r="G4403" s="285"/>
      <c r="H4403" s="284"/>
    </row>
    <row r="4404" spans="1:8" x14ac:dyDescent="0.25">
      <c r="A4404" s="282"/>
      <c r="B4404" s="283"/>
      <c r="C4404" s="284"/>
      <c r="D4404" s="284"/>
      <c r="E4404" s="284"/>
      <c r="F4404" s="284"/>
      <c r="G4404" s="285"/>
      <c r="H4404" s="284"/>
    </row>
    <row r="4405" spans="1:8" x14ac:dyDescent="0.25">
      <c r="A4405" s="282"/>
      <c r="B4405" s="283"/>
      <c r="C4405" s="284"/>
      <c r="D4405" s="284"/>
      <c r="E4405" s="284"/>
      <c r="F4405" s="284"/>
      <c r="G4405" s="285"/>
      <c r="H4405" s="284"/>
    </row>
    <row r="4406" spans="1:8" x14ac:dyDescent="0.25">
      <c r="A4406" s="282"/>
      <c r="B4406" s="283"/>
      <c r="C4406" s="284"/>
      <c r="D4406" s="284"/>
      <c r="E4406" s="284"/>
      <c r="F4406" s="284"/>
      <c r="G4406" s="285"/>
      <c r="H4406" s="284"/>
    </row>
    <row r="4407" spans="1:8" x14ac:dyDescent="0.25">
      <c r="A4407" s="282"/>
      <c r="B4407" s="283"/>
      <c r="C4407" s="284"/>
      <c r="D4407" s="284"/>
      <c r="E4407" s="284"/>
      <c r="F4407" s="284"/>
      <c r="G4407" s="285"/>
      <c r="H4407" s="284"/>
    </row>
    <row r="4408" spans="1:8" x14ac:dyDescent="0.25">
      <c r="A4408" s="282"/>
      <c r="B4408" s="283"/>
      <c r="C4408" s="284"/>
      <c r="D4408" s="284"/>
      <c r="E4408" s="284"/>
      <c r="F4408" s="284"/>
      <c r="G4408" s="285"/>
      <c r="H4408" s="284"/>
    </row>
    <row r="4409" spans="1:8" x14ac:dyDescent="0.25">
      <c r="A4409" s="282"/>
      <c r="B4409" s="283"/>
      <c r="C4409" s="284"/>
      <c r="D4409" s="284"/>
      <c r="E4409" s="284"/>
      <c r="F4409" s="284"/>
      <c r="G4409" s="285"/>
      <c r="H4409" s="284"/>
    </row>
    <row r="4410" spans="1:8" x14ac:dyDescent="0.25">
      <c r="A4410" s="282"/>
      <c r="B4410" s="283"/>
      <c r="C4410" s="284"/>
      <c r="D4410" s="284"/>
      <c r="E4410" s="284"/>
      <c r="F4410" s="284"/>
      <c r="G4410" s="285"/>
      <c r="H4410" s="284"/>
    </row>
    <row r="4411" spans="1:8" x14ac:dyDescent="0.25">
      <c r="A4411" s="282"/>
      <c r="B4411" s="283"/>
      <c r="C4411" s="284"/>
      <c r="D4411" s="284"/>
      <c r="E4411" s="284"/>
      <c r="F4411" s="284"/>
      <c r="G4411" s="285"/>
      <c r="H4411" s="284"/>
    </row>
    <row r="4412" spans="1:8" x14ac:dyDescent="0.25">
      <c r="A4412" s="282"/>
      <c r="B4412" s="283"/>
      <c r="C4412" s="284"/>
      <c r="D4412" s="284"/>
      <c r="E4412" s="284"/>
      <c r="F4412" s="284"/>
      <c r="G4412" s="285"/>
      <c r="H4412" s="284"/>
    </row>
    <row r="4413" spans="1:8" x14ac:dyDescent="0.25">
      <c r="A4413" s="282"/>
      <c r="B4413" s="283"/>
      <c r="C4413" s="284"/>
      <c r="D4413" s="284"/>
      <c r="E4413" s="284"/>
      <c r="F4413" s="284"/>
      <c r="G4413" s="285"/>
      <c r="H4413" s="284"/>
    </row>
    <row r="4414" spans="1:8" x14ac:dyDescent="0.25">
      <c r="A4414" s="282"/>
      <c r="B4414" s="283"/>
      <c r="C4414" s="284"/>
      <c r="D4414" s="284"/>
      <c r="E4414" s="284"/>
      <c r="F4414" s="284"/>
      <c r="G4414" s="285"/>
      <c r="H4414" s="284"/>
    </row>
    <row r="4415" spans="1:8" x14ac:dyDescent="0.25">
      <c r="A4415" s="282"/>
      <c r="B4415" s="283"/>
      <c r="C4415" s="284"/>
      <c r="D4415" s="284"/>
      <c r="E4415" s="284"/>
      <c r="F4415" s="284"/>
      <c r="G4415" s="285"/>
      <c r="H4415" s="284"/>
    </row>
    <row r="4416" spans="1:8" x14ac:dyDescent="0.25">
      <c r="A4416" s="282"/>
      <c r="B4416" s="283"/>
      <c r="C4416" s="284"/>
      <c r="D4416" s="284"/>
      <c r="E4416" s="284"/>
      <c r="F4416" s="284"/>
      <c r="G4416" s="285"/>
      <c r="H4416" s="284"/>
    </row>
    <row r="4417" spans="1:8" x14ac:dyDescent="0.25">
      <c r="A4417" s="282"/>
      <c r="B4417" s="283"/>
      <c r="C4417" s="284"/>
      <c r="D4417" s="284"/>
      <c r="E4417" s="284"/>
      <c r="F4417" s="284"/>
      <c r="G4417" s="285"/>
      <c r="H4417" s="284"/>
    </row>
    <row r="4418" spans="1:8" x14ac:dyDescent="0.25">
      <c r="A4418" s="282"/>
      <c r="B4418" s="283"/>
      <c r="C4418" s="284"/>
      <c r="D4418" s="284"/>
      <c r="E4418" s="284"/>
      <c r="F4418" s="284"/>
      <c r="G4418" s="285"/>
      <c r="H4418" s="284"/>
    </row>
    <row r="4419" spans="1:8" x14ac:dyDescent="0.25">
      <c r="A4419" s="282"/>
      <c r="B4419" s="283"/>
      <c r="C4419" s="284"/>
      <c r="D4419" s="284"/>
      <c r="E4419" s="284"/>
      <c r="F4419" s="284"/>
      <c r="G4419" s="285"/>
      <c r="H4419" s="284"/>
    </row>
    <row r="4420" spans="1:8" x14ac:dyDescent="0.25">
      <c r="A4420" s="282"/>
      <c r="B4420" s="283"/>
      <c r="C4420" s="284"/>
      <c r="D4420" s="284"/>
      <c r="E4420" s="284"/>
      <c r="F4420" s="284"/>
      <c r="G4420" s="285"/>
      <c r="H4420" s="284"/>
    </row>
    <row r="4421" spans="1:8" x14ac:dyDescent="0.25">
      <c r="A4421" s="282"/>
      <c r="B4421" s="283"/>
      <c r="C4421" s="284"/>
      <c r="D4421" s="284"/>
      <c r="E4421" s="284"/>
      <c r="F4421" s="284"/>
      <c r="G4421" s="285"/>
      <c r="H4421" s="284"/>
    </row>
    <row r="4422" spans="1:8" x14ac:dyDescent="0.25">
      <c r="A4422" s="282"/>
      <c r="B4422" s="283"/>
      <c r="C4422" s="284"/>
      <c r="D4422" s="284"/>
      <c r="E4422" s="284"/>
      <c r="F4422" s="284"/>
      <c r="G4422" s="285"/>
      <c r="H4422" s="284"/>
    </row>
    <row r="4423" spans="1:8" x14ac:dyDescent="0.25">
      <c r="A4423" s="282"/>
      <c r="B4423" s="283"/>
      <c r="C4423" s="284"/>
      <c r="D4423" s="284"/>
      <c r="E4423" s="284"/>
      <c r="F4423" s="284"/>
      <c r="G4423" s="285"/>
      <c r="H4423" s="284"/>
    </row>
    <row r="4424" spans="1:8" x14ac:dyDescent="0.25">
      <c r="A4424" s="282"/>
      <c r="B4424" s="283"/>
      <c r="C4424" s="284"/>
      <c r="D4424" s="284"/>
      <c r="E4424" s="284"/>
      <c r="F4424" s="284"/>
      <c r="G4424" s="285"/>
      <c r="H4424" s="284"/>
    </row>
    <row r="4425" spans="1:8" x14ac:dyDescent="0.25">
      <c r="A4425" s="282"/>
      <c r="B4425" s="283"/>
      <c r="C4425" s="284"/>
      <c r="D4425" s="284"/>
      <c r="E4425" s="284"/>
      <c r="F4425" s="284"/>
      <c r="G4425" s="285"/>
      <c r="H4425" s="284"/>
    </row>
    <row r="4426" spans="1:8" x14ac:dyDescent="0.25">
      <c r="A4426" s="282"/>
      <c r="B4426" s="283"/>
      <c r="C4426" s="284"/>
      <c r="D4426" s="284"/>
      <c r="E4426" s="284"/>
      <c r="F4426" s="284"/>
      <c r="G4426" s="285"/>
      <c r="H4426" s="284"/>
    </row>
    <row r="4427" spans="1:8" x14ac:dyDescent="0.25">
      <c r="A4427" s="282"/>
      <c r="B4427" s="283"/>
      <c r="C4427" s="284"/>
      <c r="D4427" s="284"/>
      <c r="E4427" s="284"/>
      <c r="F4427" s="284"/>
      <c r="G4427" s="285"/>
      <c r="H4427" s="284"/>
    </row>
    <row r="4428" spans="1:8" x14ac:dyDescent="0.25">
      <c r="A4428" s="282"/>
      <c r="B4428" s="283"/>
      <c r="C4428" s="284"/>
      <c r="D4428" s="284"/>
      <c r="E4428" s="284"/>
      <c r="F4428" s="284"/>
      <c r="G4428" s="285"/>
      <c r="H4428" s="284"/>
    </row>
    <row r="4429" spans="1:8" x14ac:dyDescent="0.25">
      <c r="A4429" s="282"/>
      <c r="B4429" s="283"/>
      <c r="C4429" s="284"/>
      <c r="D4429" s="284"/>
      <c r="E4429" s="284"/>
      <c r="F4429" s="284"/>
      <c r="G4429" s="285"/>
      <c r="H4429" s="284"/>
    </row>
    <row r="4430" spans="1:8" x14ac:dyDescent="0.25">
      <c r="A4430" s="282"/>
      <c r="B4430" s="283"/>
      <c r="C4430" s="284"/>
      <c r="D4430" s="284"/>
      <c r="E4430" s="284"/>
      <c r="F4430" s="284"/>
      <c r="G4430" s="285"/>
      <c r="H4430" s="284"/>
    </row>
    <row r="4431" spans="1:8" x14ac:dyDescent="0.25">
      <c r="A4431" s="282"/>
      <c r="B4431" s="283"/>
      <c r="C4431" s="284"/>
      <c r="D4431" s="284"/>
      <c r="E4431" s="284"/>
      <c r="F4431" s="284"/>
      <c r="G4431" s="285"/>
      <c r="H4431" s="284"/>
    </row>
    <row r="4432" spans="1:8" x14ac:dyDescent="0.25">
      <c r="A4432" s="282"/>
      <c r="B4432" s="283"/>
      <c r="C4432" s="284"/>
      <c r="D4432" s="284"/>
      <c r="E4432" s="284"/>
      <c r="F4432" s="284"/>
      <c r="G4432" s="285"/>
      <c r="H4432" s="284"/>
    </row>
    <row r="4433" spans="1:8" x14ac:dyDescent="0.25">
      <c r="A4433" s="282"/>
      <c r="B4433" s="283"/>
      <c r="C4433" s="284"/>
      <c r="D4433" s="284"/>
      <c r="E4433" s="284"/>
      <c r="F4433" s="284"/>
      <c r="G4433" s="285"/>
      <c r="H4433" s="284"/>
    </row>
    <row r="4434" spans="1:8" x14ac:dyDescent="0.25">
      <c r="A4434" s="282"/>
      <c r="B4434" s="283"/>
      <c r="C4434" s="284"/>
      <c r="D4434" s="284"/>
      <c r="E4434" s="284"/>
      <c r="F4434" s="284"/>
      <c r="G4434" s="285"/>
      <c r="H4434" s="284"/>
    </row>
    <row r="4435" spans="1:8" x14ac:dyDescent="0.25">
      <c r="A4435" s="282"/>
      <c r="B4435" s="283"/>
      <c r="C4435" s="284"/>
      <c r="D4435" s="284"/>
      <c r="E4435" s="284"/>
      <c r="F4435" s="284"/>
      <c r="G4435" s="285"/>
      <c r="H4435" s="284"/>
    </row>
    <row r="4436" spans="1:8" x14ac:dyDescent="0.25">
      <c r="A4436" s="282"/>
      <c r="B4436" s="283"/>
      <c r="C4436" s="284"/>
      <c r="D4436" s="284"/>
      <c r="E4436" s="284"/>
      <c r="F4436" s="284"/>
      <c r="G4436" s="285"/>
      <c r="H4436" s="284"/>
    </row>
    <row r="4437" spans="1:8" x14ac:dyDescent="0.25">
      <c r="A4437" s="282"/>
      <c r="B4437" s="283"/>
      <c r="C4437" s="284"/>
      <c r="D4437" s="284"/>
      <c r="E4437" s="284"/>
      <c r="F4437" s="284"/>
      <c r="G4437" s="285"/>
      <c r="H4437" s="284"/>
    </row>
    <row r="4438" spans="1:8" x14ac:dyDescent="0.25">
      <c r="A4438" s="282"/>
      <c r="B4438" s="283"/>
      <c r="C4438" s="284"/>
      <c r="D4438" s="284"/>
      <c r="E4438" s="284"/>
      <c r="F4438" s="284"/>
      <c r="G4438" s="285"/>
      <c r="H4438" s="284"/>
    </row>
    <row r="4439" spans="1:8" x14ac:dyDescent="0.25">
      <c r="A4439" s="282"/>
      <c r="B4439" s="283"/>
      <c r="C4439" s="284"/>
      <c r="D4439" s="284"/>
      <c r="E4439" s="284"/>
      <c r="F4439" s="284"/>
      <c r="G4439" s="285"/>
      <c r="H4439" s="284"/>
    </row>
    <row r="4440" spans="1:8" x14ac:dyDescent="0.25">
      <c r="A4440" s="282"/>
      <c r="B4440" s="283"/>
      <c r="C4440" s="284"/>
      <c r="D4440" s="284"/>
      <c r="E4440" s="284"/>
      <c r="F4440" s="284"/>
      <c r="G4440" s="285"/>
      <c r="H4440" s="284"/>
    </row>
    <row r="4441" spans="1:8" x14ac:dyDescent="0.25">
      <c r="A4441" s="282"/>
      <c r="B4441" s="283"/>
      <c r="C4441" s="284"/>
      <c r="D4441" s="284"/>
      <c r="E4441" s="284"/>
      <c r="F4441" s="284"/>
      <c r="G4441" s="285"/>
      <c r="H4441" s="284"/>
    </row>
    <row r="4442" spans="1:8" x14ac:dyDescent="0.25">
      <c r="A4442" s="282"/>
      <c r="B4442" s="283"/>
      <c r="C4442" s="284"/>
      <c r="D4442" s="284"/>
      <c r="E4442" s="284"/>
      <c r="F4442" s="284"/>
      <c r="G4442" s="285"/>
      <c r="H4442" s="284"/>
    </row>
    <row r="4443" spans="1:8" x14ac:dyDescent="0.25">
      <c r="A4443" s="282"/>
      <c r="B4443" s="283"/>
      <c r="C4443" s="284"/>
      <c r="D4443" s="284"/>
      <c r="E4443" s="284"/>
      <c r="F4443" s="284"/>
      <c r="G4443" s="285"/>
      <c r="H4443" s="284"/>
    </row>
    <row r="4444" spans="1:8" x14ac:dyDescent="0.25">
      <c r="A4444" s="282"/>
      <c r="B4444" s="283"/>
      <c r="C4444" s="284"/>
      <c r="D4444" s="284"/>
      <c r="E4444" s="284"/>
      <c r="F4444" s="284"/>
      <c r="G4444" s="285"/>
      <c r="H4444" s="284"/>
    </row>
    <row r="4445" spans="1:8" x14ac:dyDescent="0.25">
      <c r="A4445" s="282"/>
      <c r="B4445" s="283"/>
      <c r="C4445" s="284"/>
      <c r="D4445" s="284"/>
      <c r="E4445" s="284"/>
      <c r="F4445" s="284"/>
      <c r="G4445" s="285"/>
      <c r="H4445" s="284"/>
    </row>
    <row r="4446" spans="1:8" x14ac:dyDescent="0.25">
      <c r="A4446" s="282"/>
      <c r="B4446" s="283"/>
      <c r="C4446" s="284"/>
      <c r="D4446" s="284"/>
      <c r="E4446" s="284"/>
      <c r="F4446" s="284"/>
      <c r="G4446" s="285"/>
      <c r="H4446" s="284"/>
    </row>
    <row r="4447" spans="1:8" x14ac:dyDescent="0.25">
      <c r="A4447" s="282"/>
      <c r="B4447" s="283"/>
      <c r="C4447" s="284"/>
      <c r="D4447" s="284"/>
      <c r="E4447" s="284"/>
      <c r="F4447" s="284"/>
      <c r="G4447" s="285"/>
      <c r="H4447" s="284"/>
    </row>
    <row r="4448" spans="1:8" x14ac:dyDescent="0.25">
      <c r="A4448" s="282"/>
      <c r="B4448" s="283"/>
      <c r="C4448" s="284"/>
      <c r="D4448" s="284"/>
      <c r="E4448" s="284"/>
      <c r="F4448" s="284"/>
      <c r="G4448" s="285"/>
      <c r="H4448" s="284"/>
    </row>
    <row r="4449" spans="1:8" x14ac:dyDescent="0.25">
      <c r="A4449" s="282"/>
      <c r="B4449" s="283"/>
      <c r="C4449" s="284"/>
      <c r="D4449" s="284"/>
      <c r="E4449" s="284"/>
      <c r="F4449" s="284"/>
      <c r="G4449" s="285"/>
      <c r="H4449" s="284"/>
    </row>
    <row r="4450" spans="1:8" x14ac:dyDescent="0.25">
      <c r="A4450" s="282"/>
      <c r="B4450" s="283"/>
      <c r="C4450" s="284"/>
      <c r="D4450" s="284"/>
      <c r="E4450" s="284"/>
      <c r="F4450" s="284"/>
      <c r="G4450" s="285"/>
      <c r="H4450" s="284"/>
    </row>
    <row r="4451" spans="1:8" x14ac:dyDescent="0.25">
      <c r="A4451" s="282"/>
      <c r="B4451" s="283"/>
      <c r="C4451" s="284"/>
      <c r="D4451" s="284"/>
      <c r="E4451" s="284"/>
      <c r="F4451" s="284"/>
      <c r="G4451" s="285"/>
      <c r="H4451" s="284"/>
    </row>
    <row r="4452" spans="1:8" x14ac:dyDescent="0.25">
      <c r="A4452" s="282"/>
      <c r="B4452" s="283"/>
      <c r="C4452" s="284"/>
      <c r="D4452" s="284"/>
      <c r="E4452" s="284"/>
      <c r="F4452" s="284"/>
      <c r="G4452" s="285"/>
      <c r="H4452" s="284"/>
    </row>
    <row r="4453" spans="1:8" x14ac:dyDescent="0.25">
      <c r="A4453" s="282"/>
      <c r="B4453" s="283"/>
      <c r="C4453" s="284"/>
      <c r="D4453" s="284"/>
      <c r="E4453" s="284"/>
      <c r="F4453" s="284"/>
      <c r="G4453" s="285"/>
      <c r="H4453" s="284"/>
    </row>
    <row r="4454" spans="1:8" x14ac:dyDescent="0.25">
      <c r="A4454" s="282"/>
      <c r="B4454" s="283"/>
      <c r="C4454" s="284"/>
      <c r="D4454" s="284"/>
      <c r="E4454" s="284"/>
      <c r="F4454" s="284"/>
      <c r="G4454" s="285"/>
      <c r="H4454" s="284"/>
    </row>
    <row r="4455" spans="1:8" x14ac:dyDescent="0.25">
      <c r="A4455" s="282"/>
      <c r="B4455" s="283"/>
      <c r="C4455" s="284"/>
      <c r="D4455" s="284"/>
      <c r="E4455" s="284"/>
      <c r="F4455" s="284"/>
      <c r="G4455" s="285"/>
      <c r="H4455" s="284"/>
    </row>
    <row r="4456" spans="1:8" x14ac:dyDescent="0.25">
      <c r="A4456" s="282"/>
      <c r="B4456" s="283"/>
      <c r="C4456" s="284"/>
      <c r="D4456" s="284"/>
      <c r="E4456" s="284"/>
      <c r="F4456" s="284"/>
      <c r="G4456" s="285"/>
      <c r="H4456" s="284"/>
    </row>
    <row r="4457" spans="1:8" x14ac:dyDescent="0.25">
      <c r="A4457" s="282"/>
      <c r="B4457" s="283"/>
      <c r="C4457" s="284"/>
      <c r="D4457" s="284"/>
      <c r="E4457" s="284"/>
      <c r="F4457" s="284"/>
      <c r="G4457" s="285"/>
      <c r="H4457" s="284"/>
    </row>
    <row r="4458" spans="1:8" x14ac:dyDescent="0.25">
      <c r="A4458" s="282"/>
      <c r="B4458" s="283"/>
      <c r="C4458" s="284"/>
      <c r="D4458" s="284"/>
      <c r="E4458" s="284"/>
      <c r="F4458" s="284"/>
      <c r="G4458" s="285"/>
      <c r="H4458" s="284"/>
    </row>
    <row r="4459" spans="1:8" x14ac:dyDescent="0.25">
      <c r="A4459" s="282"/>
      <c r="B4459" s="283"/>
      <c r="C4459" s="284"/>
      <c r="D4459" s="284"/>
      <c r="E4459" s="284"/>
      <c r="F4459" s="284"/>
      <c r="G4459" s="285"/>
      <c r="H4459" s="284"/>
    </row>
    <row r="4460" spans="1:8" x14ac:dyDescent="0.25">
      <c r="A4460" s="282"/>
      <c r="B4460" s="283"/>
      <c r="C4460" s="284"/>
      <c r="D4460" s="284"/>
      <c r="E4460" s="284"/>
      <c r="F4460" s="284"/>
      <c r="G4460" s="285"/>
      <c r="H4460" s="284"/>
    </row>
    <row r="4461" spans="1:8" x14ac:dyDescent="0.25">
      <c r="A4461" s="282"/>
      <c r="B4461" s="283"/>
      <c r="C4461" s="284"/>
      <c r="D4461" s="284"/>
      <c r="E4461" s="284"/>
      <c r="F4461" s="284"/>
      <c r="G4461" s="285"/>
      <c r="H4461" s="284"/>
    </row>
    <row r="4462" spans="1:8" x14ac:dyDescent="0.25">
      <c r="A4462" s="282"/>
      <c r="B4462" s="283"/>
      <c r="C4462" s="284"/>
      <c r="D4462" s="284"/>
      <c r="E4462" s="284"/>
      <c r="F4462" s="284"/>
      <c r="G4462" s="285"/>
      <c r="H4462" s="284"/>
    </row>
    <row r="4463" spans="1:8" x14ac:dyDescent="0.25">
      <c r="A4463" s="282"/>
      <c r="B4463" s="283"/>
      <c r="C4463" s="284"/>
      <c r="D4463" s="284"/>
      <c r="E4463" s="284"/>
      <c r="F4463" s="284"/>
      <c r="G4463" s="285"/>
      <c r="H4463" s="284"/>
    </row>
    <row r="4464" spans="1:8" x14ac:dyDescent="0.25">
      <c r="A4464" s="282"/>
      <c r="B4464" s="283"/>
      <c r="C4464" s="284"/>
      <c r="D4464" s="284"/>
      <c r="E4464" s="284"/>
      <c r="F4464" s="284"/>
      <c r="G4464" s="285"/>
      <c r="H4464" s="284"/>
    </row>
    <row r="4465" spans="1:8" x14ac:dyDescent="0.25">
      <c r="A4465" s="282"/>
      <c r="B4465" s="283"/>
      <c r="C4465" s="284"/>
      <c r="D4465" s="284"/>
      <c r="E4465" s="284"/>
      <c r="F4465" s="284"/>
      <c r="G4465" s="285"/>
      <c r="H4465" s="284"/>
    </row>
    <row r="4466" spans="1:8" x14ac:dyDescent="0.25">
      <c r="A4466" s="282"/>
      <c r="B4466" s="283"/>
      <c r="C4466" s="284"/>
      <c r="D4466" s="284"/>
      <c r="E4466" s="284"/>
      <c r="F4466" s="284"/>
      <c r="G4466" s="285"/>
      <c r="H4466" s="284"/>
    </row>
    <row r="4467" spans="1:8" x14ac:dyDescent="0.25">
      <c r="A4467" s="282"/>
      <c r="B4467" s="283"/>
      <c r="C4467" s="284"/>
      <c r="D4467" s="284"/>
      <c r="E4467" s="284"/>
      <c r="F4467" s="284"/>
      <c r="G4467" s="285"/>
      <c r="H4467" s="284"/>
    </row>
    <row r="4468" spans="1:8" x14ac:dyDescent="0.25">
      <c r="A4468" s="282"/>
      <c r="B4468" s="283"/>
      <c r="C4468" s="284"/>
      <c r="D4468" s="284"/>
      <c r="E4468" s="284"/>
      <c r="F4468" s="284"/>
      <c r="G4468" s="285"/>
      <c r="H4468" s="284"/>
    </row>
    <row r="4469" spans="1:8" x14ac:dyDescent="0.25">
      <c r="A4469" s="282"/>
      <c r="B4469" s="283"/>
      <c r="C4469" s="284"/>
      <c r="D4469" s="284"/>
      <c r="E4469" s="284"/>
      <c r="F4469" s="284"/>
      <c r="G4469" s="285"/>
      <c r="H4469" s="284"/>
    </row>
    <row r="4470" spans="1:8" x14ac:dyDescent="0.25">
      <c r="A4470" s="282"/>
      <c r="B4470" s="283"/>
      <c r="C4470" s="284"/>
      <c r="D4470" s="284"/>
      <c r="E4470" s="284"/>
      <c r="F4470" s="284"/>
      <c r="G4470" s="285"/>
      <c r="H4470" s="284"/>
    </row>
    <row r="4471" spans="1:8" x14ac:dyDescent="0.25">
      <c r="A4471" s="282"/>
      <c r="B4471" s="283"/>
      <c r="C4471" s="284"/>
      <c r="D4471" s="284"/>
      <c r="E4471" s="284"/>
      <c r="F4471" s="284"/>
      <c r="G4471" s="285"/>
      <c r="H4471" s="284"/>
    </row>
    <row r="4472" spans="1:8" x14ac:dyDescent="0.25">
      <c r="A4472" s="282"/>
      <c r="B4472" s="283"/>
      <c r="C4472" s="284"/>
      <c r="D4472" s="284"/>
      <c r="E4472" s="284"/>
      <c r="F4472" s="284"/>
      <c r="G4472" s="285"/>
      <c r="H4472" s="284"/>
    </row>
    <row r="4473" spans="1:8" x14ac:dyDescent="0.25">
      <c r="A4473" s="282"/>
      <c r="B4473" s="283"/>
      <c r="C4473" s="284"/>
      <c r="D4473" s="284"/>
      <c r="E4473" s="284"/>
      <c r="F4473" s="284"/>
      <c r="G4473" s="285"/>
      <c r="H4473" s="284"/>
    </row>
    <row r="4474" spans="1:8" x14ac:dyDescent="0.25">
      <c r="A4474" s="282"/>
      <c r="B4474" s="283"/>
      <c r="C4474" s="284"/>
      <c r="D4474" s="284"/>
      <c r="E4474" s="284"/>
      <c r="F4474" s="284"/>
      <c r="G4474" s="285"/>
      <c r="H4474" s="284"/>
    </row>
    <row r="4475" spans="1:8" x14ac:dyDescent="0.25">
      <c r="A4475" s="282"/>
      <c r="B4475" s="283"/>
      <c r="C4475" s="284"/>
      <c r="D4475" s="284"/>
      <c r="E4475" s="284"/>
      <c r="F4475" s="284"/>
      <c r="G4475" s="285"/>
      <c r="H4475" s="284"/>
    </row>
    <row r="4476" spans="1:8" x14ac:dyDescent="0.25">
      <c r="A4476" s="282"/>
      <c r="B4476" s="283"/>
      <c r="C4476" s="284"/>
      <c r="D4476" s="284"/>
      <c r="E4476" s="284"/>
      <c r="F4476" s="284"/>
      <c r="G4476" s="285"/>
      <c r="H4476" s="284"/>
    </row>
    <row r="4477" spans="1:8" x14ac:dyDescent="0.25">
      <c r="A4477" s="282"/>
      <c r="B4477" s="283"/>
      <c r="C4477" s="284"/>
      <c r="D4477" s="284"/>
      <c r="E4477" s="284"/>
      <c r="F4477" s="284"/>
      <c r="G4477" s="285"/>
      <c r="H4477" s="284"/>
    </row>
    <row r="4478" spans="1:8" x14ac:dyDescent="0.25">
      <c r="A4478" s="282"/>
      <c r="B4478" s="283"/>
      <c r="C4478" s="284"/>
      <c r="D4478" s="284"/>
      <c r="E4478" s="284"/>
      <c r="F4478" s="284"/>
      <c r="G4478" s="285"/>
      <c r="H4478" s="284"/>
    </row>
    <row r="4479" spans="1:8" x14ac:dyDescent="0.25">
      <c r="A4479" s="282"/>
      <c r="B4479" s="283"/>
      <c r="C4479" s="284"/>
      <c r="D4479" s="284"/>
      <c r="E4479" s="284"/>
      <c r="F4479" s="284"/>
      <c r="G4479" s="285"/>
      <c r="H4479" s="284"/>
    </row>
    <row r="4480" spans="1:8" x14ac:dyDescent="0.25">
      <c r="A4480" s="282"/>
      <c r="B4480" s="283"/>
      <c r="C4480" s="284"/>
      <c r="D4480" s="284"/>
      <c r="E4480" s="284"/>
      <c r="F4480" s="284"/>
      <c r="G4480" s="285"/>
      <c r="H4480" s="284"/>
    </row>
    <row r="4481" spans="1:8" x14ac:dyDescent="0.25">
      <c r="A4481" s="282"/>
      <c r="B4481" s="283"/>
      <c r="C4481" s="284"/>
      <c r="D4481" s="284"/>
      <c r="E4481" s="284"/>
      <c r="F4481" s="284"/>
      <c r="G4481" s="285"/>
      <c r="H4481" s="284"/>
    </row>
    <row r="4482" spans="1:8" x14ac:dyDescent="0.25">
      <c r="A4482" s="282"/>
      <c r="B4482" s="283"/>
      <c r="C4482" s="284"/>
      <c r="D4482" s="284"/>
      <c r="E4482" s="284"/>
      <c r="F4482" s="284"/>
      <c r="G4482" s="285"/>
      <c r="H4482" s="284"/>
    </row>
    <row r="4483" spans="1:8" x14ac:dyDescent="0.25">
      <c r="A4483" s="282"/>
      <c r="B4483" s="283"/>
      <c r="C4483" s="284"/>
      <c r="D4483" s="284"/>
      <c r="E4483" s="284"/>
      <c r="F4483" s="284"/>
      <c r="G4483" s="285"/>
      <c r="H4483" s="284"/>
    </row>
    <row r="4484" spans="1:8" x14ac:dyDescent="0.25">
      <c r="A4484" s="282"/>
      <c r="B4484" s="283"/>
      <c r="C4484" s="284"/>
      <c r="D4484" s="284"/>
      <c r="E4484" s="284"/>
      <c r="F4484" s="284"/>
      <c r="G4484" s="285"/>
      <c r="H4484" s="284"/>
    </row>
    <row r="4485" spans="1:8" x14ac:dyDescent="0.25">
      <c r="A4485" s="282"/>
      <c r="B4485" s="283"/>
      <c r="C4485" s="284"/>
      <c r="D4485" s="284"/>
      <c r="E4485" s="284"/>
      <c r="F4485" s="284"/>
      <c r="G4485" s="285"/>
      <c r="H4485" s="284"/>
    </row>
    <row r="4486" spans="1:8" x14ac:dyDescent="0.25">
      <c r="A4486" s="282"/>
      <c r="B4486" s="283"/>
      <c r="C4486" s="284"/>
      <c r="D4486" s="284"/>
      <c r="E4486" s="284"/>
      <c r="F4486" s="284"/>
      <c r="G4486" s="285"/>
      <c r="H4486" s="284"/>
    </row>
    <row r="4487" spans="1:8" x14ac:dyDescent="0.25">
      <c r="A4487" s="282"/>
      <c r="B4487" s="283"/>
      <c r="C4487" s="284"/>
      <c r="D4487" s="284"/>
      <c r="E4487" s="284"/>
      <c r="F4487" s="284"/>
      <c r="G4487" s="285"/>
      <c r="H4487" s="284"/>
    </row>
    <row r="4488" spans="1:8" x14ac:dyDescent="0.25">
      <c r="A4488" s="282"/>
      <c r="B4488" s="283"/>
      <c r="C4488" s="284"/>
      <c r="D4488" s="284"/>
      <c r="E4488" s="284"/>
      <c r="F4488" s="284"/>
      <c r="G4488" s="285"/>
      <c r="H4488" s="284"/>
    </row>
    <row r="4489" spans="1:8" x14ac:dyDescent="0.25">
      <c r="A4489" s="282"/>
      <c r="B4489" s="283"/>
      <c r="C4489" s="284"/>
      <c r="D4489" s="284"/>
      <c r="E4489" s="284"/>
      <c r="F4489" s="284"/>
      <c r="G4489" s="285"/>
      <c r="H4489" s="284"/>
    </row>
    <row r="4490" spans="1:8" x14ac:dyDescent="0.25">
      <c r="A4490" s="282"/>
      <c r="B4490" s="283"/>
      <c r="C4490" s="284"/>
      <c r="D4490" s="284"/>
      <c r="E4490" s="284"/>
      <c r="F4490" s="284"/>
      <c r="G4490" s="285"/>
      <c r="H4490" s="284"/>
    </row>
    <row r="4491" spans="1:8" x14ac:dyDescent="0.25">
      <c r="A4491" s="282"/>
      <c r="B4491" s="283"/>
      <c r="C4491" s="284"/>
      <c r="D4491" s="284"/>
      <c r="E4491" s="284"/>
      <c r="F4491" s="284"/>
      <c r="G4491" s="285"/>
      <c r="H4491" s="284"/>
    </row>
    <row r="4492" spans="1:8" x14ac:dyDescent="0.25">
      <c r="A4492" s="282"/>
      <c r="B4492" s="283"/>
      <c r="C4492" s="284"/>
      <c r="D4492" s="284"/>
      <c r="E4492" s="284"/>
      <c r="F4492" s="284"/>
      <c r="G4492" s="285"/>
      <c r="H4492" s="284"/>
    </row>
    <row r="4493" spans="1:8" x14ac:dyDescent="0.25">
      <c r="A4493" s="282"/>
      <c r="B4493" s="283"/>
      <c r="C4493" s="284"/>
      <c r="D4493" s="284"/>
      <c r="E4493" s="284"/>
      <c r="F4493" s="284"/>
      <c r="G4493" s="285"/>
      <c r="H4493" s="284"/>
    </row>
    <row r="4494" spans="1:8" x14ac:dyDescent="0.25">
      <c r="A4494" s="282"/>
      <c r="B4494" s="283"/>
      <c r="C4494" s="284"/>
      <c r="D4494" s="284"/>
      <c r="E4494" s="284"/>
      <c r="F4494" s="284"/>
      <c r="G4494" s="285"/>
      <c r="H4494" s="284"/>
    </row>
    <row r="4495" spans="1:8" x14ac:dyDescent="0.25">
      <c r="A4495" s="282"/>
      <c r="B4495" s="283"/>
      <c r="C4495" s="284"/>
      <c r="D4495" s="284"/>
      <c r="E4495" s="284"/>
      <c r="F4495" s="284"/>
      <c r="G4495" s="285"/>
      <c r="H4495" s="284"/>
    </row>
    <row r="4496" spans="1:8" x14ac:dyDescent="0.25">
      <c r="A4496" s="282"/>
      <c r="B4496" s="283"/>
      <c r="C4496" s="284"/>
      <c r="D4496" s="284"/>
      <c r="E4496" s="284"/>
      <c r="F4496" s="284"/>
      <c r="G4496" s="285"/>
      <c r="H4496" s="284"/>
    </row>
    <row r="4497" spans="1:8" x14ac:dyDescent="0.25">
      <c r="A4497" s="282"/>
      <c r="B4497" s="283"/>
      <c r="C4497" s="284"/>
      <c r="D4497" s="284"/>
      <c r="E4497" s="284"/>
      <c r="F4497" s="284"/>
      <c r="G4497" s="285"/>
      <c r="H4497" s="284"/>
    </row>
    <row r="4498" spans="1:8" x14ac:dyDescent="0.25">
      <c r="A4498" s="282"/>
      <c r="B4498" s="283"/>
      <c r="C4498" s="284"/>
      <c r="D4498" s="284"/>
      <c r="E4498" s="284"/>
      <c r="F4498" s="284"/>
      <c r="G4498" s="285"/>
      <c r="H4498" s="284"/>
    </row>
    <row r="4499" spans="1:8" x14ac:dyDescent="0.25">
      <c r="A4499" s="282"/>
      <c r="B4499" s="283"/>
      <c r="C4499" s="284"/>
      <c r="D4499" s="284"/>
      <c r="E4499" s="284"/>
      <c r="F4499" s="284"/>
      <c r="G4499" s="285"/>
      <c r="H4499" s="284"/>
    </row>
    <row r="4500" spans="1:8" x14ac:dyDescent="0.25">
      <c r="A4500" s="282"/>
      <c r="B4500" s="283"/>
      <c r="C4500" s="284"/>
      <c r="D4500" s="284"/>
      <c r="E4500" s="284"/>
      <c r="F4500" s="284"/>
      <c r="G4500" s="285"/>
      <c r="H4500" s="284"/>
    </row>
    <row r="4501" spans="1:8" x14ac:dyDescent="0.25">
      <c r="A4501" s="282"/>
      <c r="B4501" s="283"/>
      <c r="C4501" s="284"/>
      <c r="D4501" s="284"/>
      <c r="E4501" s="284"/>
      <c r="F4501" s="284"/>
      <c r="G4501" s="285"/>
      <c r="H4501" s="284"/>
    </row>
    <row r="4502" spans="1:8" x14ac:dyDescent="0.25">
      <c r="A4502" s="282"/>
      <c r="B4502" s="283"/>
      <c r="C4502" s="284"/>
      <c r="D4502" s="284"/>
      <c r="E4502" s="284"/>
      <c r="F4502" s="284"/>
      <c r="G4502" s="285"/>
      <c r="H4502" s="284"/>
    </row>
    <row r="4503" spans="1:8" x14ac:dyDescent="0.25">
      <c r="A4503" s="282"/>
      <c r="B4503" s="283"/>
      <c r="C4503" s="284"/>
      <c r="D4503" s="284"/>
      <c r="E4503" s="284"/>
      <c r="F4503" s="284"/>
      <c r="G4503" s="285"/>
      <c r="H4503" s="284"/>
    </row>
    <row r="4504" spans="1:8" x14ac:dyDescent="0.25">
      <c r="A4504" s="282"/>
      <c r="B4504" s="283"/>
      <c r="C4504" s="284"/>
      <c r="D4504" s="284"/>
      <c r="E4504" s="284"/>
      <c r="F4504" s="284"/>
      <c r="G4504" s="285"/>
      <c r="H4504" s="284"/>
    </row>
    <row r="4505" spans="1:8" x14ac:dyDescent="0.25">
      <c r="A4505" s="282"/>
      <c r="B4505" s="283"/>
      <c r="C4505" s="284"/>
      <c r="D4505" s="284"/>
      <c r="E4505" s="284"/>
      <c r="F4505" s="284"/>
      <c r="G4505" s="285"/>
      <c r="H4505" s="284"/>
    </row>
    <row r="4506" spans="1:8" x14ac:dyDescent="0.25">
      <c r="A4506" s="282"/>
      <c r="B4506" s="283"/>
      <c r="C4506" s="284"/>
      <c r="D4506" s="284"/>
      <c r="E4506" s="284"/>
      <c r="F4506" s="284"/>
      <c r="G4506" s="285"/>
      <c r="H4506" s="284"/>
    </row>
    <row r="4507" spans="1:8" x14ac:dyDescent="0.25">
      <c r="A4507" s="282"/>
      <c r="B4507" s="283"/>
      <c r="C4507" s="284"/>
      <c r="D4507" s="284"/>
      <c r="E4507" s="284"/>
      <c r="F4507" s="284"/>
      <c r="G4507" s="285"/>
      <c r="H4507" s="284"/>
    </row>
    <row r="4508" spans="1:8" x14ac:dyDescent="0.25">
      <c r="A4508" s="282"/>
      <c r="B4508" s="283"/>
      <c r="C4508" s="284"/>
      <c r="D4508" s="284"/>
      <c r="E4508" s="284"/>
      <c r="F4508" s="284"/>
      <c r="G4508" s="285"/>
      <c r="H4508" s="284"/>
    </row>
    <row r="4509" spans="1:8" x14ac:dyDescent="0.25">
      <c r="A4509" s="282"/>
      <c r="B4509" s="283"/>
      <c r="C4509" s="284"/>
      <c r="D4509" s="284"/>
      <c r="E4509" s="284"/>
      <c r="F4509" s="284"/>
      <c r="G4509" s="285"/>
      <c r="H4509" s="284"/>
    </row>
    <row r="4510" spans="1:8" x14ac:dyDescent="0.25">
      <c r="A4510" s="282"/>
      <c r="B4510" s="283"/>
      <c r="C4510" s="284"/>
      <c r="D4510" s="284"/>
      <c r="E4510" s="284"/>
      <c r="F4510" s="284"/>
      <c r="G4510" s="285"/>
      <c r="H4510" s="284"/>
    </row>
    <row r="4511" spans="1:8" x14ac:dyDescent="0.25">
      <c r="A4511" s="282"/>
      <c r="B4511" s="283"/>
      <c r="C4511" s="284"/>
      <c r="D4511" s="284"/>
      <c r="E4511" s="284"/>
      <c r="F4511" s="284"/>
      <c r="G4511" s="285"/>
      <c r="H4511" s="284"/>
    </row>
    <row r="4512" spans="1:8" x14ac:dyDescent="0.25">
      <c r="A4512" s="282"/>
      <c r="B4512" s="283"/>
      <c r="C4512" s="284"/>
      <c r="D4512" s="284"/>
      <c r="E4512" s="284"/>
      <c r="F4512" s="284"/>
      <c r="G4512" s="285"/>
      <c r="H4512" s="284"/>
    </row>
    <row r="4513" spans="1:8" x14ac:dyDescent="0.25">
      <c r="A4513" s="282"/>
      <c r="B4513" s="283"/>
      <c r="C4513" s="284"/>
      <c r="D4513" s="284"/>
      <c r="E4513" s="284"/>
      <c r="F4513" s="284"/>
      <c r="G4513" s="285"/>
      <c r="H4513" s="284"/>
    </row>
    <row r="4514" spans="1:8" x14ac:dyDescent="0.25">
      <c r="A4514" s="282"/>
      <c r="B4514" s="283"/>
      <c r="C4514" s="284"/>
      <c r="D4514" s="284"/>
      <c r="E4514" s="284"/>
      <c r="F4514" s="284"/>
      <c r="G4514" s="285"/>
      <c r="H4514" s="284"/>
    </row>
    <row r="4515" spans="1:8" x14ac:dyDescent="0.25">
      <c r="A4515" s="282"/>
      <c r="B4515" s="283"/>
      <c r="C4515" s="284"/>
      <c r="D4515" s="284"/>
      <c r="E4515" s="284"/>
      <c r="F4515" s="284"/>
      <c r="G4515" s="285"/>
      <c r="H4515" s="284"/>
    </row>
    <row r="4516" spans="1:8" x14ac:dyDescent="0.25">
      <c r="A4516" s="282"/>
      <c r="B4516" s="283"/>
      <c r="C4516" s="284"/>
      <c r="D4516" s="284"/>
      <c r="E4516" s="284"/>
      <c r="F4516" s="284"/>
      <c r="G4516" s="285"/>
      <c r="H4516" s="284"/>
    </row>
    <row r="4517" spans="1:8" x14ac:dyDescent="0.25">
      <c r="A4517" s="282"/>
      <c r="B4517" s="283"/>
      <c r="C4517" s="284"/>
      <c r="D4517" s="284"/>
      <c r="E4517" s="284"/>
      <c r="F4517" s="284"/>
      <c r="G4517" s="285"/>
      <c r="H4517" s="284"/>
    </row>
    <row r="4518" spans="1:8" x14ac:dyDescent="0.25">
      <c r="A4518" s="282"/>
      <c r="B4518" s="283"/>
      <c r="C4518" s="284"/>
      <c r="D4518" s="284"/>
      <c r="E4518" s="284"/>
      <c r="F4518" s="284"/>
      <c r="G4518" s="285"/>
      <c r="H4518" s="284"/>
    </row>
    <row r="4519" spans="1:8" x14ac:dyDescent="0.25">
      <c r="A4519" s="282"/>
      <c r="B4519" s="283"/>
      <c r="C4519" s="284"/>
      <c r="D4519" s="284"/>
      <c r="E4519" s="284"/>
      <c r="F4519" s="284"/>
      <c r="G4519" s="285"/>
      <c r="H4519" s="284"/>
    </row>
    <row r="4520" spans="1:8" x14ac:dyDescent="0.25">
      <c r="A4520" s="282"/>
      <c r="B4520" s="283"/>
      <c r="C4520" s="284"/>
      <c r="D4520" s="284"/>
      <c r="E4520" s="284"/>
      <c r="F4520" s="284"/>
      <c r="G4520" s="285"/>
      <c r="H4520" s="284"/>
    </row>
    <row r="4521" spans="1:8" x14ac:dyDescent="0.25">
      <c r="A4521" s="282"/>
      <c r="B4521" s="283"/>
      <c r="C4521" s="284"/>
      <c r="D4521" s="284"/>
      <c r="E4521" s="284"/>
      <c r="F4521" s="284"/>
      <c r="G4521" s="285"/>
      <c r="H4521" s="284"/>
    </row>
    <row r="4522" spans="1:8" x14ac:dyDescent="0.25">
      <c r="A4522" s="282"/>
      <c r="B4522" s="283"/>
      <c r="C4522" s="284"/>
      <c r="D4522" s="284"/>
      <c r="E4522" s="284"/>
      <c r="F4522" s="284"/>
      <c r="G4522" s="285"/>
      <c r="H4522" s="284"/>
    </row>
    <row r="4523" spans="1:8" x14ac:dyDescent="0.25">
      <c r="A4523" s="282"/>
      <c r="B4523" s="283"/>
      <c r="C4523" s="284"/>
      <c r="D4523" s="284"/>
      <c r="E4523" s="284"/>
      <c r="F4523" s="284"/>
      <c r="G4523" s="285"/>
      <c r="H4523" s="284"/>
    </row>
    <row r="4524" spans="1:8" x14ac:dyDescent="0.25">
      <c r="A4524" s="282"/>
      <c r="B4524" s="283"/>
      <c r="C4524" s="284"/>
      <c r="D4524" s="284"/>
      <c r="E4524" s="284"/>
      <c r="F4524" s="284"/>
      <c r="G4524" s="285"/>
      <c r="H4524" s="284"/>
    </row>
    <row r="4525" spans="1:8" x14ac:dyDescent="0.25">
      <c r="A4525" s="282"/>
      <c r="B4525" s="283"/>
      <c r="C4525" s="284"/>
      <c r="D4525" s="284"/>
      <c r="E4525" s="284"/>
      <c r="F4525" s="284"/>
      <c r="G4525" s="285"/>
      <c r="H4525" s="284"/>
    </row>
    <row r="4526" spans="1:8" x14ac:dyDescent="0.25">
      <c r="A4526" s="282"/>
      <c r="B4526" s="283"/>
      <c r="C4526" s="284"/>
      <c r="D4526" s="284"/>
      <c r="E4526" s="284"/>
      <c r="F4526" s="284"/>
      <c r="G4526" s="285"/>
      <c r="H4526" s="284"/>
    </row>
    <row r="4527" spans="1:8" x14ac:dyDescent="0.25">
      <c r="A4527" s="282"/>
      <c r="B4527" s="283"/>
      <c r="C4527" s="284"/>
      <c r="D4527" s="284"/>
      <c r="E4527" s="284"/>
      <c r="F4527" s="284"/>
      <c r="G4527" s="285"/>
      <c r="H4527" s="284"/>
    </row>
    <row r="4528" spans="1:8" x14ac:dyDescent="0.25">
      <c r="A4528" s="282"/>
      <c r="B4528" s="283"/>
      <c r="C4528" s="284"/>
      <c r="D4528" s="284"/>
      <c r="E4528" s="284"/>
      <c r="F4528" s="284"/>
      <c r="G4528" s="285"/>
      <c r="H4528" s="284"/>
    </row>
    <row r="4529" spans="1:8" x14ac:dyDescent="0.25">
      <c r="A4529" s="282"/>
      <c r="B4529" s="283"/>
      <c r="C4529" s="284"/>
      <c r="D4529" s="284"/>
      <c r="E4529" s="284"/>
      <c r="F4529" s="284"/>
      <c r="G4529" s="285"/>
      <c r="H4529" s="284"/>
    </row>
    <row r="4530" spans="1:8" x14ac:dyDescent="0.25">
      <c r="A4530" s="282"/>
      <c r="B4530" s="283"/>
      <c r="C4530" s="284"/>
      <c r="D4530" s="284"/>
      <c r="E4530" s="284"/>
      <c r="F4530" s="284"/>
      <c r="G4530" s="285"/>
      <c r="H4530" s="284"/>
    </row>
    <row r="4531" spans="1:8" x14ac:dyDescent="0.25">
      <c r="A4531" s="282"/>
      <c r="B4531" s="283"/>
      <c r="C4531" s="284"/>
      <c r="D4531" s="284"/>
      <c r="E4531" s="284"/>
      <c r="F4531" s="284"/>
      <c r="G4531" s="285"/>
      <c r="H4531" s="284"/>
    </row>
    <row r="4532" spans="1:8" x14ac:dyDescent="0.25">
      <c r="A4532" s="282"/>
      <c r="B4532" s="283"/>
      <c r="C4532" s="284"/>
      <c r="D4532" s="284"/>
      <c r="E4532" s="284"/>
      <c r="F4532" s="284"/>
      <c r="G4532" s="285"/>
      <c r="H4532" s="284"/>
    </row>
    <row r="4533" spans="1:8" x14ac:dyDescent="0.25">
      <c r="A4533" s="282"/>
      <c r="B4533" s="283"/>
      <c r="C4533" s="284"/>
      <c r="D4533" s="284"/>
      <c r="E4533" s="284"/>
      <c r="F4533" s="284"/>
      <c r="G4533" s="285"/>
      <c r="H4533" s="284"/>
    </row>
    <row r="4534" spans="1:8" x14ac:dyDescent="0.25">
      <c r="A4534" s="282"/>
      <c r="B4534" s="283"/>
      <c r="C4534" s="284"/>
      <c r="D4534" s="284"/>
      <c r="E4534" s="284"/>
      <c r="F4534" s="284"/>
      <c r="G4534" s="285"/>
      <c r="H4534" s="284"/>
    </row>
    <row r="4535" spans="1:8" x14ac:dyDescent="0.25">
      <c r="A4535" s="282"/>
      <c r="B4535" s="283"/>
      <c r="C4535" s="284"/>
      <c r="D4535" s="284"/>
      <c r="E4535" s="284"/>
      <c r="F4535" s="284"/>
      <c r="G4535" s="285"/>
      <c r="H4535" s="284"/>
    </row>
    <row r="4536" spans="1:8" x14ac:dyDescent="0.25">
      <c r="A4536" s="282"/>
      <c r="B4536" s="283"/>
      <c r="C4536" s="284"/>
      <c r="D4536" s="284"/>
      <c r="E4536" s="284"/>
      <c r="F4536" s="284"/>
      <c r="G4536" s="285"/>
      <c r="H4536" s="284"/>
    </row>
    <row r="4537" spans="1:8" x14ac:dyDescent="0.25">
      <c r="A4537" s="282"/>
      <c r="B4537" s="283"/>
      <c r="C4537" s="284"/>
      <c r="D4537" s="284"/>
      <c r="E4537" s="284"/>
      <c r="F4537" s="284"/>
      <c r="G4537" s="285"/>
      <c r="H4537" s="284"/>
    </row>
    <row r="4538" spans="1:8" x14ac:dyDescent="0.25">
      <c r="A4538" s="282"/>
      <c r="B4538" s="283"/>
      <c r="C4538" s="284"/>
      <c r="D4538" s="284"/>
      <c r="E4538" s="284"/>
      <c r="F4538" s="284"/>
      <c r="G4538" s="285"/>
      <c r="H4538" s="284"/>
    </row>
    <row r="4539" spans="1:8" x14ac:dyDescent="0.25">
      <c r="A4539" s="282"/>
      <c r="B4539" s="283"/>
      <c r="C4539" s="284"/>
      <c r="D4539" s="284"/>
      <c r="E4539" s="284"/>
      <c r="F4539" s="284"/>
      <c r="G4539" s="285"/>
      <c r="H4539" s="284"/>
    </row>
    <row r="4540" spans="1:8" x14ac:dyDescent="0.25">
      <c r="A4540" s="282"/>
      <c r="B4540" s="283"/>
      <c r="C4540" s="284"/>
      <c r="D4540" s="284"/>
      <c r="E4540" s="284"/>
      <c r="F4540" s="284"/>
      <c r="G4540" s="285"/>
      <c r="H4540" s="284"/>
    </row>
    <row r="4541" spans="1:8" x14ac:dyDescent="0.25">
      <c r="A4541" s="282"/>
      <c r="B4541" s="283"/>
      <c r="C4541" s="284"/>
      <c r="D4541" s="284"/>
      <c r="E4541" s="284"/>
      <c r="F4541" s="284"/>
      <c r="G4541" s="285"/>
      <c r="H4541" s="284"/>
    </row>
    <row r="4542" spans="1:8" x14ac:dyDescent="0.25">
      <c r="A4542" s="282"/>
      <c r="B4542" s="283"/>
      <c r="C4542" s="284"/>
      <c r="D4542" s="284"/>
      <c r="E4542" s="284"/>
      <c r="F4542" s="284"/>
      <c r="G4542" s="285"/>
      <c r="H4542" s="284"/>
    </row>
    <row r="4543" spans="1:8" x14ac:dyDescent="0.25">
      <c r="A4543" s="282"/>
      <c r="B4543" s="283"/>
      <c r="C4543" s="284"/>
      <c r="D4543" s="284"/>
      <c r="E4543" s="284"/>
      <c r="F4543" s="284"/>
      <c r="G4543" s="285"/>
      <c r="H4543" s="284"/>
    </row>
    <row r="4544" spans="1:8" x14ac:dyDescent="0.25">
      <c r="A4544" s="282"/>
      <c r="B4544" s="283"/>
      <c r="C4544" s="284"/>
      <c r="D4544" s="284"/>
      <c r="E4544" s="284"/>
      <c r="F4544" s="284"/>
      <c r="G4544" s="285"/>
      <c r="H4544" s="284"/>
    </row>
    <row r="4545" spans="1:8" x14ac:dyDescent="0.25">
      <c r="A4545" s="282"/>
      <c r="B4545" s="283"/>
      <c r="C4545" s="284"/>
      <c r="D4545" s="284"/>
      <c r="E4545" s="284"/>
      <c r="F4545" s="284"/>
      <c r="G4545" s="285"/>
      <c r="H4545" s="284"/>
    </row>
    <row r="4546" spans="1:8" x14ac:dyDescent="0.25">
      <c r="A4546" s="282"/>
      <c r="B4546" s="283"/>
      <c r="C4546" s="284"/>
      <c r="D4546" s="284"/>
      <c r="E4546" s="284"/>
      <c r="F4546" s="284"/>
      <c r="G4546" s="285"/>
      <c r="H4546" s="284"/>
    </row>
    <row r="4547" spans="1:8" x14ac:dyDescent="0.25">
      <c r="A4547" s="282"/>
      <c r="B4547" s="283"/>
      <c r="C4547" s="284"/>
      <c r="D4547" s="284"/>
      <c r="E4547" s="284"/>
      <c r="F4547" s="284"/>
      <c r="G4547" s="285"/>
      <c r="H4547" s="284"/>
    </row>
    <row r="4548" spans="1:8" x14ac:dyDescent="0.25">
      <c r="A4548" s="282"/>
      <c r="B4548" s="283"/>
      <c r="C4548" s="284"/>
      <c r="D4548" s="284"/>
      <c r="E4548" s="284"/>
      <c r="F4548" s="284"/>
      <c r="G4548" s="285"/>
      <c r="H4548" s="284"/>
    </row>
    <row r="4549" spans="1:8" x14ac:dyDescent="0.25">
      <c r="A4549" s="282"/>
      <c r="B4549" s="283"/>
      <c r="C4549" s="284"/>
      <c r="D4549" s="284"/>
      <c r="E4549" s="284"/>
      <c r="F4549" s="284"/>
      <c r="G4549" s="285"/>
      <c r="H4549" s="284"/>
    </row>
    <row r="4550" spans="1:8" x14ac:dyDescent="0.25">
      <c r="A4550" s="282"/>
      <c r="B4550" s="283"/>
      <c r="C4550" s="284"/>
      <c r="D4550" s="284"/>
      <c r="E4550" s="284"/>
      <c r="F4550" s="284"/>
      <c r="G4550" s="285"/>
      <c r="H4550" s="284"/>
    </row>
    <row r="4551" spans="1:8" x14ac:dyDescent="0.25">
      <c r="A4551" s="282"/>
      <c r="B4551" s="283"/>
      <c r="C4551" s="284"/>
      <c r="D4551" s="284"/>
      <c r="E4551" s="284"/>
      <c r="F4551" s="284"/>
      <c r="G4551" s="285"/>
      <c r="H4551" s="284"/>
    </row>
    <row r="4552" spans="1:8" x14ac:dyDescent="0.25">
      <c r="A4552" s="282"/>
      <c r="B4552" s="283"/>
      <c r="C4552" s="284"/>
      <c r="D4552" s="284"/>
      <c r="E4552" s="284"/>
      <c r="F4552" s="284"/>
      <c r="G4552" s="285"/>
      <c r="H4552" s="284"/>
    </row>
    <row r="4553" spans="1:8" x14ac:dyDescent="0.25">
      <c r="A4553" s="282"/>
      <c r="B4553" s="283"/>
      <c r="C4553" s="284"/>
      <c r="D4553" s="284"/>
      <c r="E4553" s="284"/>
      <c r="F4553" s="284"/>
      <c r="G4553" s="285"/>
      <c r="H4553" s="284"/>
    </row>
    <row r="4554" spans="1:8" x14ac:dyDescent="0.25">
      <c r="A4554" s="282"/>
      <c r="B4554" s="283"/>
      <c r="C4554" s="284"/>
      <c r="D4554" s="284"/>
      <c r="E4554" s="284"/>
      <c r="F4554" s="284"/>
      <c r="G4554" s="285"/>
      <c r="H4554" s="284"/>
    </row>
    <row r="4555" spans="1:8" x14ac:dyDescent="0.25">
      <c r="A4555" s="282"/>
      <c r="B4555" s="283"/>
      <c r="C4555" s="284"/>
      <c r="D4555" s="284"/>
      <c r="E4555" s="284"/>
      <c r="F4555" s="284"/>
      <c r="G4555" s="285"/>
      <c r="H4555" s="284"/>
    </row>
    <row r="4556" spans="1:8" x14ac:dyDescent="0.25">
      <c r="A4556" s="282"/>
      <c r="B4556" s="283"/>
      <c r="C4556" s="284"/>
      <c r="D4556" s="284"/>
      <c r="E4556" s="284"/>
      <c r="F4556" s="284"/>
      <c r="G4556" s="285"/>
      <c r="H4556" s="284"/>
    </row>
    <row r="4557" spans="1:8" x14ac:dyDescent="0.25">
      <c r="A4557" s="282"/>
      <c r="B4557" s="283"/>
      <c r="C4557" s="284"/>
      <c r="D4557" s="284"/>
      <c r="E4557" s="284"/>
      <c r="F4557" s="284"/>
      <c r="G4557" s="285"/>
      <c r="H4557" s="284"/>
    </row>
    <row r="4558" spans="1:8" x14ac:dyDescent="0.25">
      <c r="A4558" s="282"/>
      <c r="B4558" s="283"/>
      <c r="C4558" s="284"/>
      <c r="D4558" s="284"/>
      <c r="E4558" s="284"/>
      <c r="F4558" s="284"/>
      <c r="G4558" s="285"/>
      <c r="H4558" s="284"/>
    </row>
    <row r="4559" spans="1:8" x14ac:dyDescent="0.25">
      <c r="A4559" s="282"/>
      <c r="B4559" s="283"/>
      <c r="C4559" s="284"/>
      <c r="D4559" s="284"/>
      <c r="E4559" s="284"/>
      <c r="F4559" s="284"/>
      <c r="G4559" s="285"/>
      <c r="H4559" s="284"/>
    </row>
    <row r="4560" spans="1:8" x14ac:dyDescent="0.25">
      <c r="A4560" s="282"/>
      <c r="B4560" s="283"/>
      <c r="C4560" s="284"/>
      <c r="D4560" s="284"/>
      <c r="E4560" s="284"/>
      <c r="F4560" s="284"/>
      <c r="G4560" s="285"/>
      <c r="H4560" s="284"/>
    </row>
    <row r="4561" spans="1:8" x14ac:dyDescent="0.25">
      <c r="A4561" s="282"/>
      <c r="B4561" s="283"/>
      <c r="C4561" s="284"/>
      <c r="D4561" s="284"/>
      <c r="E4561" s="284"/>
      <c r="F4561" s="284"/>
      <c r="G4561" s="285"/>
      <c r="H4561" s="284"/>
    </row>
    <row r="4562" spans="1:8" x14ac:dyDescent="0.25">
      <c r="A4562" s="282"/>
      <c r="B4562" s="283"/>
      <c r="C4562" s="284"/>
      <c r="D4562" s="284"/>
      <c r="E4562" s="284"/>
      <c r="F4562" s="284"/>
      <c r="G4562" s="285"/>
      <c r="H4562" s="284"/>
    </row>
    <row r="4563" spans="1:8" x14ac:dyDescent="0.25">
      <c r="A4563" s="282"/>
      <c r="B4563" s="283"/>
      <c r="C4563" s="284"/>
      <c r="D4563" s="284"/>
      <c r="E4563" s="284"/>
      <c r="F4563" s="284"/>
      <c r="G4563" s="285"/>
      <c r="H4563" s="284"/>
    </row>
    <row r="4564" spans="1:8" x14ac:dyDescent="0.25">
      <c r="A4564" s="282"/>
      <c r="B4564" s="283"/>
      <c r="C4564" s="284"/>
      <c r="D4564" s="284"/>
      <c r="E4564" s="284"/>
      <c r="F4564" s="284"/>
      <c r="G4564" s="285"/>
      <c r="H4564" s="284"/>
    </row>
    <row r="4565" spans="1:8" x14ac:dyDescent="0.25">
      <c r="A4565" s="282"/>
      <c r="B4565" s="283"/>
      <c r="C4565" s="284"/>
      <c r="D4565" s="284"/>
      <c r="E4565" s="284"/>
      <c r="F4565" s="284"/>
      <c r="G4565" s="285"/>
      <c r="H4565" s="284"/>
    </row>
    <row r="4566" spans="1:8" x14ac:dyDescent="0.25">
      <c r="A4566" s="282"/>
      <c r="B4566" s="283"/>
      <c r="C4566" s="284"/>
      <c r="D4566" s="284"/>
      <c r="E4566" s="284"/>
      <c r="F4566" s="284"/>
      <c r="G4566" s="285"/>
      <c r="H4566" s="284"/>
    </row>
    <row r="4567" spans="1:8" x14ac:dyDescent="0.25">
      <c r="A4567" s="282"/>
      <c r="B4567" s="283"/>
      <c r="C4567" s="284"/>
      <c r="D4567" s="284"/>
      <c r="E4567" s="284"/>
      <c r="F4567" s="284"/>
      <c r="G4567" s="285"/>
      <c r="H4567" s="284"/>
    </row>
    <row r="4568" spans="1:8" x14ac:dyDescent="0.25">
      <c r="A4568" s="282"/>
      <c r="B4568" s="283"/>
      <c r="C4568" s="284"/>
      <c r="D4568" s="284"/>
      <c r="E4568" s="284"/>
      <c r="F4568" s="284"/>
      <c r="G4568" s="285"/>
      <c r="H4568" s="284"/>
    </row>
    <row r="4569" spans="1:8" x14ac:dyDescent="0.25">
      <c r="A4569" s="282"/>
      <c r="B4569" s="283"/>
      <c r="C4569" s="284"/>
      <c r="D4569" s="284"/>
      <c r="E4569" s="284"/>
      <c r="F4569" s="284"/>
      <c r="G4569" s="285"/>
      <c r="H4569" s="284"/>
    </row>
    <row r="4570" spans="1:8" x14ac:dyDescent="0.25">
      <c r="A4570" s="282"/>
      <c r="B4570" s="283"/>
      <c r="C4570" s="284"/>
      <c r="D4570" s="284"/>
      <c r="E4570" s="284"/>
      <c r="F4570" s="284"/>
      <c r="G4570" s="285"/>
      <c r="H4570" s="284"/>
    </row>
    <row r="4571" spans="1:8" x14ac:dyDescent="0.25">
      <c r="A4571" s="282"/>
      <c r="B4571" s="283"/>
      <c r="C4571" s="284"/>
      <c r="D4571" s="284"/>
      <c r="E4571" s="284"/>
      <c r="F4571" s="284"/>
      <c r="G4571" s="285"/>
      <c r="H4571" s="284"/>
    </row>
    <row r="4572" spans="1:8" x14ac:dyDescent="0.25">
      <c r="A4572" s="282"/>
      <c r="B4572" s="283"/>
      <c r="C4572" s="284"/>
      <c r="D4572" s="284"/>
      <c r="E4572" s="284"/>
      <c r="F4572" s="284"/>
      <c r="G4572" s="285"/>
      <c r="H4572" s="284"/>
    </row>
    <row r="4573" spans="1:8" x14ac:dyDescent="0.25">
      <c r="A4573" s="282"/>
      <c r="B4573" s="283"/>
      <c r="C4573" s="284"/>
      <c r="D4573" s="284"/>
      <c r="E4573" s="284"/>
      <c r="F4573" s="284"/>
      <c r="G4573" s="285"/>
      <c r="H4573" s="284"/>
    </row>
    <row r="4574" spans="1:8" x14ac:dyDescent="0.25">
      <c r="A4574" s="282"/>
      <c r="B4574" s="283"/>
      <c r="C4574" s="284"/>
      <c r="D4574" s="284"/>
      <c r="E4574" s="284"/>
      <c r="F4574" s="284"/>
      <c r="G4574" s="285"/>
      <c r="H4574" s="284"/>
    </row>
    <row r="4575" spans="1:8" x14ac:dyDescent="0.25">
      <c r="A4575" s="282"/>
      <c r="B4575" s="283"/>
      <c r="C4575" s="284"/>
      <c r="D4575" s="284"/>
      <c r="E4575" s="284"/>
      <c r="F4575" s="284"/>
      <c r="G4575" s="285"/>
      <c r="H4575" s="284"/>
    </row>
    <row r="4576" spans="1:8" x14ac:dyDescent="0.25">
      <c r="A4576" s="282"/>
      <c r="B4576" s="283"/>
      <c r="C4576" s="284"/>
      <c r="D4576" s="284"/>
      <c r="E4576" s="284"/>
      <c r="F4576" s="284"/>
      <c r="G4576" s="285"/>
      <c r="H4576" s="284"/>
    </row>
    <row r="4577" spans="1:8" x14ac:dyDescent="0.25">
      <c r="A4577" s="282"/>
      <c r="B4577" s="283"/>
      <c r="C4577" s="284"/>
      <c r="D4577" s="284"/>
      <c r="E4577" s="284"/>
      <c r="F4577" s="284"/>
      <c r="G4577" s="285"/>
      <c r="H4577" s="284"/>
    </row>
    <row r="4578" spans="1:8" x14ac:dyDescent="0.25">
      <c r="A4578" s="282"/>
      <c r="B4578" s="283"/>
      <c r="C4578" s="284"/>
      <c r="D4578" s="284"/>
      <c r="E4578" s="284"/>
      <c r="F4578" s="284"/>
      <c r="G4578" s="285"/>
      <c r="H4578" s="284"/>
    </row>
    <row r="4579" spans="1:8" x14ac:dyDescent="0.25">
      <c r="A4579" s="282"/>
      <c r="B4579" s="283"/>
      <c r="C4579" s="284"/>
      <c r="D4579" s="284"/>
      <c r="E4579" s="284"/>
      <c r="F4579" s="284"/>
      <c r="G4579" s="285"/>
      <c r="H4579" s="284"/>
    </row>
    <row r="4580" spans="1:8" x14ac:dyDescent="0.25">
      <c r="A4580" s="282"/>
      <c r="B4580" s="283"/>
      <c r="C4580" s="284"/>
      <c r="D4580" s="284"/>
      <c r="E4580" s="284"/>
      <c r="F4580" s="284"/>
      <c r="G4580" s="285"/>
      <c r="H4580" s="284"/>
    </row>
    <row r="4581" spans="1:8" x14ac:dyDescent="0.25">
      <c r="A4581" s="282"/>
      <c r="B4581" s="283"/>
      <c r="C4581" s="284"/>
      <c r="D4581" s="284"/>
      <c r="E4581" s="284"/>
      <c r="F4581" s="284"/>
      <c r="G4581" s="285"/>
      <c r="H4581" s="284"/>
    </row>
    <row r="4582" spans="1:8" x14ac:dyDescent="0.25">
      <c r="A4582" s="282"/>
      <c r="B4582" s="283"/>
      <c r="C4582" s="284"/>
      <c r="D4582" s="284"/>
      <c r="E4582" s="284"/>
      <c r="F4582" s="284"/>
      <c r="G4582" s="285"/>
      <c r="H4582" s="284"/>
    </row>
    <row r="4583" spans="1:8" x14ac:dyDescent="0.25">
      <c r="A4583" s="282"/>
      <c r="B4583" s="283"/>
      <c r="C4583" s="284"/>
      <c r="D4583" s="284"/>
      <c r="E4583" s="284"/>
      <c r="F4583" s="284"/>
      <c r="G4583" s="285"/>
      <c r="H4583" s="284"/>
    </row>
    <row r="4584" spans="1:8" x14ac:dyDescent="0.25">
      <c r="A4584" s="282"/>
      <c r="B4584" s="283"/>
      <c r="C4584" s="284"/>
      <c r="D4584" s="284"/>
      <c r="E4584" s="284"/>
      <c r="F4584" s="284"/>
      <c r="G4584" s="285"/>
      <c r="H4584" s="284"/>
    </row>
    <row r="4585" spans="1:8" x14ac:dyDescent="0.25">
      <c r="A4585" s="282"/>
      <c r="B4585" s="283"/>
      <c r="C4585" s="284"/>
      <c r="D4585" s="284"/>
      <c r="E4585" s="284"/>
      <c r="F4585" s="284"/>
      <c r="G4585" s="285"/>
      <c r="H4585" s="284"/>
    </row>
    <row r="4586" spans="1:8" x14ac:dyDescent="0.25">
      <c r="A4586" s="282"/>
      <c r="B4586" s="283"/>
      <c r="C4586" s="284"/>
      <c r="D4586" s="284"/>
      <c r="E4586" s="284"/>
      <c r="F4586" s="284"/>
      <c r="G4586" s="285"/>
      <c r="H4586" s="284"/>
    </row>
    <row r="4587" spans="1:8" x14ac:dyDescent="0.25">
      <c r="A4587" s="282"/>
      <c r="B4587" s="283"/>
      <c r="C4587" s="284"/>
      <c r="D4587" s="284"/>
      <c r="E4587" s="284"/>
      <c r="F4587" s="284"/>
      <c r="G4587" s="285"/>
      <c r="H4587" s="284"/>
    </row>
    <row r="4588" spans="1:8" x14ac:dyDescent="0.25">
      <c r="A4588" s="282"/>
      <c r="B4588" s="283"/>
      <c r="C4588" s="284"/>
      <c r="D4588" s="284"/>
      <c r="E4588" s="284"/>
      <c r="F4588" s="284"/>
      <c r="G4588" s="285"/>
      <c r="H4588" s="284"/>
    </row>
    <row r="4589" spans="1:8" x14ac:dyDescent="0.25">
      <c r="A4589" s="282"/>
      <c r="B4589" s="283"/>
      <c r="C4589" s="284"/>
      <c r="D4589" s="284"/>
      <c r="E4589" s="284"/>
      <c r="F4589" s="284"/>
      <c r="G4589" s="285"/>
      <c r="H4589" s="284"/>
    </row>
    <row r="4590" spans="1:8" x14ac:dyDescent="0.25">
      <c r="A4590" s="282"/>
      <c r="B4590" s="283"/>
      <c r="C4590" s="284"/>
      <c r="D4590" s="284"/>
      <c r="E4590" s="284"/>
      <c r="F4590" s="284"/>
      <c r="G4590" s="285"/>
      <c r="H4590" s="284"/>
    </row>
    <row r="4591" spans="1:8" x14ac:dyDescent="0.25">
      <c r="A4591" s="282"/>
      <c r="B4591" s="283"/>
      <c r="C4591" s="284"/>
      <c r="D4591" s="284"/>
      <c r="E4591" s="284"/>
      <c r="F4591" s="284"/>
      <c r="G4591" s="285"/>
      <c r="H4591" s="284"/>
    </row>
    <row r="4592" spans="1:8" x14ac:dyDescent="0.25">
      <c r="A4592" s="282"/>
      <c r="B4592" s="283"/>
      <c r="C4592" s="284"/>
      <c r="D4592" s="284"/>
      <c r="E4592" s="284"/>
      <c r="F4592" s="284"/>
      <c r="G4592" s="285"/>
      <c r="H4592" s="284"/>
    </row>
    <row r="4593" spans="1:8" x14ac:dyDescent="0.25">
      <c r="A4593" s="282"/>
      <c r="B4593" s="283"/>
      <c r="C4593" s="284"/>
      <c r="D4593" s="284"/>
      <c r="E4593" s="284"/>
      <c r="F4593" s="284"/>
      <c r="G4593" s="285"/>
      <c r="H4593" s="284"/>
    </row>
    <row r="4594" spans="1:8" x14ac:dyDescent="0.25">
      <c r="A4594" s="282"/>
      <c r="B4594" s="283"/>
      <c r="C4594" s="284"/>
      <c r="D4594" s="284"/>
      <c r="E4594" s="284"/>
      <c r="F4594" s="284"/>
      <c r="G4594" s="285"/>
      <c r="H4594" s="284"/>
    </row>
    <row r="4595" spans="1:8" x14ac:dyDescent="0.25">
      <c r="A4595" s="282"/>
      <c r="B4595" s="283"/>
      <c r="C4595" s="284"/>
      <c r="D4595" s="284"/>
      <c r="E4595" s="284"/>
      <c r="F4595" s="284"/>
      <c r="G4595" s="285"/>
      <c r="H4595" s="284"/>
    </row>
    <row r="4596" spans="1:8" x14ac:dyDescent="0.25">
      <c r="A4596" s="282"/>
      <c r="B4596" s="283"/>
      <c r="C4596" s="284"/>
      <c r="D4596" s="284"/>
      <c r="E4596" s="284"/>
      <c r="F4596" s="284"/>
      <c r="G4596" s="285"/>
      <c r="H4596" s="284"/>
    </row>
    <row r="4597" spans="1:8" x14ac:dyDescent="0.25">
      <c r="A4597" s="282"/>
      <c r="B4597" s="283"/>
      <c r="C4597" s="284"/>
      <c r="D4597" s="284"/>
      <c r="E4597" s="284"/>
      <c r="F4597" s="284"/>
      <c r="G4597" s="285"/>
      <c r="H4597" s="284"/>
    </row>
    <row r="4598" spans="1:8" x14ac:dyDescent="0.25">
      <c r="A4598" s="282"/>
      <c r="B4598" s="283"/>
      <c r="C4598" s="284"/>
      <c r="D4598" s="284"/>
      <c r="E4598" s="284"/>
      <c r="F4598" s="284"/>
      <c r="G4598" s="285"/>
      <c r="H4598" s="284"/>
    </row>
    <row r="4599" spans="1:8" x14ac:dyDescent="0.25">
      <c r="A4599" s="282"/>
      <c r="B4599" s="283"/>
      <c r="C4599" s="284"/>
      <c r="D4599" s="284"/>
      <c r="E4599" s="284"/>
      <c r="F4599" s="284"/>
      <c r="G4599" s="285"/>
      <c r="H4599" s="284"/>
    </row>
    <row r="4600" spans="1:8" x14ac:dyDescent="0.25">
      <c r="A4600" s="282"/>
      <c r="B4600" s="283"/>
      <c r="C4600" s="284"/>
      <c r="D4600" s="284"/>
      <c r="E4600" s="284"/>
      <c r="F4600" s="284"/>
      <c r="G4600" s="285"/>
      <c r="H4600" s="284"/>
    </row>
    <row r="4601" spans="1:8" x14ac:dyDescent="0.25">
      <c r="A4601" s="282"/>
      <c r="B4601" s="283"/>
      <c r="C4601" s="284"/>
      <c r="D4601" s="284"/>
      <c r="E4601" s="284"/>
      <c r="F4601" s="284"/>
      <c r="G4601" s="285"/>
      <c r="H4601" s="284"/>
    </row>
    <row r="4602" spans="1:8" x14ac:dyDescent="0.25">
      <c r="A4602" s="282"/>
      <c r="B4602" s="283"/>
      <c r="C4602" s="284"/>
      <c r="D4602" s="284"/>
      <c r="E4602" s="284"/>
      <c r="F4602" s="284"/>
      <c r="G4602" s="285"/>
      <c r="H4602" s="284"/>
    </row>
    <row r="4603" spans="1:8" x14ac:dyDescent="0.25">
      <c r="A4603" s="282"/>
      <c r="B4603" s="283"/>
      <c r="C4603" s="284"/>
      <c r="D4603" s="284"/>
      <c r="E4603" s="284"/>
      <c r="F4603" s="284"/>
      <c r="G4603" s="285"/>
      <c r="H4603" s="284"/>
    </row>
    <row r="4604" spans="1:8" x14ac:dyDescent="0.25">
      <c r="A4604" s="282"/>
      <c r="B4604" s="283"/>
      <c r="C4604" s="284"/>
      <c r="D4604" s="284"/>
      <c r="E4604" s="284"/>
      <c r="F4604" s="284"/>
      <c r="G4604" s="285"/>
      <c r="H4604" s="284"/>
    </row>
    <row r="4605" spans="1:8" x14ac:dyDescent="0.25">
      <c r="A4605" s="282"/>
      <c r="B4605" s="283"/>
      <c r="C4605" s="284"/>
      <c r="D4605" s="284"/>
      <c r="E4605" s="284"/>
      <c r="F4605" s="284"/>
      <c r="G4605" s="285"/>
      <c r="H4605" s="284"/>
    </row>
    <row r="4606" spans="1:8" x14ac:dyDescent="0.25">
      <c r="A4606" s="282"/>
      <c r="B4606" s="283"/>
      <c r="C4606" s="284"/>
      <c r="D4606" s="284"/>
      <c r="E4606" s="284"/>
      <c r="F4606" s="284"/>
      <c r="G4606" s="285"/>
      <c r="H4606" s="284"/>
    </row>
    <row r="4607" spans="1:8" x14ac:dyDescent="0.25">
      <c r="A4607" s="282"/>
      <c r="B4607" s="283"/>
      <c r="C4607" s="284"/>
      <c r="D4607" s="284"/>
      <c r="E4607" s="284"/>
      <c r="F4607" s="284"/>
      <c r="G4607" s="285"/>
      <c r="H4607" s="284"/>
    </row>
    <row r="4608" spans="1:8" x14ac:dyDescent="0.25">
      <c r="A4608" s="282"/>
      <c r="B4608" s="283"/>
      <c r="C4608" s="284"/>
      <c r="D4608" s="284"/>
      <c r="E4608" s="284"/>
      <c r="F4608" s="284"/>
      <c r="G4608" s="285"/>
      <c r="H4608" s="284"/>
    </row>
    <row r="4609" spans="1:8" x14ac:dyDescent="0.25">
      <c r="A4609" s="282"/>
      <c r="B4609" s="283"/>
      <c r="C4609" s="284"/>
      <c r="D4609" s="284"/>
      <c r="E4609" s="284"/>
      <c r="F4609" s="284"/>
      <c r="G4609" s="285"/>
      <c r="H4609" s="284"/>
    </row>
    <row r="4610" spans="1:8" x14ac:dyDescent="0.25">
      <c r="A4610" s="282"/>
      <c r="B4610" s="283"/>
      <c r="C4610" s="284"/>
      <c r="D4610" s="284"/>
      <c r="E4610" s="284"/>
      <c r="F4610" s="284"/>
      <c r="G4610" s="285"/>
      <c r="H4610" s="284"/>
    </row>
    <row r="4611" spans="1:8" x14ac:dyDescent="0.25">
      <c r="A4611" s="282"/>
      <c r="B4611" s="283"/>
      <c r="C4611" s="284"/>
      <c r="D4611" s="284"/>
      <c r="E4611" s="284"/>
      <c r="F4611" s="284"/>
      <c r="G4611" s="285"/>
      <c r="H4611" s="284"/>
    </row>
    <row r="4612" spans="1:8" x14ac:dyDescent="0.25">
      <c r="A4612" s="282"/>
      <c r="B4612" s="283"/>
      <c r="C4612" s="284"/>
      <c r="D4612" s="284"/>
      <c r="E4612" s="284"/>
      <c r="F4612" s="284"/>
      <c r="G4612" s="285"/>
      <c r="H4612" s="284"/>
    </row>
    <row r="4613" spans="1:8" x14ac:dyDescent="0.25">
      <c r="A4613" s="282"/>
      <c r="B4613" s="283"/>
      <c r="C4613" s="284"/>
      <c r="D4613" s="284"/>
      <c r="E4613" s="284"/>
      <c r="F4613" s="284"/>
      <c r="G4613" s="285"/>
      <c r="H4613" s="284"/>
    </row>
    <row r="4614" spans="1:8" x14ac:dyDescent="0.25">
      <c r="A4614" s="282"/>
      <c r="B4614" s="283"/>
      <c r="C4614" s="284"/>
      <c r="D4614" s="284"/>
      <c r="E4614" s="284"/>
      <c r="F4614" s="284"/>
      <c r="G4614" s="285"/>
      <c r="H4614" s="284"/>
    </row>
    <row r="4615" spans="1:8" x14ac:dyDescent="0.25">
      <c r="A4615" s="282"/>
      <c r="B4615" s="283"/>
      <c r="C4615" s="284"/>
      <c r="D4615" s="284"/>
      <c r="E4615" s="284"/>
      <c r="F4615" s="284"/>
      <c r="G4615" s="285"/>
      <c r="H4615" s="284"/>
    </row>
    <row r="4616" spans="1:8" x14ac:dyDescent="0.25">
      <c r="A4616" s="282"/>
      <c r="B4616" s="283"/>
      <c r="C4616" s="284"/>
      <c r="D4616" s="284"/>
      <c r="E4616" s="284"/>
      <c r="F4616" s="284"/>
      <c r="G4616" s="285"/>
      <c r="H4616" s="284"/>
    </row>
    <row r="4617" spans="1:8" x14ac:dyDescent="0.25">
      <c r="A4617" s="282"/>
      <c r="B4617" s="283"/>
      <c r="C4617" s="284"/>
      <c r="D4617" s="284"/>
      <c r="E4617" s="284"/>
      <c r="F4617" s="284"/>
      <c r="G4617" s="285"/>
      <c r="H4617" s="284"/>
    </row>
    <row r="4618" spans="1:8" x14ac:dyDescent="0.25">
      <c r="A4618" s="282"/>
      <c r="B4618" s="283"/>
      <c r="C4618" s="284"/>
      <c r="D4618" s="284"/>
      <c r="E4618" s="284"/>
      <c r="F4618" s="284"/>
      <c r="G4618" s="285"/>
      <c r="H4618" s="284"/>
    </row>
    <row r="4619" spans="1:8" x14ac:dyDescent="0.25">
      <c r="A4619" s="282"/>
      <c r="B4619" s="283"/>
      <c r="C4619" s="284"/>
      <c r="D4619" s="284"/>
      <c r="E4619" s="284"/>
      <c r="F4619" s="284"/>
      <c r="G4619" s="285"/>
      <c r="H4619" s="284"/>
    </row>
    <row r="4620" spans="1:8" x14ac:dyDescent="0.25">
      <c r="A4620" s="282"/>
      <c r="B4620" s="283"/>
      <c r="C4620" s="284"/>
      <c r="D4620" s="284"/>
      <c r="E4620" s="284"/>
      <c r="F4620" s="284"/>
      <c r="G4620" s="285"/>
      <c r="H4620" s="284"/>
    </row>
    <row r="4621" spans="1:8" x14ac:dyDescent="0.25">
      <c r="A4621" s="282"/>
      <c r="B4621" s="283"/>
      <c r="C4621" s="284"/>
      <c r="D4621" s="284"/>
      <c r="E4621" s="284"/>
      <c r="F4621" s="284"/>
      <c r="G4621" s="285"/>
      <c r="H4621" s="284"/>
    </row>
    <row r="4622" spans="1:8" x14ac:dyDescent="0.25">
      <c r="A4622" s="282"/>
      <c r="B4622" s="283"/>
      <c r="C4622" s="284"/>
      <c r="D4622" s="284"/>
      <c r="E4622" s="284"/>
      <c r="F4622" s="284"/>
      <c r="G4622" s="285"/>
      <c r="H4622" s="284"/>
    </row>
    <row r="4623" spans="1:8" x14ac:dyDescent="0.25">
      <c r="A4623" s="282"/>
      <c r="B4623" s="283"/>
      <c r="C4623" s="284"/>
      <c r="D4623" s="284"/>
      <c r="E4623" s="284"/>
      <c r="F4623" s="284"/>
      <c r="G4623" s="285"/>
      <c r="H4623" s="284"/>
    </row>
    <row r="4624" spans="1:8" x14ac:dyDescent="0.25">
      <c r="A4624" s="282"/>
      <c r="B4624" s="283"/>
      <c r="C4624" s="284"/>
      <c r="D4624" s="284"/>
      <c r="E4624" s="284"/>
      <c r="F4624" s="284"/>
      <c r="G4624" s="285"/>
      <c r="H4624" s="284"/>
    </row>
    <row r="4625" spans="1:8" x14ac:dyDescent="0.25">
      <c r="A4625" s="282"/>
      <c r="B4625" s="283"/>
      <c r="C4625" s="284"/>
      <c r="D4625" s="284"/>
      <c r="E4625" s="284"/>
      <c r="F4625" s="284"/>
      <c r="G4625" s="285"/>
      <c r="H4625" s="284"/>
    </row>
    <row r="4626" spans="1:8" x14ac:dyDescent="0.25">
      <c r="A4626" s="282"/>
      <c r="B4626" s="283"/>
      <c r="C4626" s="284"/>
      <c r="D4626" s="284"/>
      <c r="E4626" s="284"/>
      <c r="F4626" s="284"/>
      <c r="G4626" s="285"/>
      <c r="H4626" s="284"/>
    </row>
    <row r="4627" spans="1:8" x14ac:dyDescent="0.25">
      <c r="A4627" s="282"/>
      <c r="B4627" s="283"/>
      <c r="C4627" s="284"/>
      <c r="D4627" s="284"/>
      <c r="E4627" s="284"/>
      <c r="F4627" s="284"/>
      <c r="G4627" s="285"/>
      <c r="H4627" s="284"/>
    </row>
    <row r="4628" spans="1:8" x14ac:dyDescent="0.25">
      <c r="A4628" s="282"/>
      <c r="B4628" s="283"/>
      <c r="C4628" s="284"/>
      <c r="D4628" s="284"/>
      <c r="E4628" s="284"/>
      <c r="F4628" s="284"/>
      <c r="G4628" s="285"/>
      <c r="H4628" s="284"/>
    </row>
    <row r="4629" spans="1:8" x14ac:dyDescent="0.25">
      <c r="A4629" s="282"/>
      <c r="B4629" s="283"/>
      <c r="C4629" s="284"/>
      <c r="D4629" s="284"/>
      <c r="E4629" s="284"/>
      <c r="F4629" s="284"/>
      <c r="G4629" s="285"/>
      <c r="H4629" s="284"/>
    </row>
    <row r="4630" spans="1:8" x14ac:dyDescent="0.25">
      <c r="A4630" s="282"/>
      <c r="B4630" s="283"/>
      <c r="C4630" s="284"/>
      <c r="D4630" s="284"/>
      <c r="E4630" s="284"/>
      <c r="F4630" s="284"/>
      <c r="G4630" s="285"/>
      <c r="H4630" s="284"/>
    </row>
    <row r="4631" spans="1:8" x14ac:dyDescent="0.25">
      <c r="A4631" s="282"/>
      <c r="B4631" s="283"/>
      <c r="C4631" s="284"/>
      <c r="D4631" s="284"/>
      <c r="E4631" s="284"/>
      <c r="F4631" s="284"/>
      <c r="G4631" s="285"/>
      <c r="H4631" s="284"/>
    </row>
    <row r="4632" spans="1:8" x14ac:dyDescent="0.25">
      <c r="A4632" s="282"/>
      <c r="B4632" s="283"/>
      <c r="C4632" s="284"/>
      <c r="D4632" s="284"/>
      <c r="E4632" s="284"/>
      <c r="F4632" s="284"/>
      <c r="G4632" s="285"/>
      <c r="H4632" s="284"/>
    </row>
    <row r="4633" spans="1:8" x14ac:dyDescent="0.25">
      <c r="A4633" s="282"/>
      <c r="B4633" s="283"/>
      <c r="C4633" s="284"/>
      <c r="D4633" s="284"/>
      <c r="E4633" s="284"/>
      <c r="F4633" s="284"/>
      <c r="G4633" s="285"/>
      <c r="H4633" s="284"/>
    </row>
    <row r="4634" spans="1:8" x14ac:dyDescent="0.25">
      <c r="A4634" s="282"/>
      <c r="B4634" s="283"/>
      <c r="C4634" s="284"/>
      <c r="D4634" s="284"/>
      <c r="E4634" s="284"/>
      <c r="F4634" s="284"/>
      <c r="G4634" s="285"/>
      <c r="H4634" s="284"/>
    </row>
    <row r="4635" spans="1:8" x14ac:dyDescent="0.25">
      <c r="A4635" s="282"/>
      <c r="B4635" s="283"/>
      <c r="C4635" s="284"/>
      <c r="D4635" s="284"/>
      <c r="E4635" s="284"/>
      <c r="F4635" s="284"/>
      <c r="G4635" s="285"/>
      <c r="H4635" s="284"/>
    </row>
    <row r="4636" spans="1:8" x14ac:dyDescent="0.25">
      <c r="A4636" s="282"/>
      <c r="B4636" s="283"/>
      <c r="C4636" s="284"/>
      <c r="D4636" s="284"/>
      <c r="E4636" s="284"/>
      <c r="F4636" s="284"/>
      <c r="G4636" s="285"/>
      <c r="H4636" s="284"/>
    </row>
    <row r="4637" spans="1:8" x14ac:dyDescent="0.25">
      <c r="A4637" s="282"/>
      <c r="B4637" s="283"/>
      <c r="C4637" s="284"/>
      <c r="D4637" s="284"/>
      <c r="E4637" s="284"/>
      <c r="F4637" s="284"/>
      <c r="G4637" s="285"/>
      <c r="H4637" s="284"/>
    </row>
    <row r="4638" spans="1:8" x14ac:dyDescent="0.25">
      <c r="A4638" s="282"/>
      <c r="B4638" s="283"/>
      <c r="C4638" s="284"/>
      <c r="D4638" s="284"/>
      <c r="E4638" s="284"/>
      <c r="F4638" s="284"/>
      <c r="G4638" s="285"/>
      <c r="H4638" s="284"/>
    </row>
    <row r="4639" spans="1:8" x14ac:dyDescent="0.25">
      <c r="A4639" s="282"/>
      <c r="B4639" s="283"/>
      <c r="C4639" s="284"/>
      <c r="D4639" s="284"/>
      <c r="E4639" s="284"/>
      <c r="F4639" s="284"/>
      <c r="G4639" s="285"/>
      <c r="H4639" s="284"/>
    </row>
    <row r="4640" spans="1:8" x14ac:dyDescent="0.25">
      <c r="A4640" s="282"/>
      <c r="B4640" s="283"/>
      <c r="C4640" s="284"/>
      <c r="D4640" s="284"/>
      <c r="E4640" s="284"/>
      <c r="F4640" s="284"/>
      <c r="G4640" s="285"/>
      <c r="H4640" s="284"/>
    </row>
    <row r="4641" spans="1:8" x14ac:dyDescent="0.25">
      <c r="A4641" s="282"/>
      <c r="B4641" s="283"/>
      <c r="C4641" s="284"/>
      <c r="D4641" s="284"/>
      <c r="E4641" s="284"/>
      <c r="F4641" s="284"/>
      <c r="G4641" s="285"/>
      <c r="H4641" s="284"/>
    </row>
    <row r="4642" spans="1:8" x14ac:dyDescent="0.25">
      <c r="A4642" s="282"/>
      <c r="B4642" s="283"/>
      <c r="C4642" s="284"/>
      <c r="D4642" s="284"/>
      <c r="E4642" s="284"/>
      <c r="F4642" s="284"/>
      <c r="G4642" s="285"/>
      <c r="H4642" s="284"/>
    </row>
    <row r="4643" spans="1:8" x14ac:dyDescent="0.25">
      <c r="A4643" s="282"/>
      <c r="B4643" s="283"/>
      <c r="C4643" s="284"/>
      <c r="D4643" s="284"/>
      <c r="E4643" s="284"/>
      <c r="F4643" s="284"/>
      <c r="G4643" s="285"/>
      <c r="H4643" s="284"/>
    </row>
    <row r="4644" spans="1:8" x14ac:dyDescent="0.25">
      <c r="A4644" s="282"/>
      <c r="B4644" s="283"/>
      <c r="C4644" s="284"/>
      <c r="D4644" s="284"/>
      <c r="E4644" s="284"/>
      <c r="F4644" s="284"/>
      <c r="G4644" s="285"/>
      <c r="H4644" s="284"/>
    </row>
    <row r="4645" spans="1:8" x14ac:dyDescent="0.25">
      <c r="A4645" s="282"/>
      <c r="B4645" s="283"/>
      <c r="C4645" s="284"/>
      <c r="D4645" s="284"/>
      <c r="E4645" s="284"/>
      <c r="F4645" s="284"/>
      <c r="G4645" s="285"/>
      <c r="H4645" s="284"/>
    </row>
    <row r="4646" spans="1:8" x14ac:dyDescent="0.25">
      <c r="A4646" s="282"/>
      <c r="B4646" s="283"/>
      <c r="C4646" s="284"/>
      <c r="D4646" s="284"/>
      <c r="E4646" s="284"/>
      <c r="F4646" s="284"/>
      <c r="G4646" s="285"/>
      <c r="H4646" s="284"/>
    </row>
    <row r="4647" spans="1:8" x14ac:dyDescent="0.25">
      <c r="A4647" s="282"/>
      <c r="B4647" s="283"/>
      <c r="C4647" s="284"/>
      <c r="D4647" s="284"/>
      <c r="E4647" s="284"/>
      <c r="F4647" s="284"/>
      <c r="G4647" s="285"/>
      <c r="H4647" s="284"/>
    </row>
    <row r="4648" spans="1:8" x14ac:dyDescent="0.25">
      <c r="A4648" s="282"/>
      <c r="B4648" s="283"/>
      <c r="C4648" s="284"/>
      <c r="D4648" s="284"/>
      <c r="E4648" s="284"/>
      <c r="F4648" s="284"/>
      <c r="G4648" s="285"/>
      <c r="H4648" s="284"/>
    </row>
    <row r="4649" spans="1:8" x14ac:dyDescent="0.25">
      <c r="A4649" s="282"/>
      <c r="B4649" s="283"/>
      <c r="C4649" s="284"/>
      <c r="D4649" s="284"/>
      <c r="E4649" s="284"/>
      <c r="F4649" s="284"/>
      <c r="G4649" s="285"/>
      <c r="H4649" s="284"/>
    </row>
    <row r="4650" spans="1:8" x14ac:dyDescent="0.25">
      <c r="A4650" s="282"/>
      <c r="B4650" s="283"/>
      <c r="C4650" s="284"/>
      <c r="D4650" s="284"/>
      <c r="E4650" s="284"/>
      <c r="F4650" s="284"/>
      <c r="G4650" s="285"/>
      <c r="H4650" s="284"/>
    </row>
    <row r="4651" spans="1:8" x14ac:dyDescent="0.25">
      <c r="A4651" s="282"/>
      <c r="B4651" s="283"/>
      <c r="C4651" s="284"/>
      <c r="D4651" s="284"/>
      <c r="E4651" s="284"/>
      <c r="F4651" s="284"/>
      <c r="G4651" s="285"/>
      <c r="H4651" s="284"/>
    </row>
    <row r="4652" spans="1:8" x14ac:dyDescent="0.25">
      <c r="A4652" s="282"/>
      <c r="B4652" s="283"/>
      <c r="C4652" s="284"/>
      <c r="D4652" s="284"/>
      <c r="E4652" s="284"/>
      <c r="F4652" s="284"/>
      <c r="G4652" s="285"/>
      <c r="H4652" s="284"/>
    </row>
    <row r="4653" spans="1:8" x14ac:dyDescent="0.25">
      <c r="A4653" s="282"/>
      <c r="B4653" s="283"/>
      <c r="C4653" s="284"/>
      <c r="D4653" s="284"/>
      <c r="E4653" s="284"/>
      <c r="F4653" s="284"/>
      <c r="G4653" s="285"/>
      <c r="H4653" s="284"/>
    </row>
    <row r="4654" spans="1:8" x14ac:dyDescent="0.25">
      <c r="A4654" s="282"/>
      <c r="B4654" s="283"/>
      <c r="C4654" s="284"/>
      <c r="D4654" s="284"/>
      <c r="E4654" s="284"/>
      <c r="F4654" s="284"/>
      <c r="G4654" s="285"/>
      <c r="H4654" s="284"/>
    </row>
    <row r="4655" spans="1:8" x14ac:dyDescent="0.25">
      <c r="A4655" s="282"/>
      <c r="B4655" s="283"/>
      <c r="C4655" s="284"/>
      <c r="D4655" s="284"/>
      <c r="E4655" s="284"/>
      <c r="F4655" s="284"/>
      <c r="G4655" s="285"/>
      <c r="H4655" s="284"/>
    </row>
    <row r="4656" spans="1:8" x14ac:dyDescent="0.25">
      <c r="A4656" s="282"/>
      <c r="B4656" s="283"/>
      <c r="C4656" s="284"/>
      <c r="D4656" s="284"/>
      <c r="E4656" s="284"/>
      <c r="F4656" s="284"/>
      <c r="G4656" s="285"/>
      <c r="H4656" s="284"/>
    </row>
    <row r="4657" spans="1:8" x14ac:dyDescent="0.25">
      <c r="A4657" s="282"/>
      <c r="B4657" s="283"/>
      <c r="C4657" s="284"/>
      <c r="D4657" s="284"/>
      <c r="E4657" s="284"/>
      <c r="F4657" s="284"/>
      <c r="G4657" s="285"/>
      <c r="H4657" s="284"/>
    </row>
    <row r="4658" spans="1:8" x14ac:dyDescent="0.25">
      <c r="A4658" s="282"/>
      <c r="B4658" s="283"/>
      <c r="C4658" s="284"/>
      <c r="D4658" s="284"/>
      <c r="E4658" s="284"/>
      <c r="F4658" s="284"/>
      <c r="G4658" s="285"/>
      <c r="H4658" s="284"/>
    </row>
    <row r="4659" spans="1:8" x14ac:dyDescent="0.25">
      <c r="A4659" s="282"/>
      <c r="B4659" s="283"/>
      <c r="C4659" s="284"/>
      <c r="D4659" s="284"/>
      <c r="E4659" s="284"/>
      <c r="F4659" s="284"/>
      <c r="G4659" s="285"/>
      <c r="H4659" s="284"/>
    </row>
    <row r="4660" spans="1:8" x14ac:dyDescent="0.25">
      <c r="A4660" s="282"/>
      <c r="B4660" s="283"/>
      <c r="C4660" s="284"/>
      <c r="D4660" s="284"/>
      <c r="E4660" s="284"/>
      <c r="F4660" s="284"/>
      <c r="G4660" s="285"/>
      <c r="H4660" s="284"/>
    </row>
    <row r="4661" spans="1:8" x14ac:dyDescent="0.25">
      <c r="A4661" s="282"/>
      <c r="B4661" s="283"/>
      <c r="C4661" s="284"/>
      <c r="D4661" s="284"/>
      <c r="E4661" s="284"/>
      <c r="F4661" s="284"/>
      <c r="G4661" s="285"/>
      <c r="H4661" s="284"/>
    </row>
    <row r="4662" spans="1:8" x14ac:dyDescent="0.25">
      <c r="A4662" s="282"/>
      <c r="B4662" s="283"/>
      <c r="C4662" s="284"/>
      <c r="D4662" s="284"/>
      <c r="E4662" s="284"/>
      <c r="F4662" s="284"/>
      <c r="G4662" s="285"/>
      <c r="H4662" s="284"/>
    </row>
    <row r="4663" spans="1:8" x14ac:dyDescent="0.25">
      <c r="A4663" s="282"/>
      <c r="B4663" s="283"/>
      <c r="C4663" s="284"/>
      <c r="D4663" s="284"/>
      <c r="E4663" s="284"/>
      <c r="F4663" s="284"/>
      <c r="G4663" s="285"/>
      <c r="H4663" s="284"/>
    </row>
    <row r="4664" spans="1:8" x14ac:dyDescent="0.25">
      <c r="A4664" s="282"/>
      <c r="B4664" s="283"/>
      <c r="C4664" s="284"/>
      <c r="D4664" s="284"/>
      <c r="E4664" s="284"/>
      <c r="F4664" s="284"/>
      <c r="G4664" s="285"/>
      <c r="H4664" s="284"/>
    </row>
    <row r="4665" spans="1:8" x14ac:dyDescent="0.25">
      <c r="A4665" s="282"/>
      <c r="B4665" s="283"/>
      <c r="C4665" s="284"/>
      <c r="D4665" s="284"/>
      <c r="E4665" s="284"/>
      <c r="F4665" s="284"/>
      <c r="G4665" s="285"/>
      <c r="H4665" s="284"/>
    </row>
    <row r="4666" spans="1:8" x14ac:dyDescent="0.25">
      <c r="A4666" s="282"/>
      <c r="B4666" s="283"/>
      <c r="C4666" s="284"/>
      <c r="D4666" s="284"/>
      <c r="E4666" s="284"/>
      <c r="F4666" s="284"/>
      <c r="G4666" s="285"/>
      <c r="H4666" s="284"/>
    </row>
    <row r="4667" spans="1:8" x14ac:dyDescent="0.25">
      <c r="A4667" s="282"/>
      <c r="B4667" s="283"/>
      <c r="C4667" s="284"/>
      <c r="D4667" s="284"/>
      <c r="E4667" s="284"/>
      <c r="F4667" s="284"/>
      <c r="G4667" s="285"/>
      <c r="H4667" s="284"/>
    </row>
    <row r="4668" spans="1:8" x14ac:dyDescent="0.25">
      <c r="A4668" s="282"/>
      <c r="B4668" s="283"/>
      <c r="C4668" s="284"/>
      <c r="D4668" s="284"/>
      <c r="E4668" s="284"/>
      <c r="F4668" s="284"/>
      <c r="G4668" s="285"/>
      <c r="H4668" s="284"/>
    </row>
    <row r="4669" spans="1:8" x14ac:dyDescent="0.25">
      <c r="A4669" s="282"/>
      <c r="B4669" s="283"/>
      <c r="C4669" s="284"/>
      <c r="D4669" s="284"/>
      <c r="E4669" s="284"/>
      <c r="F4669" s="284"/>
      <c r="G4669" s="285"/>
      <c r="H4669" s="284"/>
    </row>
    <row r="4670" spans="1:8" x14ac:dyDescent="0.25">
      <c r="A4670" s="282"/>
      <c r="B4670" s="283"/>
      <c r="C4670" s="284"/>
      <c r="D4670" s="284"/>
      <c r="E4670" s="284"/>
      <c r="F4670" s="284"/>
      <c r="G4670" s="285"/>
      <c r="H4670" s="284"/>
    </row>
    <row r="4671" spans="1:8" x14ac:dyDescent="0.25">
      <c r="A4671" s="282"/>
      <c r="B4671" s="283"/>
      <c r="C4671" s="284"/>
      <c r="D4671" s="284"/>
      <c r="E4671" s="284"/>
      <c r="F4671" s="284"/>
      <c r="G4671" s="285"/>
      <c r="H4671" s="284"/>
    </row>
    <row r="4672" spans="1:8" x14ac:dyDescent="0.25">
      <c r="A4672" s="282"/>
      <c r="B4672" s="283"/>
      <c r="C4672" s="284"/>
      <c r="D4672" s="284"/>
      <c r="E4672" s="284"/>
      <c r="F4672" s="284"/>
      <c r="G4672" s="285"/>
      <c r="H4672" s="284"/>
    </row>
    <row r="4673" spans="1:8" x14ac:dyDescent="0.25">
      <c r="A4673" s="282"/>
      <c r="B4673" s="283"/>
      <c r="C4673" s="284"/>
      <c r="D4673" s="284"/>
      <c r="E4673" s="284"/>
      <c r="F4673" s="284"/>
      <c r="G4673" s="285"/>
      <c r="H4673" s="284"/>
    </row>
    <row r="4674" spans="1:8" x14ac:dyDescent="0.25">
      <c r="A4674" s="282"/>
      <c r="B4674" s="283"/>
      <c r="C4674" s="284"/>
      <c r="D4674" s="284"/>
      <c r="E4674" s="284"/>
      <c r="F4674" s="284"/>
      <c r="G4674" s="285"/>
      <c r="H4674" s="284"/>
    </row>
    <row r="4675" spans="1:8" x14ac:dyDescent="0.25">
      <c r="A4675" s="282"/>
      <c r="B4675" s="283"/>
      <c r="C4675" s="284"/>
      <c r="D4675" s="284"/>
      <c r="E4675" s="284"/>
      <c r="F4675" s="284"/>
      <c r="G4675" s="285"/>
      <c r="H4675" s="284"/>
    </row>
    <row r="4676" spans="1:8" x14ac:dyDescent="0.25">
      <c r="A4676" s="282"/>
      <c r="B4676" s="283"/>
      <c r="C4676" s="284"/>
      <c r="D4676" s="284"/>
      <c r="E4676" s="284"/>
      <c r="F4676" s="284"/>
      <c r="G4676" s="285"/>
      <c r="H4676" s="284"/>
    </row>
    <row r="4677" spans="1:8" x14ac:dyDescent="0.25">
      <c r="A4677" s="282"/>
      <c r="B4677" s="283"/>
      <c r="C4677" s="284"/>
      <c r="D4677" s="284"/>
      <c r="E4677" s="284"/>
      <c r="F4677" s="284"/>
      <c r="G4677" s="285"/>
      <c r="H4677" s="284"/>
    </row>
    <row r="4678" spans="1:8" x14ac:dyDescent="0.25">
      <c r="A4678" s="282"/>
      <c r="B4678" s="283"/>
      <c r="C4678" s="284"/>
      <c r="D4678" s="284"/>
      <c r="E4678" s="284"/>
      <c r="F4678" s="284"/>
      <c r="G4678" s="285"/>
      <c r="H4678" s="284"/>
    </row>
    <row r="4679" spans="1:8" x14ac:dyDescent="0.25">
      <c r="A4679" s="282"/>
      <c r="B4679" s="283"/>
      <c r="C4679" s="284"/>
      <c r="D4679" s="284"/>
      <c r="E4679" s="284"/>
      <c r="F4679" s="284"/>
      <c r="G4679" s="285"/>
      <c r="H4679" s="284"/>
    </row>
    <row r="4680" spans="1:8" x14ac:dyDescent="0.25">
      <c r="A4680" s="282"/>
      <c r="B4680" s="283"/>
      <c r="C4680" s="284"/>
      <c r="D4680" s="284"/>
      <c r="E4680" s="284"/>
      <c r="F4680" s="284"/>
      <c r="G4680" s="285"/>
      <c r="H4680" s="284"/>
    </row>
    <row r="4681" spans="1:8" x14ac:dyDescent="0.25">
      <c r="A4681" s="282"/>
      <c r="B4681" s="283"/>
      <c r="C4681" s="284"/>
      <c r="D4681" s="284"/>
      <c r="E4681" s="284"/>
      <c r="F4681" s="284"/>
      <c r="G4681" s="285"/>
      <c r="H4681" s="284"/>
    </row>
    <row r="4682" spans="1:8" x14ac:dyDescent="0.25">
      <c r="A4682" s="282"/>
      <c r="B4682" s="283"/>
      <c r="C4682" s="284"/>
      <c r="D4682" s="284"/>
      <c r="E4682" s="284"/>
      <c r="F4682" s="284"/>
      <c r="G4682" s="285"/>
      <c r="H4682" s="284"/>
    </row>
    <row r="4683" spans="1:8" x14ac:dyDescent="0.25">
      <c r="A4683" s="282"/>
      <c r="B4683" s="283"/>
      <c r="C4683" s="284"/>
      <c r="D4683" s="284"/>
      <c r="E4683" s="284"/>
      <c r="F4683" s="284"/>
      <c r="G4683" s="285"/>
      <c r="H4683" s="284"/>
    </row>
    <row r="4684" spans="1:8" x14ac:dyDescent="0.25">
      <c r="A4684" s="282"/>
      <c r="B4684" s="283"/>
      <c r="C4684" s="284"/>
      <c r="D4684" s="284"/>
      <c r="E4684" s="284"/>
      <c r="F4684" s="284"/>
      <c r="G4684" s="285"/>
      <c r="H4684" s="284"/>
    </row>
    <row r="4685" spans="1:8" x14ac:dyDescent="0.25">
      <c r="A4685" s="282"/>
      <c r="B4685" s="283"/>
      <c r="C4685" s="284"/>
      <c r="D4685" s="284"/>
      <c r="E4685" s="284"/>
      <c r="F4685" s="284"/>
      <c r="G4685" s="285"/>
      <c r="H4685" s="284"/>
    </row>
    <row r="4686" spans="1:8" x14ac:dyDescent="0.25">
      <c r="A4686" s="282"/>
      <c r="B4686" s="283"/>
      <c r="C4686" s="284"/>
      <c r="D4686" s="284"/>
      <c r="E4686" s="284"/>
      <c r="F4686" s="284"/>
      <c r="G4686" s="285"/>
      <c r="H4686" s="284"/>
    </row>
    <row r="4687" spans="1:8" x14ac:dyDescent="0.25">
      <c r="A4687" s="282"/>
      <c r="B4687" s="283"/>
      <c r="C4687" s="284"/>
      <c r="D4687" s="284"/>
      <c r="E4687" s="284"/>
      <c r="F4687" s="284"/>
      <c r="G4687" s="285"/>
      <c r="H4687" s="284"/>
    </row>
    <row r="4688" spans="1:8" x14ac:dyDescent="0.25">
      <c r="A4688" s="282"/>
      <c r="B4688" s="283"/>
      <c r="C4688" s="284"/>
      <c r="D4688" s="284"/>
      <c r="E4688" s="284"/>
      <c r="F4688" s="284"/>
      <c r="G4688" s="285"/>
      <c r="H4688" s="284"/>
    </row>
    <row r="4689" spans="1:8" x14ac:dyDescent="0.25">
      <c r="A4689" s="282"/>
      <c r="B4689" s="283"/>
      <c r="C4689" s="284"/>
      <c r="D4689" s="284"/>
      <c r="E4689" s="284"/>
      <c r="F4689" s="284"/>
      <c r="G4689" s="285"/>
      <c r="H4689" s="284"/>
    </row>
    <row r="4690" spans="1:8" x14ac:dyDescent="0.25">
      <c r="A4690" s="282"/>
      <c r="B4690" s="283"/>
      <c r="C4690" s="284"/>
      <c r="D4690" s="284"/>
      <c r="E4690" s="284"/>
      <c r="F4690" s="284"/>
      <c r="G4690" s="285"/>
      <c r="H4690" s="284"/>
    </row>
    <row r="4691" spans="1:8" x14ac:dyDescent="0.25">
      <c r="A4691" s="282"/>
      <c r="B4691" s="283"/>
      <c r="C4691" s="284"/>
      <c r="D4691" s="284"/>
      <c r="E4691" s="284"/>
      <c r="F4691" s="284"/>
      <c r="G4691" s="285"/>
      <c r="H4691" s="284"/>
    </row>
    <row r="4692" spans="1:8" x14ac:dyDescent="0.25">
      <c r="A4692" s="282"/>
      <c r="B4692" s="283"/>
      <c r="C4692" s="284"/>
      <c r="D4692" s="284"/>
      <c r="E4692" s="284"/>
      <c r="F4692" s="284"/>
      <c r="G4692" s="285"/>
      <c r="H4692" s="284"/>
    </row>
    <row r="4693" spans="1:8" x14ac:dyDescent="0.25">
      <c r="A4693" s="282"/>
      <c r="B4693" s="283"/>
      <c r="C4693" s="284"/>
      <c r="D4693" s="284"/>
      <c r="E4693" s="284"/>
      <c r="F4693" s="284"/>
      <c r="G4693" s="285"/>
      <c r="H4693" s="284"/>
    </row>
    <row r="4694" spans="1:8" x14ac:dyDescent="0.25">
      <c r="A4694" s="282"/>
      <c r="B4694" s="283"/>
      <c r="C4694" s="284"/>
      <c r="D4694" s="284"/>
      <c r="E4694" s="284"/>
      <c r="F4694" s="284"/>
      <c r="G4694" s="285"/>
      <c r="H4694" s="284"/>
    </row>
    <row r="4695" spans="1:8" x14ac:dyDescent="0.25">
      <c r="A4695" s="282"/>
      <c r="B4695" s="283"/>
      <c r="C4695" s="284"/>
      <c r="D4695" s="284"/>
      <c r="E4695" s="284"/>
      <c r="F4695" s="284"/>
      <c r="G4695" s="285"/>
      <c r="H4695" s="284"/>
    </row>
    <row r="4696" spans="1:8" x14ac:dyDescent="0.25">
      <c r="A4696" s="282"/>
      <c r="B4696" s="283"/>
      <c r="C4696" s="284"/>
      <c r="D4696" s="284"/>
      <c r="E4696" s="284"/>
      <c r="F4696" s="284"/>
      <c r="G4696" s="285"/>
      <c r="H4696" s="284"/>
    </row>
    <row r="4697" spans="1:8" x14ac:dyDescent="0.25">
      <c r="A4697" s="282"/>
      <c r="B4697" s="283"/>
      <c r="C4697" s="284"/>
      <c r="D4697" s="284"/>
      <c r="E4697" s="284"/>
      <c r="F4697" s="284"/>
      <c r="G4697" s="285"/>
      <c r="H4697" s="284"/>
    </row>
    <row r="4698" spans="1:8" x14ac:dyDescent="0.25">
      <c r="A4698" s="282"/>
      <c r="B4698" s="283"/>
      <c r="C4698" s="284"/>
      <c r="D4698" s="284"/>
      <c r="E4698" s="284"/>
      <c r="F4698" s="284"/>
      <c r="G4698" s="285"/>
      <c r="H4698" s="284"/>
    </row>
    <row r="4699" spans="1:8" x14ac:dyDescent="0.25">
      <c r="A4699" s="282"/>
      <c r="B4699" s="283"/>
      <c r="C4699" s="284"/>
      <c r="D4699" s="284"/>
      <c r="E4699" s="284"/>
      <c r="F4699" s="284"/>
      <c r="G4699" s="285"/>
      <c r="H4699" s="284"/>
    </row>
    <row r="4700" spans="1:8" x14ac:dyDescent="0.25">
      <c r="A4700" s="282"/>
      <c r="B4700" s="283"/>
      <c r="C4700" s="284"/>
      <c r="D4700" s="284"/>
      <c r="E4700" s="284"/>
      <c r="F4700" s="284"/>
      <c r="G4700" s="285"/>
      <c r="H4700" s="284"/>
    </row>
    <row r="4701" spans="1:8" x14ac:dyDescent="0.25">
      <c r="A4701" s="282"/>
      <c r="B4701" s="283"/>
      <c r="C4701" s="284"/>
      <c r="D4701" s="284"/>
      <c r="E4701" s="284"/>
      <c r="F4701" s="284"/>
      <c r="G4701" s="285"/>
      <c r="H4701" s="284"/>
    </row>
    <row r="4702" spans="1:8" x14ac:dyDescent="0.25">
      <c r="A4702" s="282"/>
      <c r="B4702" s="283"/>
      <c r="C4702" s="284"/>
      <c r="D4702" s="284"/>
      <c r="E4702" s="284"/>
      <c r="F4702" s="284"/>
      <c r="G4702" s="285"/>
      <c r="H4702" s="284"/>
    </row>
    <row r="4703" spans="1:8" x14ac:dyDescent="0.25">
      <c r="A4703" s="282"/>
      <c r="B4703" s="283"/>
      <c r="C4703" s="284"/>
      <c r="D4703" s="284"/>
      <c r="E4703" s="284"/>
      <c r="F4703" s="284"/>
      <c r="G4703" s="285"/>
      <c r="H4703" s="284"/>
    </row>
    <row r="4704" spans="1:8" x14ac:dyDescent="0.25">
      <c r="A4704" s="282"/>
      <c r="B4704" s="283"/>
      <c r="C4704" s="284"/>
      <c r="D4704" s="284"/>
      <c r="E4704" s="284"/>
      <c r="F4704" s="284"/>
      <c r="G4704" s="285"/>
      <c r="H4704" s="284"/>
    </row>
    <row r="4705" spans="1:8" x14ac:dyDescent="0.25">
      <c r="A4705" s="282"/>
      <c r="B4705" s="283"/>
      <c r="C4705" s="284"/>
      <c r="D4705" s="284"/>
      <c r="E4705" s="284"/>
      <c r="F4705" s="284"/>
      <c r="G4705" s="285"/>
      <c r="H4705" s="284"/>
    </row>
    <row r="4706" spans="1:8" x14ac:dyDescent="0.25">
      <c r="A4706" s="282"/>
      <c r="B4706" s="283"/>
      <c r="C4706" s="284"/>
      <c r="D4706" s="284"/>
      <c r="E4706" s="284"/>
      <c r="F4706" s="284"/>
      <c r="G4706" s="285"/>
      <c r="H4706" s="284"/>
    </row>
    <row r="4707" spans="1:8" x14ac:dyDescent="0.25">
      <c r="A4707" s="282"/>
      <c r="B4707" s="283"/>
      <c r="C4707" s="284"/>
      <c r="D4707" s="284"/>
      <c r="E4707" s="284"/>
      <c r="F4707" s="284"/>
      <c r="G4707" s="285"/>
      <c r="H4707" s="284"/>
    </row>
    <row r="4708" spans="1:8" x14ac:dyDescent="0.25">
      <c r="A4708" s="282"/>
      <c r="B4708" s="283"/>
      <c r="C4708" s="284"/>
      <c r="D4708" s="284"/>
      <c r="E4708" s="284"/>
      <c r="F4708" s="284"/>
      <c r="G4708" s="285"/>
      <c r="H4708" s="284"/>
    </row>
    <row r="4709" spans="1:8" x14ac:dyDescent="0.25">
      <c r="A4709" s="282"/>
      <c r="B4709" s="283"/>
      <c r="C4709" s="284"/>
      <c r="D4709" s="284"/>
      <c r="E4709" s="284"/>
      <c r="F4709" s="284"/>
      <c r="G4709" s="285"/>
      <c r="H4709" s="284"/>
    </row>
    <row r="4710" spans="1:8" x14ac:dyDescent="0.25">
      <c r="A4710" s="282"/>
      <c r="B4710" s="283"/>
      <c r="C4710" s="284"/>
      <c r="D4710" s="284"/>
      <c r="E4710" s="284"/>
      <c r="F4710" s="284"/>
      <c r="G4710" s="285"/>
      <c r="H4710" s="284"/>
    </row>
    <row r="4711" spans="1:8" x14ac:dyDescent="0.25">
      <c r="A4711" s="282"/>
      <c r="B4711" s="283"/>
      <c r="C4711" s="284"/>
      <c r="D4711" s="284"/>
      <c r="E4711" s="284"/>
      <c r="F4711" s="284"/>
      <c r="G4711" s="285"/>
      <c r="H4711" s="284"/>
    </row>
    <row r="4712" spans="1:8" x14ac:dyDescent="0.25">
      <c r="A4712" s="282"/>
      <c r="B4712" s="283"/>
      <c r="C4712" s="284"/>
      <c r="D4712" s="284"/>
      <c r="E4712" s="284"/>
      <c r="F4712" s="284"/>
      <c r="G4712" s="285"/>
      <c r="H4712" s="284"/>
    </row>
    <row r="4713" spans="1:8" x14ac:dyDescent="0.25">
      <c r="A4713" s="282"/>
      <c r="B4713" s="283"/>
      <c r="C4713" s="284"/>
      <c r="D4713" s="284"/>
      <c r="E4713" s="284"/>
      <c r="F4713" s="284"/>
      <c r="G4713" s="285"/>
      <c r="H4713" s="284"/>
    </row>
    <row r="4714" spans="1:8" x14ac:dyDescent="0.25">
      <c r="A4714" s="282"/>
      <c r="B4714" s="283"/>
      <c r="C4714" s="284"/>
      <c r="D4714" s="284"/>
      <c r="E4714" s="284"/>
      <c r="F4714" s="284"/>
      <c r="G4714" s="285"/>
      <c r="H4714" s="284"/>
    </row>
    <row r="4715" spans="1:8" x14ac:dyDescent="0.25">
      <c r="A4715" s="282"/>
      <c r="B4715" s="283"/>
      <c r="C4715" s="284"/>
      <c r="D4715" s="284"/>
      <c r="E4715" s="284"/>
      <c r="F4715" s="284"/>
      <c r="G4715" s="285"/>
      <c r="H4715" s="284"/>
    </row>
    <row r="4716" spans="1:8" x14ac:dyDescent="0.25">
      <c r="A4716" s="282"/>
      <c r="B4716" s="283"/>
      <c r="C4716" s="284"/>
      <c r="D4716" s="284"/>
      <c r="E4716" s="284"/>
      <c r="F4716" s="284"/>
      <c r="G4716" s="285"/>
      <c r="H4716" s="284"/>
    </row>
    <row r="4717" spans="1:8" x14ac:dyDescent="0.25">
      <c r="A4717" s="282"/>
      <c r="B4717" s="283"/>
      <c r="C4717" s="284"/>
      <c r="D4717" s="284"/>
      <c r="E4717" s="284"/>
      <c r="F4717" s="284"/>
      <c r="G4717" s="285"/>
      <c r="H4717" s="284"/>
    </row>
    <row r="4718" spans="1:8" x14ac:dyDescent="0.25">
      <c r="A4718" s="282"/>
      <c r="B4718" s="283"/>
      <c r="C4718" s="284"/>
      <c r="D4718" s="284"/>
      <c r="E4718" s="284"/>
      <c r="F4718" s="284"/>
      <c r="G4718" s="285"/>
      <c r="H4718" s="284"/>
    </row>
    <row r="4719" spans="1:8" x14ac:dyDescent="0.25">
      <c r="A4719" s="282"/>
      <c r="B4719" s="283"/>
      <c r="C4719" s="284"/>
      <c r="D4719" s="284"/>
      <c r="E4719" s="284"/>
      <c r="F4719" s="284"/>
      <c r="G4719" s="285"/>
      <c r="H4719" s="284"/>
    </row>
    <row r="4720" spans="1:8" x14ac:dyDescent="0.25">
      <c r="A4720" s="282"/>
      <c r="B4720" s="283"/>
      <c r="C4720" s="284"/>
      <c r="D4720" s="284"/>
      <c r="E4720" s="284"/>
      <c r="F4720" s="284"/>
      <c r="G4720" s="285"/>
      <c r="H4720" s="284"/>
    </row>
    <row r="4721" spans="1:8" x14ac:dyDescent="0.25">
      <c r="A4721" s="282"/>
      <c r="B4721" s="283"/>
      <c r="C4721" s="284"/>
      <c r="D4721" s="284"/>
      <c r="E4721" s="284"/>
      <c r="F4721" s="284"/>
      <c r="G4721" s="285"/>
      <c r="H4721" s="284"/>
    </row>
    <row r="4722" spans="1:8" x14ac:dyDescent="0.25">
      <c r="A4722" s="282"/>
      <c r="B4722" s="283"/>
      <c r="C4722" s="284"/>
      <c r="D4722" s="284"/>
      <c r="E4722" s="284"/>
      <c r="F4722" s="284"/>
      <c r="G4722" s="285"/>
      <c r="H4722" s="284"/>
    </row>
    <row r="4723" spans="1:8" x14ac:dyDescent="0.25">
      <c r="A4723" s="282"/>
      <c r="B4723" s="283"/>
      <c r="C4723" s="284"/>
      <c r="D4723" s="284"/>
      <c r="E4723" s="284"/>
      <c r="F4723" s="284"/>
      <c r="G4723" s="285"/>
      <c r="H4723" s="284"/>
    </row>
    <row r="4724" spans="1:8" x14ac:dyDescent="0.25">
      <c r="A4724" s="282"/>
      <c r="B4724" s="283"/>
      <c r="C4724" s="284"/>
      <c r="D4724" s="284"/>
      <c r="E4724" s="284"/>
      <c r="F4724" s="284"/>
      <c r="G4724" s="285"/>
      <c r="H4724" s="284"/>
    </row>
    <row r="4725" spans="1:8" x14ac:dyDescent="0.25">
      <c r="A4725" s="282"/>
      <c r="B4725" s="283"/>
      <c r="C4725" s="284"/>
      <c r="D4725" s="284"/>
      <c r="E4725" s="284"/>
      <c r="F4725" s="284"/>
      <c r="G4725" s="285"/>
      <c r="H4725" s="284"/>
    </row>
    <row r="4726" spans="1:8" x14ac:dyDescent="0.25">
      <c r="A4726" s="282"/>
      <c r="B4726" s="283"/>
      <c r="C4726" s="284"/>
      <c r="D4726" s="284"/>
      <c r="E4726" s="284"/>
      <c r="F4726" s="284"/>
      <c r="G4726" s="285"/>
      <c r="H4726" s="284"/>
    </row>
  </sheetData>
  <mergeCells count="6">
    <mergeCell ref="C2333:C2341"/>
    <mergeCell ref="D2339:D2341"/>
    <mergeCell ref="G1:H1"/>
    <mergeCell ref="A2:H2"/>
    <mergeCell ref="C2323:C2331"/>
    <mergeCell ref="D2329:D2331"/>
  </mergeCells>
  <pageMargins left="0.70866141732283472" right="0.70866141732283472" top="0.59055118110236227" bottom="0.59055118110236227" header="0.31496062992125984" footer="0.31496062992125984"/>
  <pageSetup paperSize="9" scale="51" fitToHeight="8" orientation="landscape" r:id="rId1"/>
  <rowBreaks count="1" manualBreakCount="1">
    <brk id="2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4"/>
  <sheetViews>
    <sheetView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65" sqref="J65"/>
    </sheetView>
  </sheetViews>
  <sheetFormatPr defaultColWidth="9.140625" defaultRowHeight="15.75" x14ac:dyDescent="0.25"/>
  <cols>
    <col min="1" max="1" width="14.42578125" style="168" customWidth="1"/>
    <col min="2" max="2" width="94.42578125" style="169" bestFit="1" customWidth="1"/>
    <col min="3" max="3" width="41.42578125" style="170" hidden="1" customWidth="1"/>
    <col min="4" max="4" width="11.28515625" style="170" customWidth="1"/>
    <col min="5" max="5" width="13.140625" style="170" customWidth="1"/>
    <col min="6" max="6" width="28.140625" style="170" customWidth="1"/>
    <col min="7" max="7" width="23" style="209" customWidth="1"/>
    <col min="8" max="8" width="27.140625" style="170" customWidth="1"/>
    <col min="9" max="9" width="4.5703125" style="170" customWidth="1"/>
    <col min="10" max="10" width="116.5703125" style="170" customWidth="1"/>
    <col min="11" max="11" width="12.28515625" style="170" customWidth="1"/>
    <col min="12" max="16384" width="9.140625" style="170"/>
  </cols>
  <sheetData>
    <row r="1" spans="1:10" ht="67.5" customHeight="1" x14ac:dyDescent="0.25">
      <c r="G1" s="426" t="s">
        <v>530</v>
      </c>
      <c r="H1" s="426"/>
      <c r="I1" s="171"/>
    </row>
    <row r="2" spans="1:10" ht="123" customHeight="1" x14ac:dyDescent="0.25">
      <c r="A2" s="427" t="s">
        <v>3388</v>
      </c>
      <c r="B2" s="427"/>
      <c r="C2" s="427"/>
      <c r="D2" s="427"/>
      <c r="E2" s="427"/>
      <c r="F2" s="427"/>
      <c r="G2" s="427"/>
      <c r="H2" s="427"/>
      <c r="I2" s="172"/>
    </row>
    <row r="3" spans="1:10" s="176" customFormat="1" ht="103.5" customHeight="1" x14ac:dyDescent="0.35">
      <c r="A3" s="173" t="s">
        <v>9</v>
      </c>
      <c r="B3" s="174" t="s">
        <v>3201</v>
      </c>
      <c r="C3" s="173" t="s">
        <v>531</v>
      </c>
      <c r="D3" s="173" t="s">
        <v>10</v>
      </c>
      <c r="E3" s="173" t="s">
        <v>11</v>
      </c>
      <c r="F3" s="175" t="s">
        <v>2825</v>
      </c>
      <c r="G3" s="173" t="s">
        <v>85</v>
      </c>
      <c r="H3" s="173" t="s">
        <v>86</v>
      </c>
      <c r="J3" s="177"/>
    </row>
    <row r="4" spans="1:10" s="180" customFormat="1" ht="12.75" x14ac:dyDescent="0.25">
      <c r="A4" s="309" t="s">
        <v>532</v>
      </c>
      <c r="B4" s="179">
        <f>A4+1</f>
        <v>2</v>
      </c>
      <c r="C4" s="179">
        <f t="shared" ref="C4:H4" si="0">B4+1</f>
        <v>3</v>
      </c>
      <c r="D4" s="179">
        <f t="shared" si="0"/>
        <v>4</v>
      </c>
      <c r="E4" s="179">
        <f t="shared" si="0"/>
        <v>5</v>
      </c>
      <c r="F4" s="179">
        <f t="shared" si="0"/>
        <v>6</v>
      </c>
      <c r="G4" s="179">
        <f t="shared" si="0"/>
        <v>7</v>
      </c>
      <c r="H4" s="179">
        <f t="shared" si="0"/>
        <v>8</v>
      </c>
    </row>
    <row r="5" spans="1:10" x14ac:dyDescent="0.25">
      <c r="A5" s="196" t="s">
        <v>532</v>
      </c>
      <c r="B5" s="310" t="s">
        <v>0</v>
      </c>
      <c r="C5" s="311"/>
      <c r="D5" s="311"/>
      <c r="E5" s="311"/>
      <c r="F5" s="356">
        <f>F6+F161+F213+F560</f>
        <v>49504</v>
      </c>
      <c r="G5" s="356">
        <f t="shared" ref="G5:H5" si="1">G6+G161+G213+G560</f>
        <v>3286.2</v>
      </c>
      <c r="H5" s="356">
        <f t="shared" si="1"/>
        <v>43996.671549999999</v>
      </c>
    </row>
    <row r="6" spans="1:10" s="182" customFormat="1" x14ac:dyDescent="0.25">
      <c r="A6" s="195" t="s">
        <v>533</v>
      </c>
      <c r="B6" s="312" t="s">
        <v>534</v>
      </c>
      <c r="C6" s="312"/>
      <c r="D6" s="313"/>
      <c r="E6" s="313"/>
      <c r="F6" s="354">
        <f>F7+F84</f>
        <v>0</v>
      </c>
      <c r="G6" s="354">
        <f t="shared" ref="G6:H6" si="2">G7+G84</f>
        <v>0</v>
      </c>
      <c r="H6" s="354">
        <f t="shared" si="2"/>
        <v>0</v>
      </c>
    </row>
    <row r="7" spans="1:10" s="183" customFormat="1" x14ac:dyDescent="0.25">
      <c r="A7" s="314" t="s">
        <v>535</v>
      </c>
      <c r="B7" s="315" t="s">
        <v>536</v>
      </c>
      <c r="C7" s="315"/>
      <c r="D7" s="316"/>
      <c r="E7" s="317"/>
      <c r="F7" s="353">
        <f>F8+F27+F46+F65</f>
        <v>0</v>
      </c>
      <c r="G7" s="353">
        <f t="shared" ref="G7:H7" si="3">G8+G27+G46+G65</f>
        <v>0</v>
      </c>
      <c r="H7" s="353">
        <f t="shared" si="3"/>
        <v>0</v>
      </c>
    </row>
    <row r="8" spans="1:10" s="184" customFormat="1" x14ac:dyDescent="0.25">
      <c r="A8" s="318" t="s">
        <v>537</v>
      </c>
      <c r="B8" s="319" t="s">
        <v>538</v>
      </c>
      <c r="C8" s="319"/>
      <c r="D8" s="320"/>
      <c r="E8" s="320"/>
      <c r="F8" s="192"/>
      <c r="G8" s="192"/>
      <c r="H8" s="192"/>
    </row>
    <row r="9" spans="1:10" hidden="1" x14ac:dyDescent="0.25">
      <c r="A9" s="188" t="s">
        <v>539</v>
      </c>
      <c r="B9" s="189" t="s">
        <v>4</v>
      </c>
      <c r="C9" s="190"/>
      <c r="D9" s="190"/>
      <c r="E9" s="190"/>
      <c r="F9" s="185"/>
      <c r="G9" s="185"/>
      <c r="H9" s="185"/>
    </row>
    <row r="10" spans="1:10" hidden="1" x14ac:dyDescent="0.25">
      <c r="A10" s="188" t="s">
        <v>540</v>
      </c>
      <c r="B10" s="323" t="s">
        <v>541</v>
      </c>
      <c r="C10" s="190"/>
      <c r="D10" s="190"/>
      <c r="E10" s="190"/>
      <c r="F10" s="185"/>
      <c r="G10" s="185"/>
      <c r="H10" s="185"/>
    </row>
    <row r="11" spans="1:10" hidden="1" x14ac:dyDescent="0.25">
      <c r="A11" s="188" t="s">
        <v>542</v>
      </c>
      <c r="B11" s="323" t="s">
        <v>543</v>
      </c>
      <c r="C11" s="190"/>
      <c r="D11" s="190"/>
      <c r="E11" s="190"/>
      <c r="F11" s="185"/>
      <c r="G11" s="185"/>
      <c r="H11" s="185"/>
    </row>
    <row r="12" spans="1:10" hidden="1" x14ac:dyDescent="0.25">
      <c r="A12" s="188" t="s">
        <v>544</v>
      </c>
      <c r="B12" s="189" t="s">
        <v>3</v>
      </c>
      <c r="C12" s="190"/>
      <c r="D12" s="190"/>
      <c r="E12" s="190"/>
      <c r="F12" s="185"/>
      <c r="G12" s="185"/>
      <c r="H12" s="185"/>
    </row>
    <row r="13" spans="1:10" hidden="1" x14ac:dyDescent="0.25">
      <c r="A13" s="188" t="s">
        <v>545</v>
      </c>
      <c r="B13" s="323" t="s">
        <v>541</v>
      </c>
      <c r="C13" s="190"/>
      <c r="D13" s="190"/>
      <c r="E13" s="190"/>
      <c r="F13" s="185"/>
      <c r="G13" s="185"/>
      <c r="H13" s="185"/>
    </row>
    <row r="14" spans="1:10" hidden="1" x14ac:dyDescent="0.25">
      <c r="A14" s="188" t="s">
        <v>546</v>
      </c>
      <c r="B14" s="323" t="s">
        <v>543</v>
      </c>
      <c r="C14" s="190"/>
      <c r="D14" s="190"/>
      <c r="E14" s="190"/>
      <c r="F14" s="185"/>
      <c r="G14" s="185"/>
      <c r="H14" s="185"/>
    </row>
    <row r="15" spans="1:10" hidden="1" x14ac:dyDescent="0.25">
      <c r="A15" s="188" t="s">
        <v>547</v>
      </c>
      <c r="B15" s="189" t="s">
        <v>5</v>
      </c>
      <c r="C15" s="190"/>
      <c r="D15" s="190"/>
      <c r="E15" s="190"/>
      <c r="F15" s="185"/>
      <c r="G15" s="185"/>
      <c r="H15" s="185"/>
    </row>
    <row r="16" spans="1:10" hidden="1" x14ac:dyDescent="0.25">
      <c r="A16" s="188" t="s">
        <v>548</v>
      </c>
      <c r="B16" s="323" t="s">
        <v>541</v>
      </c>
      <c r="C16" s="190"/>
      <c r="D16" s="190"/>
      <c r="E16" s="190"/>
      <c r="F16" s="185"/>
      <c r="G16" s="185"/>
      <c r="H16" s="185"/>
    </row>
    <row r="17" spans="1:8" hidden="1" x14ac:dyDescent="0.25">
      <c r="A17" s="188" t="s">
        <v>549</v>
      </c>
      <c r="B17" s="323" t="s">
        <v>543</v>
      </c>
      <c r="C17" s="190"/>
      <c r="D17" s="190"/>
      <c r="E17" s="190"/>
      <c r="F17" s="185"/>
      <c r="G17" s="185"/>
      <c r="H17" s="185"/>
    </row>
    <row r="18" spans="1:8" hidden="1" x14ac:dyDescent="0.25">
      <c r="A18" s="188" t="s">
        <v>550</v>
      </c>
      <c r="B18" s="189" t="s">
        <v>6</v>
      </c>
      <c r="C18" s="190"/>
      <c r="D18" s="190"/>
      <c r="E18" s="190"/>
      <c r="F18" s="185"/>
      <c r="G18" s="185"/>
      <c r="H18" s="185"/>
    </row>
    <row r="19" spans="1:8" hidden="1" x14ac:dyDescent="0.25">
      <c r="A19" s="188" t="s">
        <v>551</v>
      </c>
      <c r="B19" s="323" t="s">
        <v>541</v>
      </c>
      <c r="C19" s="190"/>
      <c r="D19" s="190"/>
      <c r="E19" s="190"/>
      <c r="F19" s="185"/>
      <c r="G19" s="185"/>
      <c r="H19" s="185"/>
    </row>
    <row r="20" spans="1:8" hidden="1" x14ac:dyDescent="0.25">
      <c r="A20" s="188" t="s">
        <v>552</v>
      </c>
      <c r="B20" s="323" t="s">
        <v>543</v>
      </c>
      <c r="C20" s="190"/>
      <c r="D20" s="190"/>
      <c r="E20" s="190"/>
      <c r="F20" s="185"/>
      <c r="G20" s="185"/>
      <c r="H20" s="185"/>
    </row>
    <row r="21" spans="1:8" hidden="1" x14ac:dyDescent="0.25">
      <c r="A21" s="188" t="s">
        <v>553</v>
      </c>
      <c r="B21" s="189" t="s">
        <v>7</v>
      </c>
      <c r="C21" s="190"/>
      <c r="D21" s="190"/>
      <c r="E21" s="190"/>
      <c r="F21" s="185"/>
      <c r="G21" s="185"/>
      <c r="H21" s="185"/>
    </row>
    <row r="22" spans="1:8" hidden="1" x14ac:dyDescent="0.25">
      <c r="A22" s="188" t="s">
        <v>554</v>
      </c>
      <c r="B22" s="323" t="s">
        <v>541</v>
      </c>
      <c r="C22" s="190"/>
      <c r="D22" s="190"/>
      <c r="E22" s="190"/>
      <c r="F22" s="185"/>
      <c r="G22" s="185"/>
      <c r="H22" s="185"/>
    </row>
    <row r="23" spans="1:8" hidden="1" x14ac:dyDescent="0.25">
      <c r="A23" s="188" t="s">
        <v>555</v>
      </c>
      <c r="B23" s="323" t="s">
        <v>543</v>
      </c>
      <c r="C23" s="190"/>
      <c r="D23" s="190"/>
      <c r="E23" s="190"/>
      <c r="F23" s="185"/>
      <c r="G23" s="185"/>
      <c r="H23" s="185"/>
    </row>
    <row r="24" spans="1:8" hidden="1" x14ac:dyDescent="0.25">
      <c r="A24" s="188" t="s">
        <v>556</v>
      </c>
      <c r="B24" s="189" t="s">
        <v>557</v>
      </c>
      <c r="C24" s="190"/>
      <c r="D24" s="190"/>
      <c r="E24" s="190"/>
      <c r="F24" s="185"/>
      <c r="G24" s="185"/>
      <c r="H24" s="185"/>
    </row>
    <row r="25" spans="1:8" hidden="1" x14ac:dyDescent="0.25">
      <c r="A25" s="188" t="s">
        <v>558</v>
      </c>
      <c r="B25" s="323" t="s">
        <v>541</v>
      </c>
      <c r="C25" s="190"/>
      <c r="D25" s="190"/>
      <c r="E25" s="190"/>
      <c r="F25" s="185"/>
      <c r="G25" s="185"/>
      <c r="H25" s="185"/>
    </row>
    <row r="26" spans="1:8" hidden="1" x14ac:dyDescent="0.25">
      <c r="A26" s="188" t="s">
        <v>559</v>
      </c>
      <c r="B26" s="323" t="s">
        <v>543</v>
      </c>
      <c r="C26" s="190"/>
      <c r="D26" s="190"/>
      <c r="E26" s="190"/>
      <c r="F26" s="185"/>
      <c r="G26" s="185"/>
      <c r="H26" s="185"/>
    </row>
    <row r="27" spans="1:8" s="184" customFormat="1" x14ac:dyDescent="0.25">
      <c r="A27" s="318" t="s">
        <v>560</v>
      </c>
      <c r="B27" s="319" t="s">
        <v>561</v>
      </c>
      <c r="C27" s="319"/>
      <c r="D27" s="320"/>
      <c r="E27" s="320"/>
      <c r="F27" s="192"/>
      <c r="G27" s="192"/>
      <c r="H27" s="192"/>
    </row>
    <row r="28" spans="1:8" hidden="1" x14ac:dyDescent="0.25">
      <c r="A28" s="188" t="s">
        <v>562</v>
      </c>
      <c r="B28" s="189" t="s">
        <v>4</v>
      </c>
      <c r="C28" s="190"/>
      <c r="D28" s="190"/>
      <c r="E28" s="190"/>
      <c r="F28" s="185"/>
      <c r="G28" s="185"/>
      <c r="H28" s="185"/>
    </row>
    <row r="29" spans="1:8" hidden="1" x14ac:dyDescent="0.25">
      <c r="A29" s="188" t="s">
        <v>563</v>
      </c>
      <c r="B29" s="323" t="s">
        <v>541</v>
      </c>
      <c r="C29" s="190"/>
      <c r="D29" s="190"/>
      <c r="E29" s="190"/>
      <c r="F29" s="185"/>
      <c r="G29" s="185"/>
      <c r="H29" s="185"/>
    </row>
    <row r="30" spans="1:8" hidden="1" x14ac:dyDescent="0.25">
      <c r="A30" s="188" t="s">
        <v>564</v>
      </c>
      <c r="B30" s="323" t="s">
        <v>543</v>
      </c>
      <c r="C30" s="190"/>
      <c r="D30" s="190"/>
      <c r="E30" s="190"/>
      <c r="F30" s="185"/>
      <c r="G30" s="185"/>
      <c r="H30" s="185"/>
    </row>
    <row r="31" spans="1:8" hidden="1" x14ac:dyDescent="0.25">
      <c r="A31" s="188" t="s">
        <v>565</v>
      </c>
      <c r="B31" s="189" t="s">
        <v>3</v>
      </c>
      <c r="C31" s="190"/>
      <c r="D31" s="190"/>
      <c r="E31" s="190"/>
      <c r="F31" s="185"/>
      <c r="G31" s="185"/>
      <c r="H31" s="185"/>
    </row>
    <row r="32" spans="1:8" hidden="1" x14ac:dyDescent="0.25">
      <c r="A32" s="188" t="s">
        <v>566</v>
      </c>
      <c r="B32" s="323" t="s">
        <v>541</v>
      </c>
      <c r="C32" s="190"/>
      <c r="D32" s="190"/>
      <c r="E32" s="190"/>
      <c r="F32" s="185"/>
      <c r="G32" s="185"/>
      <c r="H32" s="185"/>
    </row>
    <row r="33" spans="1:8" hidden="1" x14ac:dyDescent="0.25">
      <c r="A33" s="188" t="s">
        <v>567</v>
      </c>
      <c r="B33" s="323" t="s">
        <v>543</v>
      </c>
      <c r="C33" s="190"/>
      <c r="D33" s="190"/>
      <c r="E33" s="190"/>
      <c r="F33" s="185"/>
      <c r="G33" s="185"/>
      <c r="H33" s="185"/>
    </row>
    <row r="34" spans="1:8" hidden="1" x14ac:dyDescent="0.25">
      <c r="A34" s="188" t="s">
        <v>568</v>
      </c>
      <c r="B34" s="189" t="s">
        <v>5</v>
      </c>
      <c r="C34" s="190"/>
      <c r="D34" s="190"/>
      <c r="E34" s="190"/>
      <c r="F34" s="185"/>
      <c r="G34" s="185"/>
      <c r="H34" s="185"/>
    </row>
    <row r="35" spans="1:8" hidden="1" x14ac:dyDescent="0.25">
      <c r="A35" s="188" t="s">
        <v>569</v>
      </c>
      <c r="B35" s="323" t="s">
        <v>541</v>
      </c>
      <c r="C35" s="190"/>
      <c r="D35" s="190"/>
      <c r="E35" s="190"/>
      <c r="F35" s="185"/>
      <c r="G35" s="185"/>
      <c r="H35" s="185"/>
    </row>
    <row r="36" spans="1:8" hidden="1" x14ac:dyDescent="0.25">
      <c r="A36" s="188" t="s">
        <v>570</v>
      </c>
      <c r="B36" s="323" t="s">
        <v>543</v>
      </c>
      <c r="C36" s="190"/>
      <c r="D36" s="190"/>
      <c r="E36" s="190"/>
      <c r="F36" s="185"/>
      <c r="G36" s="185"/>
      <c r="H36" s="185"/>
    </row>
    <row r="37" spans="1:8" hidden="1" x14ac:dyDescent="0.25">
      <c r="A37" s="188" t="s">
        <v>571</v>
      </c>
      <c r="B37" s="189" t="s">
        <v>6</v>
      </c>
      <c r="C37" s="190"/>
      <c r="D37" s="190"/>
      <c r="E37" s="190"/>
      <c r="F37" s="185"/>
      <c r="G37" s="185"/>
      <c r="H37" s="185"/>
    </row>
    <row r="38" spans="1:8" hidden="1" x14ac:dyDescent="0.25">
      <c r="A38" s="188" t="s">
        <v>572</v>
      </c>
      <c r="B38" s="323" t="s">
        <v>541</v>
      </c>
      <c r="C38" s="190"/>
      <c r="D38" s="190"/>
      <c r="E38" s="190"/>
      <c r="F38" s="185"/>
      <c r="G38" s="185"/>
      <c r="H38" s="185"/>
    </row>
    <row r="39" spans="1:8" hidden="1" x14ac:dyDescent="0.25">
      <c r="A39" s="188" t="s">
        <v>573</v>
      </c>
      <c r="B39" s="323" t="s">
        <v>543</v>
      </c>
      <c r="C39" s="190"/>
      <c r="D39" s="190"/>
      <c r="E39" s="190"/>
      <c r="F39" s="185"/>
      <c r="G39" s="185"/>
      <c r="H39" s="185"/>
    </row>
    <row r="40" spans="1:8" hidden="1" x14ac:dyDescent="0.25">
      <c r="A40" s="188" t="s">
        <v>574</v>
      </c>
      <c r="B40" s="189" t="s">
        <v>7</v>
      </c>
      <c r="C40" s="190"/>
      <c r="D40" s="190"/>
      <c r="E40" s="190"/>
      <c r="F40" s="185"/>
      <c r="G40" s="185"/>
      <c r="H40" s="185"/>
    </row>
    <row r="41" spans="1:8" hidden="1" x14ac:dyDescent="0.25">
      <c r="A41" s="188" t="s">
        <v>575</v>
      </c>
      <c r="B41" s="323" t="s">
        <v>541</v>
      </c>
      <c r="C41" s="190"/>
      <c r="D41" s="190"/>
      <c r="E41" s="190"/>
      <c r="F41" s="185"/>
      <c r="G41" s="185"/>
      <c r="H41" s="185"/>
    </row>
    <row r="42" spans="1:8" hidden="1" x14ac:dyDescent="0.25">
      <c r="A42" s="188" t="s">
        <v>576</v>
      </c>
      <c r="B42" s="323" t="s">
        <v>543</v>
      </c>
      <c r="C42" s="190"/>
      <c r="D42" s="190"/>
      <c r="E42" s="190"/>
      <c r="F42" s="185"/>
      <c r="G42" s="185"/>
      <c r="H42" s="185"/>
    </row>
    <row r="43" spans="1:8" hidden="1" x14ac:dyDescent="0.25">
      <c r="A43" s="188" t="s">
        <v>577</v>
      </c>
      <c r="B43" s="189" t="s">
        <v>557</v>
      </c>
      <c r="C43" s="190"/>
      <c r="D43" s="190"/>
      <c r="E43" s="190"/>
      <c r="F43" s="185"/>
      <c r="G43" s="185"/>
      <c r="H43" s="185"/>
    </row>
    <row r="44" spans="1:8" hidden="1" x14ac:dyDescent="0.25">
      <c r="A44" s="188" t="s">
        <v>578</v>
      </c>
      <c r="B44" s="323" t="s">
        <v>541</v>
      </c>
      <c r="C44" s="190"/>
      <c r="D44" s="190"/>
      <c r="E44" s="190"/>
      <c r="F44" s="185"/>
      <c r="G44" s="185"/>
      <c r="H44" s="185"/>
    </row>
    <row r="45" spans="1:8" hidden="1" x14ac:dyDescent="0.25">
      <c r="A45" s="188" t="s">
        <v>579</v>
      </c>
      <c r="B45" s="323" t="s">
        <v>543</v>
      </c>
      <c r="C45" s="190"/>
      <c r="D45" s="190"/>
      <c r="E45" s="190"/>
      <c r="F45" s="185"/>
      <c r="G45" s="185"/>
      <c r="H45" s="185"/>
    </row>
    <row r="46" spans="1:8" s="184" customFormat="1" x14ac:dyDescent="0.25">
      <c r="A46" s="318" t="s">
        <v>580</v>
      </c>
      <c r="B46" s="319" t="s">
        <v>581</v>
      </c>
      <c r="C46" s="319"/>
      <c r="D46" s="320"/>
      <c r="E46" s="320"/>
      <c r="F46" s="192"/>
      <c r="G46" s="192"/>
      <c r="H46" s="192"/>
    </row>
    <row r="47" spans="1:8" hidden="1" x14ac:dyDescent="0.25">
      <c r="A47" s="188" t="s">
        <v>582</v>
      </c>
      <c r="B47" s="189" t="s">
        <v>4</v>
      </c>
      <c r="C47" s="190"/>
      <c r="D47" s="190"/>
      <c r="E47" s="190"/>
      <c r="F47" s="185"/>
      <c r="G47" s="185"/>
      <c r="H47" s="185"/>
    </row>
    <row r="48" spans="1:8" hidden="1" x14ac:dyDescent="0.25">
      <c r="A48" s="188" t="s">
        <v>583</v>
      </c>
      <c r="B48" s="323" t="s">
        <v>541</v>
      </c>
      <c r="C48" s="190"/>
      <c r="D48" s="190"/>
      <c r="E48" s="190"/>
      <c r="F48" s="185"/>
      <c r="G48" s="185"/>
      <c r="H48" s="185"/>
    </row>
    <row r="49" spans="1:8" hidden="1" x14ac:dyDescent="0.25">
      <c r="A49" s="188" t="s">
        <v>584</v>
      </c>
      <c r="B49" s="323" t="s">
        <v>543</v>
      </c>
      <c r="C49" s="190"/>
      <c r="D49" s="190"/>
      <c r="E49" s="190"/>
      <c r="F49" s="185"/>
      <c r="G49" s="185"/>
      <c r="H49" s="185"/>
    </row>
    <row r="50" spans="1:8" hidden="1" x14ac:dyDescent="0.25">
      <c r="A50" s="188" t="s">
        <v>585</v>
      </c>
      <c r="B50" s="189" t="s">
        <v>3</v>
      </c>
      <c r="C50" s="190"/>
      <c r="D50" s="190"/>
      <c r="E50" s="190"/>
      <c r="F50" s="185"/>
      <c r="G50" s="185"/>
      <c r="H50" s="185"/>
    </row>
    <row r="51" spans="1:8" hidden="1" x14ac:dyDescent="0.25">
      <c r="A51" s="188" t="s">
        <v>586</v>
      </c>
      <c r="B51" s="323" t="s">
        <v>541</v>
      </c>
      <c r="C51" s="190"/>
      <c r="D51" s="190"/>
      <c r="E51" s="190"/>
      <c r="F51" s="185"/>
      <c r="G51" s="185"/>
      <c r="H51" s="185"/>
    </row>
    <row r="52" spans="1:8" hidden="1" x14ac:dyDescent="0.25">
      <c r="A52" s="188" t="s">
        <v>587</v>
      </c>
      <c r="B52" s="323" t="s">
        <v>543</v>
      </c>
      <c r="C52" s="190"/>
      <c r="D52" s="190"/>
      <c r="E52" s="190"/>
      <c r="F52" s="185"/>
      <c r="G52" s="185"/>
      <c r="H52" s="185"/>
    </row>
    <row r="53" spans="1:8" hidden="1" x14ac:dyDescent="0.25">
      <c r="A53" s="188" t="s">
        <v>588</v>
      </c>
      <c r="B53" s="189" t="s">
        <v>5</v>
      </c>
      <c r="C53" s="190"/>
      <c r="D53" s="190"/>
      <c r="E53" s="190"/>
      <c r="F53" s="185"/>
      <c r="G53" s="185"/>
      <c r="H53" s="185"/>
    </row>
    <row r="54" spans="1:8" hidden="1" x14ac:dyDescent="0.25">
      <c r="A54" s="188" t="s">
        <v>589</v>
      </c>
      <c r="B54" s="323" t="s">
        <v>541</v>
      </c>
      <c r="C54" s="190"/>
      <c r="D54" s="190"/>
      <c r="E54" s="190"/>
      <c r="F54" s="185"/>
      <c r="G54" s="185"/>
      <c r="H54" s="185"/>
    </row>
    <row r="55" spans="1:8" hidden="1" x14ac:dyDescent="0.25">
      <c r="A55" s="188" t="s">
        <v>590</v>
      </c>
      <c r="B55" s="323" t="s">
        <v>543</v>
      </c>
      <c r="C55" s="190"/>
      <c r="D55" s="190"/>
      <c r="E55" s="190"/>
      <c r="F55" s="185"/>
      <c r="G55" s="185"/>
      <c r="H55" s="185"/>
    </row>
    <row r="56" spans="1:8" ht="17.25" hidden="1" customHeight="1" x14ac:dyDescent="0.25">
      <c r="A56" s="188" t="s">
        <v>591</v>
      </c>
      <c r="B56" s="189" t="s">
        <v>6</v>
      </c>
      <c r="C56" s="190"/>
      <c r="D56" s="190"/>
      <c r="E56" s="190"/>
      <c r="F56" s="185"/>
      <c r="G56" s="185"/>
      <c r="H56" s="185"/>
    </row>
    <row r="57" spans="1:8" ht="17.25" hidden="1" customHeight="1" x14ac:dyDescent="0.25">
      <c r="A57" s="188" t="s">
        <v>592</v>
      </c>
      <c r="B57" s="323" t="s">
        <v>541</v>
      </c>
      <c r="C57" s="190"/>
      <c r="D57" s="190"/>
      <c r="E57" s="190"/>
      <c r="F57" s="185"/>
      <c r="G57" s="185"/>
      <c r="H57" s="185"/>
    </row>
    <row r="58" spans="1:8" ht="15" hidden="1" customHeight="1" x14ac:dyDescent="0.25">
      <c r="A58" s="188" t="s">
        <v>593</v>
      </c>
      <c r="B58" s="323" t="s">
        <v>543</v>
      </c>
      <c r="C58" s="190"/>
      <c r="D58" s="190"/>
      <c r="E58" s="190"/>
      <c r="F58" s="185"/>
      <c r="G58" s="185"/>
      <c r="H58" s="185"/>
    </row>
    <row r="59" spans="1:8" hidden="1" x14ac:dyDescent="0.25">
      <c r="A59" s="188" t="s">
        <v>594</v>
      </c>
      <c r="B59" s="189" t="s">
        <v>7</v>
      </c>
      <c r="C59" s="190"/>
      <c r="D59" s="190"/>
      <c r="E59" s="190"/>
      <c r="F59" s="185"/>
      <c r="G59" s="185"/>
      <c r="H59" s="185"/>
    </row>
    <row r="60" spans="1:8" hidden="1" x14ac:dyDescent="0.25">
      <c r="A60" s="188" t="s">
        <v>595</v>
      </c>
      <c r="B60" s="323" t="s">
        <v>541</v>
      </c>
      <c r="C60" s="190"/>
      <c r="D60" s="190"/>
      <c r="E60" s="190"/>
      <c r="F60" s="185"/>
      <c r="G60" s="185"/>
      <c r="H60" s="185"/>
    </row>
    <row r="61" spans="1:8" hidden="1" x14ac:dyDescent="0.25">
      <c r="A61" s="188" t="s">
        <v>596</v>
      </c>
      <c r="B61" s="323" t="s">
        <v>543</v>
      </c>
      <c r="C61" s="190"/>
      <c r="D61" s="190"/>
      <c r="E61" s="190"/>
      <c r="F61" s="185"/>
      <c r="G61" s="185"/>
      <c r="H61" s="185"/>
    </row>
    <row r="62" spans="1:8" hidden="1" x14ac:dyDescent="0.25">
      <c r="A62" s="188" t="s">
        <v>597</v>
      </c>
      <c r="B62" s="189" t="s">
        <v>557</v>
      </c>
      <c r="C62" s="190"/>
      <c r="D62" s="190"/>
      <c r="E62" s="190"/>
      <c r="F62" s="185"/>
      <c r="G62" s="185"/>
      <c r="H62" s="185"/>
    </row>
    <row r="63" spans="1:8" hidden="1" x14ac:dyDescent="0.25">
      <c r="A63" s="188" t="s">
        <v>598</v>
      </c>
      <c r="B63" s="323" t="s">
        <v>541</v>
      </c>
      <c r="C63" s="190"/>
      <c r="D63" s="190"/>
      <c r="E63" s="190"/>
      <c r="F63" s="185"/>
      <c r="G63" s="185"/>
      <c r="H63" s="185"/>
    </row>
    <row r="64" spans="1:8" hidden="1" x14ac:dyDescent="0.25">
      <c r="A64" s="188" t="s">
        <v>599</v>
      </c>
      <c r="B64" s="323" t="s">
        <v>543</v>
      </c>
      <c r="C64" s="190"/>
      <c r="D64" s="190"/>
      <c r="E64" s="190"/>
      <c r="F64" s="185"/>
      <c r="G64" s="185"/>
      <c r="H64" s="185"/>
    </row>
    <row r="65" spans="1:8" s="184" customFormat="1" x14ac:dyDescent="0.25">
      <c r="A65" s="318" t="s">
        <v>600</v>
      </c>
      <c r="B65" s="319" t="s">
        <v>601</v>
      </c>
      <c r="C65" s="319"/>
      <c r="D65" s="320"/>
      <c r="E65" s="320"/>
      <c r="F65" s="192"/>
      <c r="G65" s="192"/>
      <c r="H65" s="192"/>
    </row>
    <row r="66" spans="1:8" ht="15.75" hidden="1" customHeight="1" x14ac:dyDescent="0.25">
      <c r="A66" s="188" t="s">
        <v>602</v>
      </c>
      <c r="B66" s="189" t="s">
        <v>4</v>
      </c>
      <c r="C66" s="190"/>
      <c r="D66" s="190"/>
      <c r="E66" s="190"/>
      <c r="F66" s="185"/>
      <c r="G66" s="185"/>
      <c r="H66" s="185"/>
    </row>
    <row r="67" spans="1:8" ht="15.75" hidden="1" customHeight="1" x14ac:dyDescent="0.25">
      <c r="A67" s="188" t="s">
        <v>603</v>
      </c>
      <c r="B67" s="323" t="s">
        <v>541</v>
      </c>
      <c r="C67" s="190"/>
      <c r="D67" s="190"/>
      <c r="E67" s="190"/>
      <c r="F67" s="185"/>
      <c r="G67" s="185"/>
      <c r="H67" s="185"/>
    </row>
    <row r="68" spans="1:8" ht="15.75" hidden="1" customHeight="1" x14ac:dyDescent="0.25">
      <c r="A68" s="188" t="s">
        <v>604</v>
      </c>
      <c r="B68" s="323" t="s">
        <v>543</v>
      </c>
      <c r="C68" s="190"/>
      <c r="D68" s="190"/>
      <c r="E68" s="190"/>
      <c r="F68" s="185"/>
      <c r="G68" s="185"/>
      <c r="H68" s="185"/>
    </row>
    <row r="69" spans="1:8" hidden="1" x14ac:dyDescent="0.25">
      <c r="A69" s="188" t="s">
        <v>605</v>
      </c>
      <c r="B69" s="189" t="s">
        <v>3</v>
      </c>
      <c r="C69" s="190"/>
      <c r="D69" s="190"/>
      <c r="E69" s="322"/>
      <c r="F69" s="185"/>
      <c r="G69" s="185"/>
      <c r="H69" s="185"/>
    </row>
    <row r="70" spans="1:8" hidden="1" x14ac:dyDescent="0.25">
      <c r="A70" s="188" t="s">
        <v>606</v>
      </c>
      <c r="B70" s="323" t="s">
        <v>541</v>
      </c>
      <c r="C70" s="190"/>
      <c r="D70" s="190"/>
      <c r="E70" s="322"/>
      <c r="F70" s="185"/>
      <c r="G70" s="185"/>
      <c r="H70" s="185"/>
    </row>
    <row r="71" spans="1:8" hidden="1" x14ac:dyDescent="0.25">
      <c r="A71" s="188" t="s">
        <v>607</v>
      </c>
      <c r="B71" s="323" t="s">
        <v>543</v>
      </c>
      <c r="C71" s="190"/>
      <c r="D71" s="190"/>
      <c r="E71" s="322"/>
      <c r="F71" s="185"/>
      <c r="G71" s="185"/>
      <c r="H71" s="185"/>
    </row>
    <row r="72" spans="1:8" hidden="1" x14ac:dyDescent="0.25">
      <c r="A72" s="188" t="s">
        <v>608</v>
      </c>
      <c r="B72" s="189" t="s">
        <v>5</v>
      </c>
      <c r="C72" s="190"/>
      <c r="D72" s="190"/>
      <c r="E72" s="322"/>
      <c r="F72" s="185"/>
      <c r="G72" s="185"/>
      <c r="H72" s="185"/>
    </row>
    <row r="73" spans="1:8" hidden="1" x14ac:dyDescent="0.25">
      <c r="A73" s="188" t="s">
        <v>609</v>
      </c>
      <c r="B73" s="323" t="s">
        <v>541</v>
      </c>
      <c r="C73" s="190"/>
      <c r="D73" s="190"/>
      <c r="E73" s="322"/>
      <c r="F73" s="185"/>
      <c r="G73" s="185"/>
      <c r="H73" s="185"/>
    </row>
    <row r="74" spans="1:8" hidden="1" x14ac:dyDescent="0.25">
      <c r="A74" s="188" t="s">
        <v>610</v>
      </c>
      <c r="B74" s="323" t="s">
        <v>543</v>
      </c>
      <c r="C74" s="190"/>
      <c r="D74" s="190"/>
      <c r="E74" s="322"/>
      <c r="F74" s="185"/>
      <c r="G74" s="185"/>
      <c r="H74" s="185"/>
    </row>
    <row r="75" spans="1:8" hidden="1" x14ac:dyDescent="0.25">
      <c r="A75" s="188" t="s">
        <v>611</v>
      </c>
      <c r="B75" s="189" t="s">
        <v>6</v>
      </c>
      <c r="C75" s="190"/>
      <c r="D75" s="190"/>
      <c r="E75" s="322"/>
      <c r="F75" s="185"/>
      <c r="G75" s="185"/>
      <c r="H75" s="185"/>
    </row>
    <row r="76" spans="1:8" hidden="1" x14ac:dyDescent="0.25">
      <c r="A76" s="188" t="s">
        <v>612</v>
      </c>
      <c r="B76" s="323" t="s">
        <v>541</v>
      </c>
      <c r="C76" s="190"/>
      <c r="D76" s="190"/>
      <c r="E76" s="322"/>
      <c r="F76" s="185"/>
      <c r="G76" s="185"/>
      <c r="H76" s="185"/>
    </row>
    <row r="77" spans="1:8" hidden="1" x14ac:dyDescent="0.25">
      <c r="A77" s="188" t="s">
        <v>613</v>
      </c>
      <c r="B77" s="323" t="s">
        <v>543</v>
      </c>
      <c r="C77" s="190"/>
      <c r="D77" s="190"/>
      <c r="E77" s="322"/>
      <c r="F77" s="185"/>
      <c r="G77" s="185"/>
      <c r="H77" s="185"/>
    </row>
    <row r="78" spans="1:8" hidden="1" x14ac:dyDescent="0.25">
      <c r="A78" s="188" t="s">
        <v>614</v>
      </c>
      <c r="B78" s="189" t="s">
        <v>7</v>
      </c>
      <c r="C78" s="190"/>
      <c r="D78" s="190"/>
      <c r="E78" s="322"/>
      <c r="F78" s="185"/>
      <c r="G78" s="185"/>
      <c r="H78" s="185"/>
    </row>
    <row r="79" spans="1:8" hidden="1" x14ac:dyDescent="0.25">
      <c r="A79" s="188" t="s">
        <v>615</v>
      </c>
      <c r="B79" s="323" t="s">
        <v>541</v>
      </c>
      <c r="C79" s="190"/>
      <c r="D79" s="190"/>
      <c r="E79" s="322"/>
      <c r="F79" s="185"/>
      <c r="G79" s="185"/>
      <c r="H79" s="185"/>
    </row>
    <row r="80" spans="1:8" hidden="1" x14ac:dyDescent="0.25">
      <c r="A80" s="188" t="s">
        <v>616</v>
      </c>
      <c r="B80" s="323" t="s">
        <v>543</v>
      </c>
      <c r="C80" s="190"/>
      <c r="D80" s="190"/>
      <c r="E80" s="322"/>
      <c r="F80" s="185"/>
      <c r="G80" s="185"/>
      <c r="H80" s="185"/>
    </row>
    <row r="81" spans="1:8" hidden="1" x14ac:dyDescent="0.25">
      <c r="A81" s="188" t="s">
        <v>617</v>
      </c>
      <c r="B81" s="189" t="s">
        <v>557</v>
      </c>
      <c r="C81" s="190"/>
      <c r="D81" s="190"/>
      <c r="E81" s="322"/>
      <c r="F81" s="185"/>
      <c r="G81" s="185"/>
      <c r="H81" s="185"/>
    </row>
    <row r="82" spans="1:8" hidden="1" x14ac:dyDescent="0.25">
      <c r="A82" s="188" t="s">
        <v>618</v>
      </c>
      <c r="B82" s="323" t="s">
        <v>541</v>
      </c>
      <c r="C82" s="190"/>
      <c r="D82" s="190"/>
      <c r="E82" s="322"/>
      <c r="F82" s="185"/>
      <c r="G82" s="185"/>
      <c r="H82" s="185"/>
    </row>
    <row r="83" spans="1:8" hidden="1" x14ac:dyDescent="0.25">
      <c r="A83" s="188" t="s">
        <v>619</v>
      </c>
      <c r="B83" s="323" t="s">
        <v>543</v>
      </c>
      <c r="C83" s="190"/>
      <c r="D83" s="190"/>
      <c r="E83" s="322"/>
      <c r="F83" s="185"/>
      <c r="G83" s="185"/>
      <c r="H83" s="185"/>
    </row>
    <row r="84" spans="1:8" s="183" customFormat="1" x14ac:dyDescent="0.25">
      <c r="A84" s="314" t="s">
        <v>620</v>
      </c>
      <c r="B84" s="315" t="s">
        <v>621</v>
      </c>
      <c r="C84" s="315"/>
      <c r="D84" s="316"/>
      <c r="E84" s="317"/>
      <c r="F84" s="353">
        <f>F85+F104+F123+F142</f>
        <v>0</v>
      </c>
      <c r="G84" s="353">
        <f t="shared" ref="G84:H84" si="4">G85+G104+G123+G142</f>
        <v>0</v>
      </c>
      <c r="H84" s="353">
        <f t="shared" si="4"/>
        <v>0</v>
      </c>
    </row>
    <row r="85" spans="1:8" s="184" customFormat="1" ht="15" customHeight="1" x14ac:dyDescent="0.25">
      <c r="A85" s="318" t="s">
        <v>622</v>
      </c>
      <c r="B85" s="319" t="s">
        <v>538</v>
      </c>
      <c r="C85" s="319"/>
      <c r="D85" s="320"/>
      <c r="E85" s="321"/>
      <c r="F85" s="327"/>
      <c r="G85" s="328"/>
      <c r="H85" s="329"/>
    </row>
    <row r="86" spans="1:8" hidden="1" x14ac:dyDescent="0.25">
      <c r="A86" s="188" t="s">
        <v>623</v>
      </c>
      <c r="B86" s="189" t="s">
        <v>4</v>
      </c>
      <c r="C86" s="190"/>
      <c r="D86" s="190"/>
      <c r="E86" s="322"/>
      <c r="F86" s="324"/>
      <c r="G86" s="325"/>
      <c r="H86" s="326"/>
    </row>
    <row r="87" spans="1:8" hidden="1" x14ac:dyDescent="0.25">
      <c r="A87" s="188" t="s">
        <v>624</v>
      </c>
      <c r="B87" s="323" t="s">
        <v>541</v>
      </c>
      <c r="C87" s="190"/>
      <c r="D87" s="190"/>
      <c r="E87" s="322"/>
      <c r="F87" s="324"/>
      <c r="G87" s="325"/>
      <c r="H87" s="326"/>
    </row>
    <row r="88" spans="1:8" hidden="1" x14ac:dyDescent="0.25">
      <c r="A88" s="188" t="s">
        <v>625</v>
      </c>
      <c r="B88" s="323" t="s">
        <v>543</v>
      </c>
      <c r="C88" s="190"/>
      <c r="D88" s="190"/>
      <c r="E88" s="322"/>
      <c r="F88" s="324"/>
      <c r="G88" s="325"/>
      <c r="H88" s="326"/>
    </row>
    <row r="89" spans="1:8" hidden="1" x14ac:dyDescent="0.25">
      <c r="A89" s="188" t="s">
        <v>626</v>
      </c>
      <c r="B89" s="189" t="s">
        <v>3</v>
      </c>
      <c r="C89" s="190"/>
      <c r="D89" s="190"/>
      <c r="E89" s="322"/>
      <c r="F89" s="324"/>
      <c r="G89" s="325"/>
      <c r="H89" s="326"/>
    </row>
    <row r="90" spans="1:8" hidden="1" x14ac:dyDescent="0.25">
      <c r="A90" s="188" t="s">
        <v>627</v>
      </c>
      <c r="B90" s="323" t="s">
        <v>541</v>
      </c>
      <c r="C90" s="190"/>
      <c r="D90" s="190"/>
      <c r="E90" s="322"/>
      <c r="F90" s="324"/>
      <c r="G90" s="325"/>
      <c r="H90" s="326"/>
    </row>
    <row r="91" spans="1:8" hidden="1" x14ac:dyDescent="0.25">
      <c r="A91" s="188" t="s">
        <v>628</v>
      </c>
      <c r="B91" s="323" t="s">
        <v>543</v>
      </c>
      <c r="C91" s="190"/>
      <c r="D91" s="190"/>
      <c r="E91" s="322"/>
      <c r="F91" s="324"/>
      <c r="G91" s="325"/>
      <c r="H91" s="326"/>
    </row>
    <row r="92" spans="1:8" hidden="1" x14ac:dyDescent="0.25">
      <c r="A92" s="188" t="s">
        <v>629</v>
      </c>
      <c r="B92" s="189" t="s">
        <v>5</v>
      </c>
      <c r="C92" s="190"/>
      <c r="D92" s="190"/>
      <c r="E92" s="322"/>
      <c r="F92" s="324"/>
      <c r="G92" s="325"/>
      <c r="H92" s="326"/>
    </row>
    <row r="93" spans="1:8" hidden="1" x14ac:dyDescent="0.25">
      <c r="A93" s="188" t="s">
        <v>630</v>
      </c>
      <c r="B93" s="323" t="s">
        <v>541</v>
      </c>
      <c r="C93" s="190"/>
      <c r="D93" s="190"/>
      <c r="E93" s="322"/>
      <c r="F93" s="324"/>
      <c r="G93" s="325"/>
      <c r="H93" s="326"/>
    </row>
    <row r="94" spans="1:8" hidden="1" x14ac:dyDescent="0.25">
      <c r="A94" s="188" t="s">
        <v>631</v>
      </c>
      <c r="B94" s="323" t="s">
        <v>543</v>
      </c>
      <c r="C94" s="190"/>
      <c r="D94" s="190"/>
      <c r="E94" s="322"/>
      <c r="F94" s="324"/>
      <c r="G94" s="325"/>
      <c r="H94" s="326"/>
    </row>
    <row r="95" spans="1:8" hidden="1" x14ac:dyDescent="0.25">
      <c r="A95" s="188" t="s">
        <v>632</v>
      </c>
      <c r="B95" s="189" t="s">
        <v>6</v>
      </c>
      <c r="C95" s="190"/>
      <c r="D95" s="190"/>
      <c r="E95" s="322"/>
      <c r="F95" s="324"/>
      <c r="G95" s="325"/>
      <c r="H95" s="326"/>
    </row>
    <row r="96" spans="1:8" hidden="1" x14ac:dyDescent="0.25">
      <c r="A96" s="188" t="s">
        <v>633</v>
      </c>
      <c r="B96" s="323" t="s">
        <v>541</v>
      </c>
      <c r="C96" s="190"/>
      <c r="D96" s="190"/>
      <c r="E96" s="322"/>
      <c r="F96" s="324"/>
      <c r="G96" s="325"/>
      <c r="H96" s="326"/>
    </row>
    <row r="97" spans="1:8" hidden="1" x14ac:dyDescent="0.25">
      <c r="A97" s="188" t="s">
        <v>634</v>
      </c>
      <c r="B97" s="323" t="s">
        <v>543</v>
      </c>
      <c r="C97" s="190"/>
      <c r="D97" s="190"/>
      <c r="E97" s="322"/>
      <c r="F97" s="324"/>
      <c r="G97" s="325"/>
      <c r="H97" s="326"/>
    </row>
    <row r="98" spans="1:8" hidden="1" x14ac:dyDescent="0.25">
      <c r="A98" s="188" t="s">
        <v>635</v>
      </c>
      <c r="B98" s="189" t="s">
        <v>7</v>
      </c>
      <c r="C98" s="190"/>
      <c r="D98" s="190"/>
      <c r="E98" s="322"/>
      <c r="F98" s="324"/>
      <c r="G98" s="325"/>
      <c r="H98" s="326"/>
    </row>
    <row r="99" spans="1:8" hidden="1" x14ac:dyDescent="0.25">
      <c r="A99" s="188" t="s">
        <v>636</v>
      </c>
      <c r="B99" s="323" t="s">
        <v>541</v>
      </c>
      <c r="C99" s="190"/>
      <c r="D99" s="190"/>
      <c r="E99" s="322"/>
      <c r="F99" s="324"/>
      <c r="G99" s="325"/>
      <c r="H99" s="326"/>
    </row>
    <row r="100" spans="1:8" hidden="1" x14ac:dyDescent="0.25">
      <c r="A100" s="188" t="s">
        <v>637</v>
      </c>
      <c r="B100" s="323" t="s">
        <v>543</v>
      </c>
      <c r="C100" s="190"/>
      <c r="D100" s="190"/>
      <c r="E100" s="322"/>
      <c r="F100" s="324"/>
      <c r="G100" s="325"/>
      <c r="H100" s="326"/>
    </row>
    <row r="101" spans="1:8" hidden="1" x14ac:dyDescent="0.25">
      <c r="A101" s="188" t="s">
        <v>638</v>
      </c>
      <c r="B101" s="189" t="s">
        <v>557</v>
      </c>
      <c r="C101" s="190"/>
      <c r="D101" s="190"/>
      <c r="E101" s="322"/>
      <c r="F101" s="324"/>
      <c r="G101" s="325"/>
      <c r="H101" s="326"/>
    </row>
    <row r="102" spans="1:8" hidden="1" x14ac:dyDescent="0.25">
      <c r="A102" s="188" t="s">
        <v>639</v>
      </c>
      <c r="B102" s="323" t="s">
        <v>541</v>
      </c>
      <c r="C102" s="190"/>
      <c r="D102" s="190"/>
      <c r="E102" s="322"/>
      <c r="F102" s="324"/>
      <c r="G102" s="325"/>
      <c r="H102" s="326"/>
    </row>
    <row r="103" spans="1:8" hidden="1" x14ac:dyDescent="0.25">
      <c r="A103" s="188" t="s">
        <v>640</v>
      </c>
      <c r="B103" s="323" t="s">
        <v>543</v>
      </c>
      <c r="C103" s="190"/>
      <c r="D103" s="190"/>
      <c r="E103" s="322"/>
      <c r="F103" s="324"/>
      <c r="G103" s="325"/>
      <c r="H103" s="326"/>
    </row>
    <row r="104" spans="1:8" s="184" customFormat="1" x14ac:dyDescent="0.25">
      <c r="A104" s="318" t="s">
        <v>641</v>
      </c>
      <c r="B104" s="319" t="s">
        <v>561</v>
      </c>
      <c r="C104" s="319"/>
      <c r="D104" s="320"/>
      <c r="E104" s="321"/>
      <c r="F104" s="327"/>
      <c r="G104" s="328"/>
      <c r="H104" s="329"/>
    </row>
    <row r="105" spans="1:8" hidden="1" x14ac:dyDescent="0.25">
      <c r="A105" s="188" t="s">
        <v>642</v>
      </c>
      <c r="B105" s="189" t="s">
        <v>4</v>
      </c>
      <c r="C105" s="190"/>
      <c r="D105" s="190"/>
      <c r="E105" s="322"/>
      <c r="F105" s="324"/>
      <c r="G105" s="325"/>
      <c r="H105" s="326"/>
    </row>
    <row r="106" spans="1:8" hidden="1" x14ac:dyDescent="0.25">
      <c r="A106" s="188" t="s">
        <v>643</v>
      </c>
      <c r="B106" s="323" t="s">
        <v>541</v>
      </c>
      <c r="C106" s="190"/>
      <c r="D106" s="190"/>
      <c r="E106" s="322"/>
      <c r="F106" s="324"/>
      <c r="G106" s="325"/>
      <c r="H106" s="326"/>
    </row>
    <row r="107" spans="1:8" hidden="1" x14ac:dyDescent="0.25">
      <c r="A107" s="188" t="s">
        <v>644</v>
      </c>
      <c r="B107" s="323" t="s">
        <v>543</v>
      </c>
      <c r="C107" s="190"/>
      <c r="D107" s="190"/>
      <c r="E107" s="322"/>
      <c r="F107" s="324"/>
      <c r="G107" s="325"/>
      <c r="H107" s="326"/>
    </row>
    <row r="108" spans="1:8" hidden="1" x14ac:dyDescent="0.25">
      <c r="A108" s="188" t="s">
        <v>645</v>
      </c>
      <c r="B108" s="189" t="s">
        <v>3</v>
      </c>
      <c r="C108" s="190"/>
      <c r="D108" s="190"/>
      <c r="E108" s="322"/>
      <c r="F108" s="324"/>
      <c r="G108" s="325"/>
      <c r="H108" s="326"/>
    </row>
    <row r="109" spans="1:8" hidden="1" x14ac:dyDescent="0.25">
      <c r="A109" s="188" t="s">
        <v>646</v>
      </c>
      <c r="B109" s="323" t="s">
        <v>541</v>
      </c>
      <c r="C109" s="190"/>
      <c r="D109" s="190"/>
      <c r="E109" s="322"/>
      <c r="F109" s="324"/>
      <c r="G109" s="325"/>
      <c r="H109" s="326"/>
    </row>
    <row r="110" spans="1:8" hidden="1" x14ac:dyDescent="0.25">
      <c r="A110" s="188" t="s">
        <v>647</v>
      </c>
      <c r="B110" s="323" t="s">
        <v>543</v>
      </c>
      <c r="C110" s="190"/>
      <c r="D110" s="190"/>
      <c r="E110" s="322"/>
      <c r="F110" s="324"/>
      <c r="G110" s="325"/>
      <c r="H110" s="326"/>
    </row>
    <row r="111" spans="1:8" hidden="1" x14ac:dyDescent="0.25">
      <c r="A111" s="188" t="s">
        <v>648</v>
      </c>
      <c r="B111" s="189" t="s">
        <v>5</v>
      </c>
      <c r="C111" s="190"/>
      <c r="D111" s="190"/>
      <c r="E111" s="322"/>
      <c r="F111" s="324"/>
      <c r="G111" s="325"/>
      <c r="H111" s="326"/>
    </row>
    <row r="112" spans="1:8" hidden="1" x14ac:dyDescent="0.25">
      <c r="A112" s="188" t="s">
        <v>649</v>
      </c>
      <c r="B112" s="323" t="s">
        <v>541</v>
      </c>
      <c r="C112" s="190"/>
      <c r="D112" s="190"/>
      <c r="E112" s="322"/>
      <c r="F112" s="324"/>
      <c r="G112" s="325"/>
      <c r="H112" s="326"/>
    </row>
    <row r="113" spans="1:8" hidden="1" x14ac:dyDescent="0.25">
      <c r="A113" s="188" t="s">
        <v>650</v>
      </c>
      <c r="B113" s="323" t="s">
        <v>543</v>
      </c>
      <c r="C113" s="190"/>
      <c r="D113" s="190"/>
      <c r="E113" s="322"/>
      <c r="F113" s="324"/>
      <c r="G113" s="325"/>
      <c r="H113" s="326"/>
    </row>
    <row r="114" spans="1:8" hidden="1" x14ac:dyDescent="0.25">
      <c r="A114" s="188" t="s">
        <v>651</v>
      </c>
      <c r="B114" s="189" t="s">
        <v>6</v>
      </c>
      <c r="C114" s="190"/>
      <c r="D114" s="190"/>
      <c r="E114" s="322"/>
      <c r="F114" s="324"/>
      <c r="G114" s="325"/>
      <c r="H114" s="326"/>
    </row>
    <row r="115" spans="1:8" hidden="1" x14ac:dyDescent="0.25">
      <c r="A115" s="188" t="s">
        <v>652</v>
      </c>
      <c r="B115" s="323" t="s">
        <v>541</v>
      </c>
      <c r="C115" s="190"/>
      <c r="D115" s="190"/>
      <c r="E115" s="322"/>
      <c r="F115" s="324"/>
      <c r="G115" s="325"/>
      <c r="H115" s="326"/>
    </row>
    <row r="116" spans="1:8" hidden="1" x14ac:dyDescent="0.25">
      <c r="A116" s="188" t="s">
        <v>653</v>
      </c>
      <c r="B116" s="323" t="s">
        <v>543</v>
      </c>
      <c r="C116" s="190"/>
      <c r="D116" s="190"/>
      <c r="E116" s="322"/>
      <c r="F116" s="324"/>
      <c r="G116" s="325"/>
      <c r="H116" s="326"/>
    </row>
    <row r="117" spans="1:8" hidden="1" x14ac:dyDescent="0.25">
      <c r="A117" s="188" t="s">
        <v>654</v>
      </c>
      <c r="B117" s="189" t="s">
        <v>7</v>
      </c>
      <c r="C117" s="190"/>
      <c r="D117" s="190"/>
      <c r="E117" s="322"/>
      <c r="F117" s="324"/>
      <c r="G117" s="325"/>
      <c r="H117" s="326"/>
    </row>
    <row r="118" spans="1:8" hidden="1" x14ac:dyDescent="0.25">
      <c r="A118" s="188" t="s">
        <v>655</v>
      </c>
      <c r="B118" s="323" t="s">
        <v>541</v>
      </c>
      <c r="C118" s="190"/>
      <c r="D118" s="190"/>
      <c r="E118" s="322"/>
      <c r="F118" s="324"/>
      <c r="G118" s="325"/>
      <c r="H118" s="326"/>
    </row>
    <row r="119" spans="1:8" hidden="1" x14ac:dyDescent="0.25">
      <c r="A119" s="188" t="s">
        <v>656</v>
      </c>
      <c r="B119" s="323" t="s">
        <v>543</v>
      </c>
      <c r="C119" s="190"/>
      <c r="D119" s="190"/>
      <c r="E119" s="322"/>
      <c r="F119" s="324"/>
      <c r="G119" s="325"/>
      <c r="H119" s="326"/>
    </row>
    <row r="120" spans="1:8" hidden="1" x14ac:dyDescent="0.25">
      <c r="A120" s="188" t="s">
        <v>657</v>
      </c>
      <c r="B120" s="189" t="s">
        <v>557</v>
      </c>
      <c r="C120" s="190"/>
      <c r="D120" s="190"/>
      <c r="E120" s="322"/>
      <c r="F120" s="324"/>
      <c r="G120" s="325"/>
      <c r="H120" s="326"/>
    </row>
    <row r="121" spans="1:8" hidden="1" x14ac:dyDescent="0.25">
      <c r="A121" s="188" t="s">
        <v>658</v>
      </c>
      <c r="B121" s="323" t="s">
        <v>541</v>
      </c>
      <c r="C121" s="190"/>
      <c r="D121" s="190"/>
      <c r="E121" s="322"/>
      <c r="F121" s="324"/>
      <c r="G121" s="325"/>
      <c r="H121" s="326"/>
    </row>
    <row r="122" spans="1:8" hidden="1" x14ac:dyDescent="0.25">
      <c r="A122" s="188" t="s">
        <v>659</v>
      </c>
      <c r="B122" s="323" t="s">
        <v>543</v>
      </c>
      <c r="C122" s="190"/>
      <c r="D122" s="190"/>
      <c r="E122" s="322"/>
      <c r="F122" s="324"/>
      <c r="G122" s="325"/>
      <c r="H122" s="326"/>
    </row>
    <row r="123" spans="1:8" s="184" customFormat="1" x14ac:dyDescent="0.25">
      <c r="A123" s="318" t="s">
        <v>660</v>
      </c>
      <c r="B123" s="319" t="s">
        <v>581</v>
      </c>
      <c r="C123" s="319"/>
      <c r="D123" s="320"/>
      <c r="E123" s="321"/>
      <c r="F123" s="327"/>
      <c r="G123" s="328"/>
      <c r="H123" s="329"/>
    </row>
    <row r="124" spans="1:8" hidden="1" x14ac:dyDescent="0.25">
      <c r="A124" s="188" t="s">
        <v>661</v>
      </c>
      <c r="B124" s="189" t="s">
        <v>4</v>
      </c>
      <c r="C124" s="323"/>
      <c r="D124" s="190"/>
      <c r="E124" s="322"/>
      <c r="F124" s="324"/>
      <c r="G124" s="325"/>
      <c r="H124" s="326"/>
    </row>
    <row r="125" spans="1:8" hidden="1" x14ac:dyDescent="0.25">
      <c r="A125" s="188" t="s">
        <v>662</v>
      </c>
      <c r="B125" s="323" t="s">
        <v>541</v>
      </c>
      <c r="C125" s="323"/>
      <c r="D125" s="190"/>
      <c r="E125" s="322"/>
      <c r="F125" s="324"/>
      <c r="G125" s="325"/>
      <c r="H125" s="326"/>
    </row>
    <row r="126" spans="1:8" hidden="1" x14ac:dyDescent="0.25">
      <c r="A126" s="188" t="s">
        <v>663</v>
      </c>
      <c r="B126" s="323" t="s">
        <v>543</v>
      </c>
      <c r="C126" s="323"/>
      <c r="D126" s="190"/>
      <c r="E126" s="322"/>
      <c r="F126" s="324"/>
      <c r="G126" s="325"/>
      <c r="H126" s="326"/>
    </row>
    <row r="127" spans="1:8" hidden="1" x14ac:dyDescent="0.25">
      <c r="A127" s="188" t="s">
        <v>664</v>
      </c>
      <c r="B127" s="189" t="s">
        <v>3</v>
      </c>
      <c r="C127" s="191"/>
      <c r="D127" s="190"/>
      <c r="E127" s="322"/>
      <c r="F127" s="324"/>
      <c r="G127" s="325"/>
      <c r="H127" s="326"/>
    </row>
    <row r="128" spans="1:8" hidden="1" x14ac:dyDescent="0.25">
      <c r="A128" s="188" t="s">
        <v>665</v>
      </c>
      <c r="B128" s="323" t="s">
        <v>541</v>
      </c>
      <c r="C128" s="191"/>
      <c r="D128" s="190"/>
      <c r="E128" s="322"/>
      <c r="F128" s="324"/>
      <c r="G128" s="325"/>
      <c r="H128" s="326"/>
    </row>
    <row r="129" spans="1:8" hidden="1" x14ac:dyDescent="0.25">
      <c r="A129" s="188" t="s">
        <v>666</v>
      </c>
      <c r="B129" s="323" t="s">
        <v>543</v>
      </c>
      <c r="C129" s="191"/>
      <c r="D129" s="190"/>
      <c r="E129" s="322"/>
      <c r="F129" s="324"/>
      <c r="G129" s="325"/>
      <c r="H129" s="326"/>
    </row>
    <row r="130" spans="1:8" hidden="1" x14ac:dyDescent="0.25">
      <c r="A130" s="188" t="s">
        <v>667</v>
      </c>
      <c r="B130" s="189" t="s">
        <v>5</v>
      </c>
      <c r="C130" s="191"/>
      <c r="D130" s="190"/>
      <c r="E130" s="322"/>
      <c r="F130" s="324"/>
      <c r="G130" s="325"/>
      <c r="H130" s="326"/>
    </row>
    <row r="131" spans="1:8" hidden="1" x14ac:dyDescent="0.25">
      <c r="A131" s="188" t="s">
        <v>668</v>
      </c>
      <c r="B131" s="323" t="s">
        <v>541</v>
      </c>
      <c r="C131" s="191"/>
      <c r="D131" s="190"/>
      <c r="E131" s="322"/>
      <c r="F131" s="324"/>
      <c r="G131" s="325"/>
      <c r="H131" s="326"/>
    </row>
    <row r="132" spans="1:8" hidden="1" x14ac:dyDescent="0.25">
      <c r="A132" s="188" t="s">
        <v>669</v>
      </c>
      <c r="B132" s="323" t="s">
        <v>543</v>
      </c>
      <c r="C132" s="191"/>
      <c r="D132" s="190"/>
      <c r="E132" s="322"/>
      <c r="F132" s="324"/>
      <c r="G132" s="325"/>
      <c r="H132" s="326"/>
    </row>
    <row r="133" spans="1:8" hidden="1" x14ac:dyDescent="0.25">
      <c r="A133" s="188" t="s">
        <v>670</v>
      </c>
      <c r="B133" s="189" t="s">
        <v>6</v>
      </c>
      <c r="C133" s="191"/>
      <c r="D133" s="190"/>
      <c r="E133" s="322"/>
      <c r="F133" s="324"/>
      <c r="G133" s="325"/>
      <c r="H133" s="326"/>
    </row>
    <row r="134" spans="1:8" hidden="1" x14ac:dyDescent="0.25">
      <c r="A134" s="188" t="s">
        <v>671</v>
      </c>
      <c r="B134" s="323" t="s">
        <v>541</v>
      </c>
      <c r="C134" s="191"/>
      <c r="D134" s="190"/>
      <c r="E134" s="322"/>
      <c r="F134" s="324"/>
      <c r="G134" s="325"/>
      <c r="H134" s="326"/>
    </row>
    <row r="135" spans="1:8" hidden="1" x14ac:dyDescent="0.25">
      <c r="A135" s="188" t="s">
        <v>672</v>
      </c>
      <c r="B135" s="323" t="s">
        <v>543</v>
      </c>
      <c r="C135" s="191"/>
      <c r="D135" s="190"/>
      <c r="E135" s="322"/>
      <c r="F135" s="324"/>
      <c r="G135" s="325"/>
      <c r="H135" s="326"/>
    </row>
    <row r="136" spans="1:8" hidden="1" x14ac:dyDescent="0.25">
      <c r="A136" s="188" t="s">
        <v>673</v>
      </c>
      <c r="B136" s="189" t="s">
        <v>7</v>
      </c>
      <c r="C136" s="191"/>
      <c r="D136" s="190"/>
      <c r="E136" s="322"/>
      <c r="F136" s="324"/>
      <c r="G136" s="325"/>
      <c r="H136" s="326"/>
    </row>
    <row r="137" spans="1:8" hidden="1" x14ac:dyDescent="0.25">
      <c r="A137" s="188" t="s">
        <v>674</v>
      </c>
      <c r="B137" s="323" t="s">
        <v>541</v>
      </c>
      <c r="C137" s="191"/>
      <c r="D137" s="190"/>
      <c r="E137" s="322"/>
      <c r="F137" s="324"/>
      <c r="G137" s="325"/>
      <c r="H137" s="326"/>
    </row>
    <row r="138" spans="1:8" hidden="1" x14ac:dyDescent="0.25">
      <c r="A138" s="188" t="s">
        <v>675</v>
      </c>
      <c r="B138" s="323" t="s">
        <v>543</v>
      </c>
      <c r="C138" s="191"/>
      <c r="D138" s="190"/>
      <c r="E138" s="322"/>
      <c r="F138" s="324"/>
      <c r="G138" s="325"/>
      <c r="H138" s="326"/>
    </row>
    <row r="139" spans="1:8" hidden="1" x14ac:dyDescent="0.25">
      <c r="A139" s="188" t="s">
        <v>676</v>
      </c>
      <c r="B139" s="189" t="s">
        <v>557</v>
      </c>
      <c r="C139" s="323"/>
      <c r="D139" s="190"/>
      <c r="E139" s="322"/>
      <c r="F139" s="324"/>
      <c r="G139" s="325"/>
      <c r="H139" s="326"/>
    </row>
    <row r="140" spans="1:8" hidden="1" x14ac:dyDescent="0.25">
      <c r="A140" s="188" t="s">
        <v>677</v>
      </c>
      <c r="B140" s="323" t="s">
        <v>541</v>
      </c>
      <c r="C140" s="323"/>
      <c r="D140" s="190"/>
      <c r="E140" s="322"/>
      <c r="F140" s="324"/>
      <c r="G140" s="325"/>
      <c r="H140" s="326"/>
    </row>
    <row r="141" spans="1:8" hidden="1" x14ac:dyDescent="0.25">
      <c r="A141" s="188" t="s">
        <v>678</v>
      </c>
      <c r="B141" s="323" t="s">
        <v>543</v>
      </c>
      <c r="C141" s="323"/>
      <c r="D141" s="190"/>
      <c r="E141" s="322"/>
      <c r="F141" s="324"/>
      <c r="G141" s="325"/>
      <c r="H141" s="326"/>
    </row>
    <row r="142" spans="1:8" s="184" customFormat="1" x14ac:dyDescent="0.25">
      <c r="A142" s="318" t="s">
        <v>679</v>
      </c>
      <c r="B142" s="319" t="s">
        <v>601</v>
      </c>
      <c r="C142" s="319"/>
      <c r="D142" s="320"/>
      <c r="E142" s="321"/>
      <c r="F142" s="327"/>
      <c r="G142" s="328"/>
      <c r="H142" s="329"/>
    </row>
    <row r="143" spans="1:8" hidden="1" x14ac:dyDescent="0.25">
      <c r="A143" s="188" t="s">
        <v>680</v>
      </c>
      <c r="B143" s="189" t="s">
        <v>4</v>
      </c>
      <c r="C143" s="190"/>
      <c r="D143" s="190"/>
      <c r="E143" s="322"/>
      <c r="F143" s="324"/>
      <c r="G143" s="325"/>
      <c r="H143" s="326"/>
    </row>
    <row r="144" spans="1:8" hidden="1" x14ac:dyDescent="0.25">
      <c r="A144" s="188" t="s">
        <v>681</v>
      </c>
      <c r="B144" s="323" t="s">
        <v>541</v>
      </c>
      <c r="C144" s="190"/>
      <c r="D144" s="190"/>
      <c r="E144" s="322"/>
      <c r="F144" s="324"/>
      <c r="G144" s="325"/>
      <c r="H144" s="326"/>
    </row>
    <row r="145" spans="1:8" hidden="1" x14ac:dyDescent="0.25">
      <c r="A145" s="188" t="s">
        <v>682</v>
      </c>
      <c r="B145" s="323" t="s">
        <v>543</v>
      </c>
      <c r="C145" s="190"/>
      <c r="D145" s="190"/>
      <c r="E145" s="322"/>
      <c r="F145" s="324"/>
      <c r="G145" s="325"/>
      <c r="H145" s="326"/>
    </row>
    <row r="146" spans="1:8" hidden="1" x14ac:dyDescent="0.25">
      <c r="A146" s="188" t="s">
        <v>683</v>
      </c>
      <c r="B146" s="189" t="s">
        <v>3</v>
      </c>
      <c r="C146" s="190"/>
      <c r="D146" s="190"/>
      <c r="E146" s="322"/>
      <c r="F146" s="324"/>
      <c r="G146" s="325"/>
      <c r="H146" s="326"/>
    </row>
    <row r="147" spans="1:8" hidden="1" x14ac:dyDescent="0.25">
      <c r="A147" s="188" t="s">
        <v>684</v>
      </c>
      <c r="B147" s="323" t="s">
        <v>541</v>
      </c>
      <c r="C147" s="190"/>
      <c r="D147" s="190"/>
      <c r="E147" s="322"/>
      <c r="F147" s="324"/>
      <c r="G147" s="325"/>
      <c r="H147" s="326"/>
    </row>
    <row r="148" spans="1:8" hidden="1" x14ac:dyDescent="0.25">
      <c r="A148" s="188" t="s">
        <v>685</v>
      </c>
      <c r="B148" s="323" t="s">
        <v>543</v>
      </c>
      <c r="C148" s="190"/>
      <c r="D148" s="190"/>
      <c r="E148" s="322"/>
      <c r="F148" s="324"/>
      <c r="G148" s="325"/>
      <c r="H148" s="326"/>
    </row>
    <row r="149" spans="1:8" hidden="1" x14ac:dyDescent="0.25">
      <c r="A149" s="188" t="s">
        <v>686</v>
      </c>
      <c r="B149" s="189" t="s">
        <v>5</v>
      </c>
      <c r="C149" s="190"/>
      <c r="D149" s="190"/>
      <c r="E149" s="322"/>
      <c r="F149" s="324"/>
      <c r="G149" s="325"/>
      <c r="H149" s="326"/>
    </row>
    <row r="150" spans="1:8" hidden="1" x14ac:dyDescent="0.25">
      <c r="A150" s="188" t="s">
        <v>687</v>
      </c>
      <c r="B150" s="323" t="s">
        <v>541</v>
      </c>
      <c r="C150" s="190"/>
      <c r="D150" s="190"/>
      <c r="E150" s="322"/>
      <c r="F150" s="324"/>
      <c r="G150" s="325"/>
      <c r="H150" s="326"/>
    </row>
    <row r="151" spans="1:8" hidden="1" x14ac:dyDescent="0.25">
      <c r="A151" s="188" t="s">
        <v>688</v>
      </c>
      <c r="B151" s="323" t="s">
        <v>543</v>
      </c>
      <c r="C151" s="190"/>
      <c r="D151" s="190"/>
      <c r="E151" s="322"/>
      <c r="F151" s="324"/>
      <c r="G151" s="325"/>
      <c r="H151" s="326"/>
    </row>
    <row r="152" spans="1:8" hidden="1" x14ac:dyDescent="0.25">
      <c r="A152" s="188" t="s">
        <v>689</v>
      </c>
      <c r="B152" s="189" t="s">
        <v>6</v>
      </c>
      <c r="C152" s="190"/>
      <c r="D152" s="190"/>
      <c r="E152" s="322"/>
      <c r="F152" s="324"/>
      <c r="G152" s="325"/>
      <c r="H152" s="326"/>
    </row>
    <row r="153" spans="1:8" hidden="1" x14ac:dyDescent="0.25">
      <c r="A153" s="188" t="s">
        <v>690</v>
      </c>
      <c r="B153" s="323" t="s">
        <v>541</v>
      </c>
      <c r="C153" s="190"/>
      <c r="D153" s="190"/>
      <c r="E153" s="322"/>
      <c r="F153" s="324"/>
      <c r="G153" s="325"/>
      <c r="H153" s="326"/>
    </row>
    <row r="154" spans="1:8" hidden="1" x14ac:dyDescent="0.25">
      <c r="A154" s="188" t="s">
        <v>691</v>
      </c>
      <c r="B154" s="323" t="s">
        <v>543</v>
      </c>
      <c r="C154" s="190"/>
      <c r="D154" s="190"/>
      <c r="E154" s="322"/>
      <c r="F154" s="324"/>
      <c r="G154" s="325"/>
      <c r="H154" s="326"/>
    </row>
    <row r="155" spans="1:8" hidden="1" x14ac:dyDescent="0.25">
      <c r="A155" s="188" t="s">
        <v>692</v>
      </c>
      <c r="B155" s="189" t="s">
        <v>7</v>
      </c>
      <c r="C155" s="190"/>
      <c r="D155" s="190"/>
      <c r="E155" s="322"/>
      <c r="F155" s="324"/>
      <c r="G155" s="325"/>
      <c r="H155" s="326"/>
    </row>
    <row r="156" spans="1:8" hidden="1" x14ac:dyDescent="0.25">
      <c r="A156" s="188" t="s">
        <v>693</v>
      </c>
      <c r="B156" s="323" t="s">
        <v>541</v>
      </c>
      <c r="C156" s="190"/>
      <c r="D156" s="190"/>
      <c r="E156" s="322"/>
      <c r="F156" s="324"/>
      <c r="G156" s="325"/>
      <c r="H156" s="326"/>
    </row>
    <row r="157" spans="1:8" hidden="1" x14ac:dyDescent="0.25">
      <c r="A157" s="188" t="s">
        <v>694</v>
      </c>
      <c r="B157" s="323" t="s">
        <v>543</v>
      </c>
      <c r="C157" s="190"/>
      <c r="D157" s="190"/>
      <c r="E157" s="322"/>
      <c r="F157" s="324"/>
      <c r="G157" s="325"/>
      <c r="H157" s="326"/>
    </row>
    <row r="158" spans="1:8" hidden="1" x14ac:dyDescent="0.25">
      <c r="A158" s="188" t="s">
        <v>695</v>
      </c>
      <c r="B158" s="189" t="s">
        <v>557</v>
      </c>
      <c r="C158" s="190"/>
      <c r="D158" s="190"/>
      <c r="E158" s="322"/>
      <c r="F158" s="324"/>
      <c r="G158" s="325"/>
      <c r="H158" s="326"/>
    </row>
    <row r="159" spans="1:8" hidden="1" x14ac:dyDescent="0.25">
      <c r="A159" s="188" t="s">
        <v>696</v>
      </c>
      <c r="B159" s="323" t="s">
        <v>541</v>
      </c>
      <c r="C159" s="190"/>
      <c r="D159" s="190"/>
      <c r="E159" s="322"/>
      <c r="F159" s="324"/>
      <c r="G159" s="325"/>
      <c r="H159" s="326"/>
    </row>
    <row r="160" spans="1:8" hidden="1" x14ac:dyDescent="0.25">
      <c r="A160" s="188" t="s">
        <v>697</v>
      </c>
      <c r="B160" s="323" t="s">
        <v>543</v>
      </c>
      <c r="C160" s="190"/>
      <c r="D160" s="190"/>
      <c r="E160" s="322"/>
      <c r="F160" s="324"/>
      <c r="G160" s="325"/>
      <c r="H160" s="326"/>
    </row>
    <row r="161" spans="1:9" ht="20.25" customHeight="1" x14ac:dyDescent="0.35">
      <c r="A161" s="195" t="s">
        <v>698</v>
      </c>
      <c r="B161" s="312" t="s">
        <v>699</v>
      </c>
      <c r="C161" s="312"/>
      <c r="D161" s="313"/>
      <c r="E161" s="313"/>
      <c r="F161" s="354">
        <f>F162+F191</f>
        <v>0</v>
      </c>
      <c r="G161" s="354">
        <f t="shared" ref="G161:H161" si="5">G162+G191</f>
        <v>0</v>
      </c>
      <c r="H161" s="354">
        <f t="shared" si="5"/>
        <v>0</v>
      </c>
      <c r="I161" s="186"/>
    </row>
    <row r="162" spans="1:9" ht="21" customHeight="1" x14ac:dyDescent="0.35">
      <c r="A162" s="314"/>
      <c r="B162" s="315" t="s">
        <v>536</v>
      </c>
      <c r="C162" s="315"/>
      <c r="D162" s="316"/>
      <c r="E162" s="317"/>
      <c r="F162" s="353">
        <f>F163+F170+F177+F184</f>
        <v>0</v>
      </c>
      <c r="G162" s="353">
        <f t="shared" ref="G162:H162" si="6">G163+G170+G177+G184</f>
        <v>0</v>
      </c>
      <c r="H162" s="353">
        <f t="shared" si="6"/>
        <v>0</v>
      </c>
      <c r="I162" s="186"/>
    </row>
    <row r="163" spans="1:9" ht="17.25" customHeight="1" x14ac:dyDescent="0.35">
      <c r="A163" s="318"/>
      <c r="B163" s="319" t="s">
        <v>538</v>
      </c>
      <c r="C163" s="319"/>
      <c r="D163" s="320"/>
      <c r="E163" s="321"/>
      <c r="F163" s="327"/>
      <c r="G163" s="327"/>
      <c r="H163" s="327"/>
      <c r="I163" s="186"/>
    </row>
    <row r="164" spans="1:9" ht="20.25" hidden="1" customHeight="1" x14ac:dyDescent="0.35">
      <c r="A164" s="188"/>
      <c r="B164" s="189" t="s">
        <v>4</v>
      </c>
      <c r="C164" s="190"/>
      <c r="D164" s="190"/>
      <c r="E164" s="322"/>
      <c r="F164" s="324"/>
      <c r="G164" s="325"/>
      <c r="H164" s="326"/>
      <c r="I164" s="186"/>
    </row>
    <row r="165" spans="1:9" hidden="1" x14ac:dyDescent="0.25">
      <c r="A165" s="188"/>
      <c r="B165" s="323" t="s">
        <v>541</v>
      </c>
      <c r="C165" s="190"/>
      <c r="D165" s="190"/>
      <c r="E165" s="322"/>
      <c r="F165" s="324"/>
      <c r="G165" s="325"/>
      <c r="H165" s="326"/>
    </row>
    <row r="166" spans="1:9" hidden="1" x14ac:dyDescent="0.25">
      <c r="A166" s="188"/>
      <c r="B166" s="323" t="s">
        <v>543</v>
      </c>
      <c r="C166" s="190"/>
      <c r="D166" s="190"/>
      <c r="E166" s="322"/>
      <c r="F166" s="324"/>
      <c r="G166" s="325"/>
      <c r="H166" s="326"/>
    </row>
    <row r="167" spans="1:9" ht="20.25" hidden="1" customHeight="1" x14ac:dyDescent="0.35">
      <c r="A167" s="188"/>
      <c r="B167" s="189" t="s">
        <v>3</v>
      </c>
      <c r="C167" s="190"/>
      <c r="D167" s="190"/>
      <c r="E167" s="322"/>
      <c r="F167" s="324"/>
      <c r="G167" s="325"/>
      <c r="H167" s="326"/>
      <c r="I167" s="186"/>
    </row>
    <row r="168" spans="1:9" ht="15" hidden="1" customHeight="1" x14ac:dyDescent="0.35">
      <c r="A168" s="188"/>
      <c r="B168" s="323" t="s">
        <v>541</v>
      </c>
      <c r="C168" s="190"/>
      <c r="D168" s="190"/>
      <c r="E168" s="322"/>
      <c r="F168" s="324"/>
      <c r="G168" s="325"/>
      <c r="H168" s="326"/>
      <c r="I168" s="186"/>
    </row>
    <row r="169" spans="1:9" ht="20.25" hidden="1" customHeight="1" x14ac:dyDescent="0.35">
      <c r="A169" s="188"/>
      <c r="B169" s="323" t="s">
        <v>543</v>
      </c>
      <c r="C169" s="190"/>
      <c r="D169" s="190"/>
      <c r="E169" s="322"/>
      <c r="F169" s="324"/>
      <c r="G169" s="325"/>
      <c r="H169" s="326"/>
      <c r="I169" s="186"/>
    </row>
    <row r="170" spans="1:9" ht="20.25" customHeight="1" x14ac:dyDescent="0.35">
      <c r="A170" s="319"/>
      <c r="B170" s="319" t="s">
        <v>561</v>
      </c>
      <c r="C170" s="319"/>
      <c r="D170" s="319"/>
      <c r="E170" s="319"/>
      <c r="F170" s="319"/>
      <c r="G170" s="319"/>
      <c r="H170" s="319"/>
      <c r="I170" s="186"/>
    </row>
    <row r="171" spans="1:9" ht="20.25" hidden="1" customHeight="1" x14ac:dyDescent="0.35">
      <c r="A171" s="188"/>
      <c r="B171" s="189" t="s">
        <v>4</v>
      </c>
      <c r="C171" s="190"/>
      <c r="D171" s="190"/>
      <c r="E171" s="322"/>
      <c r="F171" s="324"/>
      <c r="G171" s="325"/>
      <c r="H171" s="326"/>
      <c r="I171" s="186"/>
    </row>
    <row r="172" spans="1:9" ht="20.25" hidden="1" customHeight="1" x14ac:dyDescent="0.35">
      <c r="A172" s="188"/>
      <c r="B172" s="323" t="s">
        <v>541</v>
      </c>
      <c r="C172" s="190"/>
      <c r="D172" s="190"/>
      <c r="E172" s="322"/>
      <c r="F172" s="324"/>
      <c r="G172" s="325"/>
      <c r="H172" s="326"/>
      <c r="I172" s="186"/>
    </row>
    <row r="173" spans="1:9" ht="20.25" hidden="1" customHeight="1" x14ac:dyDescent="0.35">
      <c r="A173" s="188"/>
      <c r="B173" s="323" t="s">
        <v>543</v>
      </c>
      <c r="C173" s="190"/>
      <c r="D173" s="190"/>
      <c r="E173" s="322"/>
      <c r="F173" s="324"/>
      <c r="G173" s="325"/>
      <c r="H173" s="326"/>
      <c r="I173" s="186"/>
    </row>
    <row r="174" spans="1:9" ht="20.25" hidden="1" customHeight="1" x14ac:dyDescent="0.35">
      <c r="A174" s="188"/>
      <c r="B174" s="189" t="s">
        <v>3</v>
      </c>
      <c r="C174" s="190"/>
      <c r="D174" s="190"/>
      <c r="E174" s="322"/>
      <c r="F174" s="324"/>
      <c r="G174" s="325"/>
      <c r="H174" s="326"/>
      <c r="I174" s="186"/>
    </row>
    <row r="175" spans="1:9" ht="15.75" hidden="1" customHeight="1" x14ac:dyDescent="0.35">
      <c r="A175" s="188"/>
      <c r="B175" s="323" t="s">
        <v>541</v>
      </c>
      <c r="C175" s="190"/>
      <c r="D175" s="190"/>
      <c r="E175" s="322"/>
      <c r="F175" s="324"/>
      <c r="G175" s="325"/>
      <c r="H175" s="326"/>
      <c r="I175" s="186"/>
    </row>
    <row r="176" spans="1:9" ht="15" hidden="1" customHeight="1" x14ac:dyDescent="0.35">
      <c r="A176" s="188"/>
      <c r="B176" s="323" t="s">
        <v>543</v>
      </c>
      <c r="C176" s="190"/>
      <c r="D176" s="190"/>
      <c r="E176" s="322"/>
      <c r="F176" s="324"/>
      <c r="G176" s="325"/>
      <c r="H176" s="326"/>
      <c r="I176" s="186"/>
    </row>
    <row r="177" spans="1:9" ht="20.25" customHeight="1" x14ac:dyDescent="0.35">
      <c r="A177" s="319"/>
      <c r="B177" s="319" t="s">
        <v>581</v>
      </c>
      <c r="C177" s="319"/>
      <c r="D177" s="319"/>
      <c r="E177" s="319"/>
      <c r="F177" s="319"/>
      <c r="G177" s="319"/>
      <c r="H177" s="319"/>
      <c r="I177" s="186"/>
    </row>
    <row r="178" spans="1:9" ht="20.25" hidden="1" customHeight="1" x14ac:dyDescent="0.35">
      <c r="A178" s="188"/>
      <c r="B178" s="189" t="s">
        <v>4</v>
      </c>
      <c r="C178" s="190"/>
      <c r="D178" s="190"/>
      <c r="E178" s="322"/>
      <c r="F178" s="324"/>
      <c r="G178" s="325"/>
      <c r="H178" s="326"/>
      <c r="I178" s="186"/>
    </row>
    <row r="179" spans="1:9" ht="17.25" hidden="1" customHeight="1" x14ac:dyDescent="0.35">
      <c r="A179" s="188"/>
      <c r="B179" s="323" t="s">
        <v>541</v>
      </c>
      <c r="C179" s="190"/>
      <c r="D179" s="190"/>
      <c r="E179" s="322"/>
      <c r="F179" s="324"/>
      <c r="G179" s="325"/>
      <c r="H179" s="326"/>
      <c r="I179" s="186"/>
    </row>
    <row r="180" spans="1:9" ht="18" hidden="1" customHeight="1" x14ac:dyDescent="0.35">
      <c r="A180" s="188"/>
      <c r="B180" s="323" t="s">
        <v>543</v>
      </c>
      <c r="C180" s="190"/>
      <c r="D180" s="190"/>
      <c r="E180" s="322"/>
      <c r="F180" s="324"/>
      <c r="G180" s="325"/>
      <c r="H180" s="326"/>
      <c r="I180" s="186"/>
    </row>
    <row r="181" spans="1:9" ht="20.25" hidden="1" customHeight="1" x14ac:dyDescent="0.35">
      <c r="A181" s="188"/>
      <c r="B181" s="189" t="s">
        <v>3</v>
      </c>
      <c r="C181" s="190"/>
      <c r="D181" s="190"/>
      <c r="E181" s="322"/>
      <c r="F181" s="324"/>
      <c r="G181" s="325"/>
      <c r="H181" s="326"/>
      <c r="I181" s="186"/>
    </row>
    <row r="182" spans="1:9" ht="18" hidden="1" customHeight="1" x14ac:dyDescent="0.35">
      <c r="A182" s="188"/>
      <c r="B182" s="323" t="s">
        <v>541</v>
      </c>
      <c r="C182" s="190"/>
      <c r="D182" s="190"/>
      <c r="E182" s="322"/>
      <c r="F182" s="324"/>
      <c r="G182" s="325"/>
      <c r="H182" s="326"/>
      <c r="I182" s="186"/>
    </row>
    <row r="183" spans="1:9" ht="15.75" hidden="1" customHeight="1" x14ac:dyDescent="0.35">
      <c r="A183" s="188"/>
      <c r="B183" s="323" t="s">
        <v>543</v>
      </c>
      <c r="C183" s="190"/>
      <c r="D183" s="190"/>
      <c r="E183" s="322"/>
      <c r="F183" s="324"/>
      <c r="G183" s="325"/>
      <c r="H183" s="326"/>
      <c r="I183" s="186"/>
    </row>
    <row r="184" spans="1:9" ht="20.25" customHeight="1" x14ac:dyDescent="0.35">
      <c r="A184" s="319"/>
      <c r="B184" s="319" t="s">
        <v>601</v>
      </c>
      <c r="C184" s="319"/>
      <c r="D184" s="319"/>
      <c r="E184" s="319"/>
      <c r="F184" s="319"/>
      <c r="G184" s="319"/>
      <c r="H184" s="319"/>
      <c r="I184" s="186"/>
    </row>
    <row r="185" spans="1:9" ht="20.25" hidden="1" customHeight="1" x14ac:dyDescent="0.35">
      <c r="A185" s="188"/>
      <c r="B185" s="189" t="s">
        <v>4</v>
      </c>
      <c r="C185" s="190"/>
      <c r="D185" s="190"/>
      <c r="E185" s="322"/>
      <c r="F185" s="324"/>
      <c r="G185" s="325"/>
      <c r="H185" s="326"/>
      <c r="I185" s="186"/>
    </row>
    <row r="186" spans="1:9" ht="15" hidden="1" customHeight="1" x14ac:dyDescent="0.35">
      <c r="A186" s="188"/>
      <c r="B186" s="323" t="s">
        <v>541</v>
      </c>
      <c r="C186" s="190"/>
      <c r="D186" s="190"/>
      <c r="E186" s="322"/>
      <c r="F186" s="324"/>
      <c r="G186" s="325"/>
      <c r="H186" s="326"/>
      <c r="I186" s="186"/>
    </row>
    <row r="187" spans="1:9" ht="15.75" hidden="1" customHeight="1" x14ac:dyDescent="0.35">
      <c r="A187" s="188"/>
      <c r="B187" s="323" t="s">
        <v>543</v>
      </c>
      <c r="C187" s="190"/>
      <c r="D187" s="190"/>
      <c r="E187" s="322"/>
      <c r="F187" s="324"/>
      <c r="G187" s="325"/>
      <c r="H187" s="326"/>
      <c r="I187" s="186"/>
    </row>
    <row r="188" spans="1:9" ht="20.25" hidden="1" customHeight="1" x14ac:dyDescent="0.35">
      <c r="A188" s="188"/>
      <c r="B188" s="189" t="s">
        <v>3</v>
      </c>
      <c r="C188" s="190"/>
      <c r="D188" s="190"/>
      <c r="E188" s="322"/>
      <c r="F188" s="324"/>
      <c r="G188" s="325"/>
      <c r="H188" s="326"/>
      <c r="I188" s="186"/>
    </row>
    <row r="189" spans="1:9" ht="19.5" hidden="1" customHeight="1" x14ac:dyDescent="0.35">
      <c r="A189" s="188"/>
      <c r="B189" s="323" t="s">
        <v>541</v>
      </c>
      <c r="C189" s="190"/>
      <c r="D189" s="190"/>
      <c r="E189" s="322"/>
      <c r="F189" s="324"/>
      <c r="G189" s="325"/>
      <c r="H189" s="326"/>
      <c r="I189" s="186"/>
    </row>
    <row r="190" spans="1:9" ht="18" hidden="1" customHeight="1" x14ac:dyDescent="0.35">
      <c r="A190" s="188"/>
      <c r="B190" s="323" t="s">
        <v>543</v>
      </c>
      <c r="C190" s="190"/>
      <c r="D190" s="190"/>
      <c r="E190" s="322"/>
      <c r="F190" s="324"/>
      <c r="G190" s="325"/>
      <c r="H190" s="326"/>
      <c r="I190" s="186"/>
    </row>
    <row r="191" spans="1:9" ht="20.25" customHeight="1" x14ac:dyDescent="0.35">
      <c r="A191" s="315"/>
      <c r="B191" s="315" t="s">
        <v>621</v>
      </c>
      <c r="C191" s="315"/>
      <c r="D191" s="315"/>
      <c r="E191" s="315"/>
      <c r="F191" s="355">
        <f>F192+F199+F206</f>
        <v>0</v>
      </c>
      <c r="G191" s="355">
        <f t="shared" ref="G191:H191" si="7">G192+G199+G206</f>
        <v>0</v>
      </c>
      <c r="H191" s="355">
        <f t="shared" si="7"/>
        <v>0</v>
      </c>
      <c r="I191" s="186"/>
    </row>
    <row r="192" spans="1:9" ht="20.25" customHeight="1" x14ac:dyDescent="0.35">
      <c r="A192" s="319"/>
      <c r="B192" s="319" t="s">
        <v>538</v>
      </c>
      <c r="C192" s="319"/>
      <c r="D192" s="319"/>
      <c r="E192" s="319"/>
      <c r="F192" s="319"/>
      <c r="G192" s="319"/>
      <c r="H192" s="319"/>
      <c r="I192" s="186"/>
    </row>
    <row r="193" spans="1:9" ht="20.25" hidden="1" customHeight="1" x14ac:dyDescent="0.35">
      <c r="A193" s="188"/>
      <c r="B193" s="189" t="s">
        <v>4</v>
      </c>
      <c r="C193" s="190"/>
      <c r="D193" s="190"/>
      <c r="E193" s="322"/>
      <c r="F193" s="324"/>
      <c r="G193" s="325"/>
      <c r="H193" s="326"/>
      <c r="I193" s="186"/>
    </row>
    <row r="194" spans="1:9" ht="15.75" hidden="1" customHeight="1" x14ac:dyDescent="0.35">
      <c r="A194" s="188"/>
      <c r="B194" s="323" t="s">
        <v>541</v>
      </c>
      <c r="C194" s="190"/>
      <c r="D194" s="190"/>
      <c r="E194" s="322"/>
      <c r="F194" s="324"/>
      <c r="G194" s="325"/>
      <c r="H194" s="326"/>
      <c r="I194" s="186"/>
    </row>
    <row r="195" spans="1:9" ht="14.25" hidden="1" customHeight="1" x14ac:dyDescent="0.35">
      <c r="A195" s="188"/>
      <c r="B195" s="323" t="s">
        <v>543</v>
      </c>
      <c r="C195" s="190"/>
      <c r="D195" s="190"/>
      <c r="E195" s="322"/>
      <c r="F195" s="324"/>
      <c r="G195" s="325"/>
      <c r="H195" s="326"/>
      <c r="I195" s="186"/>
    </row>
    <row r="196" spans="1:9" ht="20.25" hidden="1" customHeight="1" x14ac:dyDescent="0.35">
      <c r="A196" s="188"/>
      <c r="B196" s="189" t="s">
        <v>3</v>
      </c>
      <c r="C196" s="190"/>
      <c r="D196" s="190"/>
      <c r="E196" s="322"/>
      <c r="F196" s="324"/>
      <c r="G196" s="325"/>
      <c r="H196" s="326"/>
      <c r="I196" s="186"/>
    </row>
    <row r="197" spans="1:9" ht="17.25" hidden="1" customHeight="1" x14ac:dyDescent="0.35">
      <c r="A197" s="188"/>
      <c r="B197" s="323" t="s">
        <v>541</v>
      </c>
      <c r="C197" s="190"/>
      <c r="D197" s="190"/>
      <c r="E197" s="322"/>
      <c r="F197" s="324"/>
      <c r="G197" s="325"/>
      <c r="H197" s="326"/>
      <c r="I197" s="186"/>
    </row>
    <row r="198" spans="1:9" ht="19.5" hidden="1" customHeight="1" x14ac:dyDescent="0.35">
      <c r="A198" s="188"/>
      <c r="B198" s="323" t="s">
        <v>543</v>
      </c>
      <c r="C198" s="190"/>
      <c r="D198" s="190"/>
      <c r="E198" s="322"/>
      <c r="F198" s="324"/>
      <c r="G198" s="325"/>
      <c r="H198" s="326"/>
      <c r="I198" s="186"/>
    </row>
    <row r="199" spans="1:9" ht="20.25" customHeight="1" x14ac:dyDescent="0.35">
      <c r="A199" s="319"/>
      <c r="B199" s="319" t="s">
        <v>561</v>
      </c>
      <c r="C199" s="319"/>
      <c r="D199" s="319"/>
      <c r="E199" s="319"/>
      <c r="F199" s="319"/>
      <c r="G199" s="319"/>
      <c r="H199" s="319"/>
      <c r="I199" s="186"/>
    </row>
    <row r="200" spans="1:9" ht="20.25" hidden="1" customHeight="1" x14ac:dyDescent="0.35">
      <c r="A200" s="188"/>
      <c r="B200" s="189" t="s">
        <v>4</v>
      </c>
      <c r="C200" s="190"/>
      <c r="D200" s="190"/>
      <c r="E200" s="322"/>
      <c r="F200" s="324"/>
      <c r="G200" s="325"/>
      <c r="H200" s="326"/>
      <c r="I200" s="186"/>
    </row>
    <row r="201" spans="1:9" ht="19.5" hidden="1" customHeight="1" x14ac:dyDescent="0.35">
      <c r="A201" s="188"/>
      <c r="B201" s="323" t="s">
        <v>541</v>
      </c>
      <c r="C201" s="190"/>
      <c r="D201" s="190"/>
      <c r="E201" s="322"/>
      <c r="F201" s="324"/>
      <c r="G201" s="325"/>
      <c r="H201" s="326"/>
      <c r="I201" s="186"/>
    </row>
    <row r="202" spans="1:9" ht="18.75" hidden="1" customHeight="1" x14ac:dyDescent="0.35">
      <c r="A202" s="188"/>
      <c r="B202" s="323" t="s">
        <v>543</v>
      </c>
      <c r="C202" s="190"/>
      <c r="D202" s="190"/>
      <c r="E202" s="322"/>
      <c r="F202" s="324"/>
      <c r="G202" s="325"/>
      <c r="H202" s="326"/>
      <c r="I202" s="186"/>
    </row>
    <row r="203" spans="1:9" ht="19.5" hidden="1" customHeight="1" x14ac:dyDescent="0.35">
      <c r="A203" s="188"/>
      <c r="B203" s="189" t="s">
        <v>3</v>
      </c>
      <c r="C203" s="190"/>
      <c r="D203" s="190"/>
      <c r="E203" s="322"/>
      <c r="F203" s="324"/>
      <c r="G203" s="325"/>
      <c r="H203" s="326"/>
      <c r="I203" s="186"/>
    </row>
    <row r="204" spans="1:9" ht="19.5" hidden="1" customHeight="1" x14ac:dyDescent="0.35">
      <c r="A204" s="188"/>
      <c r="B204" s="323" t="s">
        <v>541</v>
      </c>
      <c r="C204" s="190"/>
      <c r="D204" s="190"/>
      <c r="E204" s="322"/>
      <c r="F204" s="324"/>
      <c r="G204" s="325"/>
      <c r="H204" s="326"/>
      <c r="I204" s="186"/>
    </row>
    <row r="205" spans="1:9" ht="19.5" hidden="1" customHeight="1" x14ac:dyDescent="0.35">
      <c r="A205" s="188"/>
      <c r="B205" s="323" t="s">
        <v>543</v>
      </c>
      <c r="C205" s="190"/>
      <c r="D205" s="190"/>
      <c r="E205" s="322"/>
      <c r="F205" s="324"/>
      <c r="G205" s="325"/>
      <c r="H205" s="326"/>
      <c r="I205" s="186"/>
    </row>
    <row r="206" spans="1:9" ht="19.5" customHeight="1" x14ac:dyDescent="0.35">
      <c r="A206" s="319"/>
      <c r="B206" s="319" t="s">
        <v>581</v>
      </c>
      <c r="C206" s="319"/>
      <c r="D206" s="319"/>
      <c r="E206" s="319"/>
      <c r="F206" s="319"/>
      <c r="G206" s="319"/>
      <c r="H206" s="319"/>
      <c r="I206" s="186"/>
    </row>
    <row r="207" spans="1:9" ht="19.5" hidden="1" customHeight="1" x14ac:dyDescent="0.35">
      <c r="A207" s="188"/>
      <c r="B207" s="189" t="s">
        <v>4</v>
      </c>
      <c r="C207" s="190"/>
      <c r="D207" s="190"/>
      <c r="E207" s="322"/>
      <c r="F207" s="324"/>
      <c r="G207" s="325"/>
      <c r="H207" s="326"/>
      <c r="I207" s="186"/>
    </row>
    <row r="208" spans="1:9" ht="19.5" hidden="1" customHeight="1" x14ac:dyDescent="0.35">
      <c r="A208" s="188"/>
      <c r="B208" s="323" t="s">
        <v>541</v>
      </c>
      <c r="C208" s="190"/>
      <c r="D208" s="190"/>
      <c r="E208" s="322"/>
      <c r="F208" s="324"/>
      <c r="G208" s="325"/>
      <c r="H208" s="326"/>
      <c r="I208" s="186"/>
    </row>
    <row r="209" spans="1:9" ht="15" hidden="1" customHeight="1" x14ac:dyDescent="0.35">
      <c r="A209" s="188"/>
      <c r="B209" s="323" t="s">
        <v>543</v>
      </c>
      <c r="C209" s="190"/>
      <c r="D209" s="190"/>
      <c r="E209" s="322"/>
      <c r="F209" s="324"/>
      <c r="G209" s="325"/>
      <c r="H209" s="326"/>
      <c r="I209" s="186"/>
    </row>
    <row r="210" spans="1:9" ht="19.5" hidden="1" customHeight="1" x14ac:dyDescent="0.35">
      <c r="A210" s="188"/>
      <c r="B210" s="189" t="s">
        <v>3</v>
      </c>
      <c r="C210" s="190"/>
      <c r="D210" s="190"/>
      <c r="E210" s="322"/>
      <c r="F210" s="324"/>
      <c r="G210" s="325"/>
      <c r="H210" s="326"/>
      <c r="I210" s="186"/>
    </row>
    <row r="211" spans="1:9" ht="17.25" hidden="1" customHeight="1" x14ac:dyDescent="0.35">
      <c r="A211" s="188"/>
      <c r="B211" s="323" t="s">
        <v>541</v>
      </c>
      <c r="C211" s="190"/>
      <c r="D211" s="190"/>
      <c r="E211" s="322"/>
      <c r="F211" s="324"/>
      <c r="G211" s="325"/>
      <c r="H211" s="326"/>
      <c r="I211" s="186"/>
    </row>
    <row r="212" spans="1:9" ht="15" hidden="1" customHeight="1" x14ac:dyDescent="0.35">
      <c r="A212" s="188"/>
      <c r="B212" s="323" t="s">
        <v>543</v>
      </c>
      <c r="C212" s="190"/>
      <c r="D212" s="190"/>
      <c r="E212" s="322"/>
      <c r="F212" s="324"/>
      <c r="G212" s="325"/>
      <c r="H212" s="326"/>
      <c r="I212" s="186"/>
    </row>
    <row r="213" spans="1:9" s="182" customFormat="1" x14ac:dyDescent="0.25">
      <c r="A213" s="195" t="s">
        <v>698</v>
      </c>
      <c r="B213" s="312" t="s">
        <v>700</v>
      </c>
      <c r="C213" s="312"/>
      <c r="D213" s="313"/>
      <c r="E213" s="313"/>
      <c r="F213" s="354">
        <f>F214+F387</f>
        <v>0</v>
      </c>
      <c r="G213" s="354">
        <f t="shared" ref="G213:H213" si="8">G214+G387</f>
        <v>0</v>
      </c>
      <c r="H213" s="354">
        <f t="shared" si="8"/>
        <v>0</v>
      </c>
    </row>
    <row r="214" spans="1:9" s="183" customFormat="1" x14ac:dyDescent="0.25">
      <c r="A214" s="314" t="s">
        <v>701</v>
      </c>
      <c r="B214" s="315" t="s">
        <v>536</v>
      </c>
      <c r="C214" s="315"/>
      <c r="D214" s="316"/>
      <c r="E214" s="317"/>
      <c r="F214" s="353">
        <f>F215+F258+F301+F344</f>
        <v>0</v>
      </c>
      <c r="G214" s="353">
        <f t="shared" ref="G214:H214" si="9">G215+G258+G301+G344</f>
        <v>0</v>
      </c>
      <c r="H214" s="353">
        <f t="shared" si="9"/>
        <v>0</v>
      </c>
    </row>
    <row r="215" spans="1:9" s="184" customFormat="1" x14ac:dyDescent="0.25">
      <c r="A215" s="318" t="s">
        <v>702</v>
      </c>
      <c r="B215" s="319" t="s">
        <v>538</v>
      </c>
      <c r="C215" s="319"/>
      <c r="D215" s="320"/>
      <c r="E215" s="321"/>
      <c r="F215" s="327"/>
      <c r="G215" s="328"/>
      <c r="H215" s="329"/>
    </row>
    <row r="216" spans="1:9" ht="15" hidden="1" customHeight="1" x14ac:dyDescent="0.25">
      <c r="A216" s="188" t="s">
        <v>703</v>
      </c>
      <c r="B216" s="189" t="s">
        <v>4</v>
      </c>
      <c r="C216" s="190"/>
      <c r="D216" s="190"/>
      <c r="E216" s="322"/>
      <c r="F216" s="324"/>
      <c r="G216" s="325"/>
      <c r="H216" s="326"/>
    </row>
    <row r="217" spans="1:9" ht="15" hidden="1" customHeight="1" x14ac:dyDescent="0.25">
      <c r="A217" s="188" t="s">
        <v>704</v>
      </c>
      <c r="B217" s="323" t="s">
        <v>541</v>
      </c>
      <c r="C217" s="190"/>
      <c r="D217" s="190"/>
      <c r="E217" s="322"/>
      <c r="F217" s="324"/>
      <c r="G217" s="325"/>
      <c r="H217" s="326"/>
    </row>
    <row r="218" spans="1:9" ht="15" hidden="1" customHeight="1" x14ac:dyDescent="0.25">
      <c r="A218" s="188" t="s">
        <v>705</v>
      </c>
      <c r="B218" s="323" t="s">
        <v>706</v>
      </c>
      <c r="C218" s="190"/>
      <c r="D218" s="190"/>
      <c r="E218" s="322"/>
      <c r="F218" s="324"/>
      <c r="G218" s="325"/>
      <c r="H218" s="326"/>
    </row>
    <row r="219" spans="1:9" ht="15" hidden="1" customHeight="1" x14ac:dyDescent="0.25">
      <c r="A219" s="188" t="s">
        <v>707</v>
      </c>
      <c r="B219" s="323" t="s">
        <v>708</v>
      </c>
      <c r="C219" s="190"/>
      <c r="D219" s="190"/>
      <c r="E219" s="322"/>
      <c r="F219" s="324"/>
      <c r="G219" s="325"/>
      <c r="H219" s="326"/>
    </row>
    <row r="220" spans="1:9" ht="15" hidden="1" customHeight="1" x14ac:dyDescent="0.25">
      <c r="A220" s="188" t="s">
        <v>709</v>
      </c>
      <c r="B220" s="323" t="s">
        <v>543</v>
      </c>
      <c r="C220" s="190"/>
      <c r="D220" s="190"/>
      <c r="E220" s="322"/>
      <c r="F220" s="324"/>
      <c r="G220" s="325"/>
      <c r="H220" s="326"/>
    </row>
    <row r="221" spans="1:9" ht="15" hidden="1" customHeight="1" x14ac:dyDescent="0.25">
      <c r="A221" s="188" t="s">
        <v>710</v>
      </c>
      <c r="B221" s="323" t="s">
        <v>711</v>
      </c>
      <c r="C221" s="190"/>
      <c r="D221" s="190"/>
      <c r="E221" s="322"/>
      <c r="F221" s="324"/>
      <c r="G221" s="325"/>
      <c r="H221" s="326"/>
    </row>
    <row r="222" spans="1:9" ht="15" hidden="1" customHeight="1" x14ac:dyDescent="0.25">
      <c r="A222" s="188" t="s">
        <v>712</v>
      </c>
      <c r="B222" s="323" t="s">
        <v>713</v>
      </c>
      <c r="C222" s="190"/>
      <c r="D222" s="190"/>
      <c r="E222" s="322"/>
      <c r="F222" s="324"/>
      <c r="G222" s="325"/>
      <c r="H222" s="326"/>
    </row>
    <row r="223" spans="1:9" ht="15" hidden="1" customHeight="1" x14ac:dyDescent="0.25">
      <c r="A223" s="188" t="s">
        <v>714</v>
      </c>
      <c r="B223" s="189" t="s">
        <v>3</v>
      </c>
      <c r="C223" s="190"/>
      <c r="D223" s="190"/>
      <c r="E223" s="322"/>
      <c r="F223" s="324"/>
      <c r="G223" s="325"/>
      <c r="H223" s="326"/>
    </row>
    <row r="224" spans="1:9" ht="15" hidden="1" customHeight="1" x14ac:dyDescent="0.25">
      <c r="A224" s="188" t="s">
        <v>715</v>
      </c>
      <c r="B224" s="323" t="s">
        <v>541</v>
      </c>
      <c r="C224" s="190"/>
      <c r="D224" s="190"/>
      <c r="E224" s="322"/>
      <c r="F224" s="324"/>
      <c r="G224" s="325"/>
      <c r="H224" s="326"/>
    </row>
    <row r="225" spans="1:8" ht="15" hidden="1" customHeight="1" x14ac:dyDescent="0.25">
      <c r="A225" s="188" t="s">
        <v>716</v>
      </c>
      <c r="B225" s="323" t="s">
        <v>706</v>
      </c>
      <c r="C225" s="190"/>
      <c r="D225" s="190"/>
      <c r="E225" s="322"/>
      <c r="F225" s="324"/>
      <c r="G225" s="325"/>
      <c r="H225" s="326"/>
    </row>
    <row r="226" spans="1:8" ht="15" hidden="1" customHeight="1" x14ac:dyDescent="0.25">
      <c r="A226" s="188" t="s">
        <v>717</v>
      </c>
      <c r="B226" s="323" t="s">
        <v>708</v>
      </c>
      <c r="C226" s="190"/>
      <c r="D226" s="190"/>
      <c r="E226" s="322"/>
      <c r="F226" s="324"/>
      <c r="G226" s="325"/>
      <c r="H226" s="326"/>
    </row>
    <row r="227" spans="1:8" ht="15" hidden="1" customHeight="1" x14ac:dyDescent="0.25">
      <c r="A227" s="188" t="s">
        <v>718</v>
      </c>
      <c r="B227" s="323" t="s">
        <v>543</v>
      </c>
      <c r="C227" s="190"/>
      <c r="D227" s="190"/>
      <c r="E227" s="322"/>
      <c r="F227" s="324"/>
      <c r="G227" s="325"/>
      <c r="H227" s="326"/>
    </row>
    <row r="228" spans="1:8" ht="15" hidden="1" customHeight="1" x14ac:dyDescent="0.25">
      <c r="A228" s="188" t="s">
        <v>719</v>
      </c>
      <c r="B228" s="323" t="s">
        <v>711</v>
      </c>
      <c r="C228" s="190"/>
      <c r="D228" s="190"/>
      <c r="E228" s="322"/>
      <c r="F228" s="324"/>
      <c r="G228" s="325"/>
      <c r="H228" s="326"/>
    </row>
    <row r="229" spans="1:8" ht="15" hidden="1" customHeight="1" x14ac:dyDescent="0.25">
      <c r="A229" s="188" t="s">
        <v>720</v>
      </c>
      <c r="B229" s="323" t="s">
        <v>713</v>
      </c>
      <c r="C229" s="190"/>
      <c r="D229" s="190"/>
      <c r="E229" s="322"/>
      <c r="F229" s="324"/>
      <c r="G229" s="325"/>
      <c r="H229" s="326"/>
    </row>
    <row r="230" spans="1:8" hidden="1" x14ac:dyDescent="0.25">
      <c r="A230" s="188" t="s">
        <v>721</v>
      </c>
      <c r="B230" s="189" t="s">
        <v>5</v>
      </c>
      <c r="C230" s="190"/>
      <c r="D230" s="190"/>
      <c r="E230" s="322"/>
      <c r="F230" s="324"/>
      <c r="G230" s="325"/>
      <c r="H230" s="326"/>
    </row>
    <row r="231" spans="1:8" hidden="1" x14ac:dyDescent="0.25">
      <c r="A231" s="188" t="s">
        <v>722</v>
      </c>
      <c r="B231" s="323" t="s">
        <v>541</v>
      </c>
      <c r="C231" s="190"/>
      <c r="D231" s="190"/>
      <c r="E231" s="322"/>
      <c r="F231" s="324"/>
      <c r="G231" s="325"/>
      <c r="H231" s="326"/>
    </row>
    <row r="232" spans="1:8" hidden="1" x14ac:dyDescent="0.25">
      <c r="A232" s="188" t="s">
        <v>723</v>
      </c>
      <c r="B232" s="323" t="s">
        <v>706</v>
      </c>
      <c r="C232" s="190"/>
      <c r="D232" s="190"/>
      <c r="E232" s="322"/>
      <c r="F232" s="324"/>
      <c r="G232" s="325"/>
      <c r="H232" s="326"/>
    </row>
    <row r="233" spans="1:8" hidden="1" x14ac:dyDescent="0.25">
      <c r="A233" s="188" t="s">
        <v>724</v>
      </c>
      <c r="B233" s="323" t="s">
        <v>708</v>
      </c>
      <c r="C233" s="190"/>
      <c r="D233" s="190"/>
      <c r="E233" s="322"/>
      <c r="F233" s="324"/>
      <c r="G233" s="325"/>
      <c r="H233" s="326"/>
    </row>
    <row r="234" spans="1:8" hidden="1" x14ac:dyDescent="0.25">
      <c r="A234" s="188" t="s">
        <v>725</v>
      </c>
      <c r="B234" s="323" t="s">
        <v>543</v>
      </c>
      <c r="C234" s="190"/>
      <c r="D234" s="190"/>
      <c r="E234" s="322"/>
      <c r="F234" s="324"/>
      <c r="G234" s="325"/>
      <c r="H234" s="326"/>
    </row>
    <row r="235" spans="1:8" hidden="1" x14ac:dyDescent="0.25">
      <c r="A235" s="188" t="s">
        <v>726</v>
      </c>
      <c r="B235" s="323" t="s">
        <v>711</v>
      </c>
      <c r="C235" s="190"/>
      <c r="D235" s="190"/>
      <c r="E235" s="322"/>
      <c r="F235" s="324"/>
      <c r="G235" s="325"/>
      <c r="H235" s="326"/>
    </row>
    <row r="236" spans="1:8" hidden="1" x14ac:dyDescent="0.25">
      <c r="A236" s="188" t="s">
        <v>727</v>
      </c>
      <c r="B236" s="323" t="s">
        <v>713</v>
      </c>
      <c r="C236" s="190"/>
      <c r="D236" s="190"/>
      <c r="E236" s="322"/>
      <c r="F236" s="324"/>
      <c r="G236" s="325"/>
      <c r="H236" s="326"/>
    </row>
    <row r="237" spans="1:8" hidden="1" x14ac:dyDescent="0.25">
      <c r="A237" s="188" t="s">
        <v>728</v>
      </c>
      <c r="B237" s="189" t="s">
        <v>6</v>
      </c>
      <c r="C237" s="190"/>
      <c r="D237" s="190"/>
      <c r="E237" s="322"/>
      <c r="F237" s="324"/>
      <c r="G237" s="325"/>
      <c r="H237" s="326"/>
    </row>
    <row r="238" spans="1:8" hidden="1" x14ac:dyDescent="0.25">
      <c r="A238" s="188" t="s">
        <v>729</v>
      </c>
      <c r="B238" s="323" t="s">
        <v>541</v>
      </c>
      <c r="C238" s="190"/>
      <c r="D238" s="190"/>
      <c r="E238" s="322"/>
      <c r="F238" s="324"/>
      <c r="G238" s="325"/>
      <c r="H238" s="326"/>
    </row>
    <row r="239" spans="1:8" hidden="1" x14ac:dyDescent="0.25">
      <c r="A239" s="188" t="s">
        <v>730</v>
      </c>
      <c r="B239" s="323" t="s">
        <v>706</v>
      </c>
      <c r="C239" s="190"/>
      <c r="D239" s="190"/>
      <c r="E239" s="322"/>
      <c r="F239" s="324"/>
      <c r="G239" s="325"/>
      <c r="H239" s="326"/>
    </row>
    <row r="240" spans="1:8" hidden="1" x14ac:dyDescent="0.25">
      <c r="A240" s="188" t="s">
        <v>731</v>
      </c>
      <c r="B240" s="323" t="s">
        <v>708</v>
      </c>
      <c r="C240" s="190"/>
      <c r="D240" s="190"/>
      <c r="E240" s="322"/>
      <c r="F240" s="324"/>
      <c r="G240" s="325"/>
      <c r="H240" s="326"/>
    </row>
    <row r="241" spans="1:8" hidden="1" x14ac:dyDescent="0.25">
      <c r="A241" s="188" t="s">
        <v>732</v>
      </c>
      <c r="B241" s="323" t="s">
        <v>543</v>
      </c>
      <c r="C241" s="190"/>
      <c r="D241" s="190"/>
      <c r="E241" s="322"/>
      <c r="F241" s="324"/>
      <c r="G241" s="325"/>
      <c r="H241" s="326"/>
    </row>
    <row r="242" spans="1:8" ht="16.5" hidden="1" customHeight="1" x14ac:dyDescent="0.25">
      <c r="A242" s="188" t="s">
        <v>733</v>
      </c>
      <c r="B242" s="323" t="s">
        <v>711</v>
      </c>
      <c r="C242" s="190"/>
      <c r="D242" s="190"/>
      <c r="E242" s="322"/>
      <c r="F242" s="324"/>
      <c r="G242" s="325"/>
      <c r="H242" s="326"/>
    </row>
    <row r="243" spans="1:8" hidden="1" x14ac:dyDescent="0.25">
      <c r="A243" s="188" t="s">
        <v>734</v>
      </c>
      <c r="B243" s="323" t="s">
        <v>713</v>
      </c>
      <c r="C243" s="190"/>
      <c r="D243" s="190"/>
      <c r="E243" s="322"/>
      <c r="F243" s="324"/>
      <c r="G243" s="325"/>
      <c r="H243" s="326"/>
    </row>
    <row r="244" spans="1:8" hidden="1" x14ac:dyDescent="0.25">
      <c r="A244" s="188" t="s">
        <v>735</v>
      </c>
      <c r="B244" s="189" t="s">
        <v>7</v>
      </c>
      <c r="C244" s="190"/>
      <c r="D244" s="190"/>
      <c r="E244" s="322"/>
      <c r="F244" s="324"/>
      <c r="G244" s="325"/>
      <c r="H244" s="326"/>
    </row>
    <row r="245" spans="1:8" hidden="1" x14ac:dyDescent="0.25">
      <c r="A245" s="188" t="s">
        <v>736</v>
      </c>
      <c r="B245" s="323" t="s">
        <v>541</v>
      </c>
      <c r="C245" s="190"/>
      <c r="D245" s="190"/>
      <c r="E245" s="322"/>
      <c r="F245" s="324"/>
      <c r="G245" s="325"/>
      <c r="H245" s="326"/>
    </row>
    <row r="246" spans="1:8" hidden="1" x14ac:dyDescent="0.25">
      <c r="A246" s="188" t="s">
        <v>737</v>
      </c>
      <c r="B246" s="323" t="s">
        <v>706</v>
      </c>
      <c r="C246" s="190"/>
      <c r="D246" s="190"/>
      <c r="E246" s="322"/>
      <c r="F246" s="324"/>
      <c r="G246" s="325"/>
      <c r="H246" s="326"/>
    </row>
    <row r="247" spans="1:8" hidden="1" x14ac:dyDescent="0.25">
      <c r="A247" s="188" t="s">
        <v>738</v>
      </c>
      <c r="B247" s="323" t="s">
        <v>708</v>
      </c>
      <c r="C247" s="190"/>
      <c r="D247" s="190"/>
      <c r="E247" s="322"/>
      <c r="F247" s="324"/>
      <c r="G247" s="325"/>
      <c r="H247" s="326"/>
    </row>
    <row r="248" spans="1:8" hidden="1" x14ac:dyDescent="0.25">
      <c r="A248" s="188" t="s">
        <v>739</v>
      </c>
      <c r="B248" s="323" t="s">
        <v>543</v>
      </c>
      <c r="C248" s="190"/>
      <c r="D248" s="190"/>
      <c r="E248" s="322"/>
      <c r="F248" s="324"/>
      <c r="G248" s="325"/>
      <c r="H248" s="326"/>
    </row>
    <row r="249" spans="1:8" hidden="1" x14ac:dyDescent="0.25">
      <c r="A249" s="188" t="s">
        <v>740</v>
      </c>
      <c r="B249" s="323" t="s">
        <v>711</v>
      </c>
      <c r="C249" s="190"/>
      <c r="D249" s="190"/>
      <c r="E249" s="322"/>
      <c r="F249" s="324"/>
      <c r="G249" s="325"/>
      <c r="H249" s="326"/>
    </row>
    <row r="250" spans="1:8" hidden="1" x14ac:dyDescent="0.25">
      <c r="A250" s="188" t="s">
        <v>741</v>
      </c>
      <c r="B250" s="323" t="s">
        <v>713</v>
      </c>
      <c r="C250" s="190"/>
      <c r="D250" s="190"/>
      <c r="E250" s="322"/>
      <c r="F250" s="324"/>
      <c r="G250" s="325"/>
      <c r="H250" s="326"/>
    </row>
    <row r="251" spans="1:8" hidden="1" x14ac:dyDescent="0.25">
      <c r="A251" s="188" t="s">
        <v>742</v>
      </c>
      <c r="B251" s="189" t="s">
        <v>557</v>
      </c>
      <c r="C251" s="190"/>
      <c r="D251" s="190"/>
      <c r="E251" s="322"/>
      <c r="F251" s="324"/>
      <c r="G251" s="325"/>
      <c r="H251" s="326"/>
    </row>
    <row r="252" spans="1:8" hidden="1" x14ac:dyDescent="0.25">
      <c r="A252" s="188" t="s">
        <v>743</v>
      </c>
      <c r="B252" s="323" t="s">
        <v>541</v>
      </c>
      <c r="C252" s="190"/>
      <c r="D252" s="190"/>
      <c r="E252" s="322"/>
      <c r="F252" s="324"/>
      <c r="G252" s="325"/>
      <c r="H252" s="326"/>
    </row>
    <row r="253" spans="1:8" hidden="1" x14ac:dyDescent="0.25">
      <c r="A253" s="188" t="s">
        <v>744</v>
      </c>
      <c r="B253" s="323" t="s">
        <v>706</v>
      </c>
      <c r="C253" s="190"/>
      <c r="D253" s="190"/>
      <c r="E253" s="322"/>
      <c r="F253" s="324"/>
      <c r="G253" s="325"/>
      <c r="H253" s="326"/>
    </row>
    <row r="254" spans="1:8" hidden="1" x14ac:dyDescent="0.25">
      <c r="A254" s="188" t="s">
        <v>745</v>
      </c>
      <c r="B254" s="323" t="s">
        <v>708</v>
      </c>
      <c r="C254" s="190"/>
      <c r="D254" s="190"/>
      <c r="E254" s="322"/>
      <c r="F254" s="324"/>
      <c r="G254" s="325"/>
      <c r="H254" s="326"/>
    </row>
    <row r="255" spans="1:8" hidden="1" x14ac:dyDescent="0.25">
      <c r="A255" s="188" t="s">
        <v>746</v>
      </c>
      <c r="B255" s="323" t="s">
        <v>543</v>
      </c>
      <c r="C255" s="190"/>
      <c r="D255" s="190"/>
      <c r="E255" s="322"/>
      <c r="F255" s="324"/>
      <c r="G255" s="325"/>
      <c r="H255" s="326"/>
    </row>
    <row r="256" spans="1:8" hidden="1" x14ac:dyDescent="0.25">
      <c r="A256" s="188" t="s">
        <v>747</v>
      </c>
      <c r="B256" s="323" t="s">
        <v>711</v>
      </c>
      <c r="C256" s="190"/>
      <c r="D256" s="190"/>
      <c r="E256" s="322"/>
      <c r="F256" s="324"/>
      <c r="G256" s="325"/>
      <c r="H256" s="326"/>
    </row>
    <row r="257" spans="1:8" hidden="1" x14ac:dyDescent="0.25">
      <c r="A257" s="188" t="s">
        <v>748</v>
      </c>
      <c r="B257" s="323" t="s">
        <v>713</v>
      </c>
      <c r="C257" s="190"/>
      <c r="D257" s="190"/>
      <c r="E257" s="322"/>
      <c r="F257" s="324"/>
      <c r="G257" s="325"/>
      <c r="H257" s="326"/>
    </row>
    <row r="258" spans="1:8" s="184" customFormat="1" x14ac:dyDescent="0.25">
      <c r="A258" s="318" t="s">
        <v>749</v>
      </c>
      <c r="B258" s="319" t="s">
        <v>561</v>
      </c>
      <c r="C258" s="319"/>
      <c r="D258" s="320"/>
      <c r="E258" s="321"/>
      <c r="F258" s="327"/>
      <c r="G258" s="328"/>
      <c r="H258" s="329"/>
    </row>
    <row r="259" spans="1:8" hidden="1" x14ac:dyDescent="0.25">
      <c r="A259" s="188" t="s">
        <v>750</v>
      </c>
      <c r="B259" s="189" t="s">
        <v>4</v>
      </c>
      <c r="C259" s="190"/>
      <c r="D259" s="190"/>
      <c r="E259" s="322"/>
      <c r="F259" s="324"/>
      <c r="G259" s="325"/>
      <c r="H259" s="326"/>
    </row>
    <row r="260" spans="1:8" hidden="1" x14ac:dyDescent="0.25">
      <c r="A260" s="188" t="s">
        <v>751</v>
      </c>
      <c r="B260" s="323" t="s">
        <v>541</v>
      </c>
      <c r="C260" s="190"/>
      <c r="D260" s="190"/>
      <c r="E260" s="322"/>
      <c r="F260" s="324"/>
      <c r="G260" s="325"/>
      <c r="H260" s="326"/>
    </row>
    <row r="261" spans="1:8" hidden="1" x14ac:dyDescent="0.25">
      <c r="A261" s="188" t="s">
        <v>752</v>
      </c>
      <c r="B261" s="323" t="s">
        <v>706</v>
      </c>
      <c r="C261" s="190"/>
      <c r="D261" s="190"/>
      <c r="E261" s="322"/>
      <c r="F261" s="324"/>
      <c r="G261" s="325"/>
      <c r="H261" s="326"/>
    </row>
    <row r="262" spans="1:8" hidden="1" x14ac:dyDescent="0.25">
      <c r="A262" s="188" t="s">
        <v>753</v>
      </c>
      <c r="B262" s="323" t="s">
        <v>708</v>
      </c>
      <c r="C262" s="190"/>
      <c r="D262" s="190"/>
      <c r="E262" s="322"/>
      <c r="F262" s="324"/>
      <c r="G262" s="325"/>
      <c r="H262" s="326"/>
    </row>
    <row r="263" spans="1:8" hidden="1" x14ac:dyDescent="0.25">
      <c r="A263" s="188" t="s">
        <v>754</v>
      </c>
      <c r="B263" s="323" t="s">
        <v>543</v>
      </c>
      <c r="C263" s="190"/>
      <c r="D263" s="190"/>
      <c r="E263" s="322"/>
      <c r="F263" s="324"/>
      <c r="G263" s="325"/>
      <c r="H263" s="326"/>
    </row>
    <row r="264" spans="1:8" hidden="1" x14ac:dyDescent="0.25">
      <c r="A264" s="188" t="s">
        <v>755</v>
      </c>
      <c r="B264" s="323" t="s">
        <v>711</v>
      </c>
      <c r="C264" s="190"/>
      <c r="D264" s="190"/>
      <c r="E264" s="322"/>
      <c r="F264" s="324"/>
      <c r="G264" s="325"/>
      <c r="H264" s="326"/>
    </row>
    <row r="265" spans="1:8" hidden="1" x14ac:dyDescent="0.25">
      <c r="A265" s="188" t="s">
        <v>756</v>
      </c>
      <c r="B265" s="323" t="s">
        <v>713</v>
      </c>
      <c r="C265" s="190"/>
      <c r="D265" s="190"/>
      <c r="E265" s="322"/>
      <c r="F265" s="324"/>
      <c r="G265" s="325"/>
      <c r="H265" s="326"/>
    </row>
    <row r="266" spans="1:8" hidden="1" x14ac:dyDescent="0.25">
      <c r="A266" s="188" t="s">
        <v>757</v>
      </c>
      <c r="B266" s="189" t="s">
        <v>3</v>
      </c>
      <c r="C266" s="190"/>
      <c r="D266" s="190"/>
      <c r="E266" s="322"/>
      <c r="F266" s="324"/>
      <c r="G266" s="325"/>
      <c r="H266" s="326"/>
    </row>
    <row r="267" spans="1:8" hidden="1" x14ac:dyDescent="0.25">
      <c r="A267" s="188" t="s">
        <v>758</v>
      </c>
      <c r="B267" s="323" t="s">
        <v>541</v>
      </c>
      <c r="C267" s="190"/>
      <c r="D267" s="190"/>
      <c r="E267" s="322"/>
      <c r="F267" s="324"/>
      <c r="G267" s="325"/>
      <c r="H267" s="326"/>
    </row>
    <row r="268" spans="1:8" hidden="1" x14ac:dyDescent="0.25">
      <c r="A268" s="188" t="s">
        <v>759</v>
      </c>
      <c r="B268" s="323" t="s">
        <v>706</v>
      </c>
      <c r="C268" s="190"/>
      <c r="D268" s="190"/>
      <c r="E268" s="322"/>
      <c r="F268" s="324"/>
      <c r="G268" s="325"/>
      <c r="H268" s="326"/>
    </row>
    <row r="269" spans="1:8" hidden="1" x14ac:dyDescent="0.25">
      <c r="A269" s="188" t="s">
        <v>760</v>
      </c>
      <c r="B269" s="323" t="s">
        <v>708</v>
      </c>
      <c r="C269" s="190"/>
      <c r="D269" s="190"/>
      <c r="E269" s="322"/>
      <c r="F269" s="324"/>
      <c r="G269" s="325"/>
      <c r="H269" s="326"/>
    </row>
    <row r="270" spans="1:8" hidden="1" x14ac:dyDescent="0.25">
      <c r="A270" s="188" t="s">
        <v>761</v>
      </c>
      <c r="B270" s="323" t="s">
        <v>543</v>
      </c>
      <c r="C270" s="190"/>
      <c r="D270" s="190"/>
      <c r="E270" s="322"/>
      <c r="F270" s="324"/>
      <c r="G270" s="325"/>
      <c r="H270" s="326"/>
    </row>
    <row r="271" spans="1:8" hidden="1" x14ac:dyDescent="0.25">
      <c r="A271" s="188" t="s">
        <v>762</v>
      </c>
      <c r="B271" s="323" t="s">
        <v>711</v>
      </c>
      <c r="C271" s="190"/>
      <c r="D271" s="190"/>
      <c r="E271" s="322"/>
      <c r="F271" s="324"/>
      <c r="G271" s="325"/>
      <c r="H271" s="326"/>
    </row>
    <row r="272" spans="1:8" hidden="1" x14ac:dyDescent="0.25">
      <c r="A272" s="188" t="s">
        <v>763</v>
      </c>
      <c r="B272" s="323" t="s">
        <v>713</v>
      </c>
      <c r="C272" s="190"/>
      <c r="D272" s="190"/>
      <c r="E272" s="322"/>
      <c r="F272" s="324"/>
      <c r="G272" s="325"/>
      <c r="H272" s="326"/>
    </row>
    <row r="273" spans="1:8" hidden="1" x14ac:dyDescent="0.25">
      <c r="A273" s="188" t="s">
        <v>764</v>
      </c>
      <c r="B273" s="189" t="s">
        <v>5</v>
      </c>
      <c r="C273" s="190"/>
      <c r="D273" s="190"/>
      <c r="E273" s="322"/>
      <c r="F273" s="324"/>
      <c r="G273" s="325"/>
      <c r="H273" s="326"/>
    </row>
    <row r="274" spans="1:8" hidden="1" x14ac:dyDescent="0.25">
      <c r="A274" s="188" t="s">
        <v>765</v>
      </c>
      <c r="B274" s="323" t="s">
        <v>541</v>
      </c>
      <c r="C274" s="190"/>
      <c r="D274" s="190"/>
      <c r="E274" s="322"/>
      <c r="F274" s="324"/>
      <c r="G274" s="325"/>
      <c r="H274" s="326"/>
    </row>
    <row r="275" spans="1:8" hidden="1" x14ac:dyDescent="0.25">
      <c r="A275" s="188" t="s">
        <v>766</v>
      </c>
      <c r="B275" s="323" t="s">
        <v>706</v>
      </c>
      <c r="C275" s="190"/>
      <c r="D275" s="190"/>
      <c r="E275" s="322"/>
      <c r="F275" s="324"/>
      <c r="G275" s="325"/>
      <c r="H275" s="326"/>
    </row>
    <row r="276" spans="1:8" hidden="1" x14ac:dyDescent="0.25">
      <c r="A276" s="188" t="s">
        <v>767</v>
      </c>
      <c r="B276" s="323" t="s">
        <v>708</v>
      </c>
      <c r="C276" s="190"/>
      <c r="D276" s="190"/>
      <c r="E276" s="322"/>
      <c r="F276" s="324"/>
      <c r="G276" s="325"/>
      <c r="H276" s="326"/>
    </row>
    <row r="277" spans="1:8" hidden="1" x14ac:dyDescent="0.25">
      <c r="A277" s="188" t="s">
        <v>768</v>
      </c>
      <c r="B277" s="323" t="s">
        <v>543</v>
      </c>
      <c r="C277" s="190"/>
      <c r="D277" s="190"/>
      <c r="E277" s="322"/>
      <c r="F277" s="324"/>
      <c r="G277" s="325"/>
      <c r="H277" s="326"/>
    </row>
    <row r="278" spans="1:8" hidden="1" x14ac:dyDescent="0.25">
      <c r="A278" s="188" t="s">
        <v>769</v>
      </c>
      <c r="B278" s="323" t="s">
        <v>711</v>
      </c>
      <c r="C278" s="190"/>
      <c r="D278" s="190"/>
      <c r="E278" s="322"/>
      <c r="F278" s="324"/>
      <c r="G278" s="325"/>
      <c r="H278" s="326"/>
    </row>
    <row r="279" spans="1:8" hidden="1" x14ac:dyDescent="0.25">
      <c r="A279" s="188" t="s">
        <v>770</v>
      </c>
      <c r="B279" s="323" t="s">
        <v>713</v>
      </c>
      <c r="C279" s="190"/>
      <c r="D279" s="190"/>
      <c r="E279" s="322"/>
      <c r="F279" s="324"/>
      <c r="G279" s="325"/>
      <c r="H279" s="326"/>
    </row>
    <row r="280" spans="1:8" hidden="1" x14ac:dyDescent="0.25">
      <c r="A280" s="188" t="s">
        <v>771</v>
      </c>
      <c r="B280" s="189" t="s">
        <v>6</v>
      </c>
      <c r="C280" s="190"/>
      <c r="D280" s="190"/>
      <c r="E280" s="322"/>
      <c r="F280" s="324"/>
      <c r="G280" s="325"/>
      <c r="H280" s="326"/>
    </row>
    <row r="281" spans="1:8" hidden="1" x14ac:dyDescent="0.25">
      <c r="A281" s="188" t="s">
        <v>772</v>
      </c>
      <c r="B281" s="323" t="s">
        <v>541</v>
      </c>
      <c r="C281" s="190"/>
      <c r="D281" s="190"/>
      <c r="E281" s="322"/>
      <c r="F281" s="324"/>
      <c r="G281" s="325"/>
      <c r="H281" s="326"/>
    </row>
    <row r="282" spans="1:8" hidden="1" x14ac:dyDescent="0.25">
      <c r="A282" s="188" t="s">
        <v>773</v>
      </c>
      <c r="B282" s="323" t="s">
        <v>706</v>
      </c>
      <c r="C282" s="190"/>
      <c r="D282" s="190"/>
      <c r="E282" s="322"/>
      <c r="F282" s="324"/>
      <c r="G282" s="325"/>
      <c r="H282" s="326"/>
    </row>
    <row r="283" spans="1:8" hidden="1" x14ac:dyDescent="0.25">
      <c r="A283" s="188" t="s">
        <v>774</v>
      </c>
      <c r="B283" s="323" t="s">
        <v>708</v>
      </c>
      <c r="C283" s="190"/>
      <c r="D283" s="190"/>
      <c r="E283" s="322"/>
      <c r="F283" s="324"/>
      <c r="G283" s="325"/>
      <c r="H283" s="326"/>
    </row>
    <row r="284" spans="1:8" hidden="1" x14ac:dyDescent="0.25">
      <c r="A284" s="188" t="s">
        <v>775</v>
      </c>
      <c r="B284" s="323" t="s">
        <v>543</v>
      </c>
      <c r="C284" s="190"/>
      <c r="D284" s="190"/>
      <c r="E284" s="322"/>
      <c r="F284" s="324"/>
      <c r="G284" s="325"/>
      <c r="H284" s="326"/>
    </row>
    <row r="285" spans="1:8" hidden="1" x14ac:dyDescent="0.25">
      <c r="A285" s="188" t="s">
        <v>776</v>
      </c>
      <c r="B285" s="323" t="s">
        <v>711</v>
      </c>
      <c r="C285" s="190"/>
      <c r="D285" s="190"/>
      <c r="E285" s="322"/>
      <c r="F285" s="324"/>
      <c r="G285" s="325"/>
      <c r="H285" s="326"/>
    </row>
    <row r="286" spans="1:8" hidden="1" x14ac:dyDescent="0.25">
      <c r="A286" s="188" t="s">
        <v>777</v>
      </c>
      <c r="B286" s="323" t="s">
        <v>713</v>
      </c>
      <c r="C286" s="190"/>
      <c r="D286" s="190"/>
      <c r="E286" s="322"/>
      <c r="F286" s="324"/>
      <c r="G286" s="325"/>
      <c r="H286" s="326"/>
    </row>
    <row r="287" spans="1:8" hidden="1" x14ac:dyDescent="0.25">
      <c r="A287" s="188" t="s">
        <v>778</v>
      </c>
      <c r="B287" s="189" t="s">
        <v>7</v>
      </c>
      <c r="C287" s="190"/>
      <c r="D287" s="190"/>
      <c r="E287" s="322"/>
      <c r="F287" s="324"/>
      <c r="G287" s="325"/>
      <c r="H287" s="326"/>
    </row>
    <row r="288" spans="1:8" ht="16.5" hidden="1" customHeight="1" x14ac:dyDescent="0.25">
      <c r="A288" s="188" t="s">
        <v>779</v>
      </c>
      <c r="B288" s="323" t="s">
        <v>541</v>
      </c>
      <c r="C288" s="190"/>
      <c r="D288" s="190"/>
      <c r="E288" s="322"/>
      <c r="F288" s="324"/>
      <c r="G288" s="325"/>
      <c r="H288" s="326"/>
    </row>
    <row r="289" spans="1:8" ht="16.5" hidden="1" customHeight="1" x14ac:dyDescent="0.25">
      <c r="A289" s="188" t="s">
        <v>780</v>
      </c>
      <c r="B289" s="323" t="s">
        <v>706</v>
      </c>
      <c r="C289" s="190"/>
      <c r="D289" s="190"/>
      <c r="E289" s="322"/>
      <c r="F289" s="324"/>
      <c r="G289" s="325"/>
      <c r="H289" s="326"/>
    </row>
    <row r="290" spans="1:8" ht="16.5" hidden="1" customHeight="1" x14ac:dyDescent="0.25">
      <c r="A290" s="188" t="s">
        <v>781</v>
      </c>
      <c r="B290" s="323" t="s">
        <v>708</v>
      </c>
      <c r="C290" s="190"/>
      <c r="D290" s="190"/>
      <c r="E290" s="322"/>
      <c r="F290" s="324"/>
      <c r="G290" s="325"/>
      <c r="H290" s="326"/>
    </row>
    <row r="291" spans="1:8" ht="16.5" hidden="1" customHeight="1" x14ac:dyDescent="0.25">
      <c r="A291" s="188" t="s">
        <v>782</v>
      </c>
      <c r="B291" s="323" t="s">
        <v>543</v>
      </c>
      <c r="C291" s="190"/>
      <c r="D291" s="190"/>
      <c r="E291" s="322"/>
      <c r="F291" s="324"/>
      <c r="G291" s="325"/>
      <c r="H291" s="326"/>
    </row>
    <row r="292" spans="1:8" ht="16.5" hidden="1" customHeight="1" x14ac:dyDescent="0.25">
      <c r="A292" s="188" t="s">
        <v>783</v>
      </c>
      <c r="B292" s="323" t="s">
        <v>711</v>
      </c>
      <c r="C292" s="190"/>
      <c r="D292" s="190"/>
      <c r="E292" s="322"/>
      <c r="F292" s="324"/>
      <c r="G292" s="325"/>
      <c r="H292" s="326"/>
    </row>
    <row r="293" spans="1:8" hidden="1" x14ac:dyDescent="0.25">
      <c r="A293" s="188" t="s">
        <v>784</v>
      </c>
      <c r="B293" s="323" t="s">
        <v>713</v>
      </c>
      <c r="C293" s="190"/>
      <c r="D293" s="190"/>
      <c r="E293" s="322"/>
      <c r="F293" s="324"/>
      <c r="G293" s="325"/>
      <c r="H293" s="326"/>
    </row>
    <row r="294" spans="1:8" hidden="1" x14ac:dyDescent="0.25">
      <c r="A294" s="188" t="s">
        <v>785</v>
      </c>
      <c r="B294" s="189" t="s">
        <v>557</v>
      </c>
      <c r="C294" s="190"/>
      <c r="D294" s="190"/>
      <c r="E294" s="322"/>
      <c r="F294" s="324"/>
      <c r="G294" s="325"/>
      <c r="H294" s="326"/>
    </row>
    <row r="295" spans="1:8" hidden="1" x14ac:dyDescent="0.25">
      <c r="A295" s="188" t="s">
        <v>786</v>
      </c>
      <c r="B295" s="323" t="s">
        <v>541</v>
      </c>
      <c r="C295" s="190"/>
      <c r="D295" s="190"/>
      <c r="E295" s="322"/>
      <c r="F295" s="324"/>
      <c r="G295" s="325"/>
      <c r="H295" s="326"/>
    </row>
    <row r="296" spans="1:8" hidden="1" x14ac:dyDescent="0.25">
      <c r="A296" s="188" t="s">
        <v>787</v>
      </c>
      <c r="B296" s="323" t="s">
        <v>706</v>
      </c>
      <c r="C296" s="190"/>
      <c r="D296" s="190"/>
      <c r="E296" s="322"/>
      <c r="F296" s="324"/>
      <c r="G296" s="325"/>
      <c r="H296" s="326"/>
    </row>
    <row r="297" spans="1:8" hidden="1" x14ac:dyDescent="0.25">
      <c r="A297" s="188" t="s">
        <v>788</v>
      </c>
      <c r="B297" s="323" t="s">
        <v>708</v>
      </c>
      <c r="C297" s="190"/>
      <c r="D297" s="190"/>
      <c r="E297" s="322"/>
      <c r="F297" s="324"/>
      <c r="G297" s="325"/>
      <c r="H297" s="326"/>
    </row>
    <row r="298" spans="1:8" hidden="1" x14ac:dyDescent="0.25">
      <c r="A298" s="188" t="s">
        <v>789</v>
      </c>
      <c r="B298" s="323" t="s">
        <v>543</v>
      </c>
      <c r="C298" s="190"/>
      <c r="D298" s="190"/>
      <c r="E298" s="322"/>
      <c r="F298" s="324"/>
      <c r="G298" s="325"/>
      <c r="H298" s="326"/>
    </row>
    <row r="299" spans="1:8" hidden="1" x14ac:dyDescent="0.25">
      <c r="A299" s="188" t="s">
        <v>790</v>
      </c>
      <c r="B299" s="323" t="s">
        <v>711</v>
      </c>
      <c r="C299" s="190"/>
      <c r="D299" s="190"/>
      <c r="E299" s="322"/>
      <c r="F299" s="324"/>
      <c r="G299" s="325"/>
      <c r="H299" s="326"/>
    </row>
    <row r="300" spans="1:8" hidden="1" x14ac:dyDescent="0.25">
      <c r="A300" s="188" t="s">
        <v>791</v>
      </c>
      <c r="B300" s="323" t="s">
        <v>713</v>
      </c>
      <c r="C300" s="190"/>
      <c r="D300" s="190"/>
      <c r="E300" s="322"/>
      <c r="F300" s="324"/>
      <c r="G300" s="325"/>
      <c r="H300" s="326"/>
    </row>
    <row r="301" spans="1:8" s="184" customFormat="1" x14ac:dyDescent="0.25">
      <c r="A301" s="318" t="s">
        <v>792</v>
      </c>
      <c r="B301" s="319" t="s">
        <v>581</v>
      </c>
      <c r="C301" s="319"/>
      <c r="D301" s="320"/>
      <c r="E301" s="321"/>
      <c r="F301" s="327"/>
      <c r="G301" s="328"/>
      <c r="H301" s="329"/>
    </row>
    <row r="302" spans="1:8" hidden="1" x14ac:dyDescent="0.25">
      <c r="A302" s="188" t="s">
        <v>793</v>
      </c>
      <c r="B302" s="189" t="s">
        <v>4</v>
      </c>
      <c r="C302" s="190"/>
      <c r="D302" s="190"/>
      <c r="E302" s="322"/>
      <c r="F302" s="324"/>
      <c r="G302" s="325"/>
      <c r="H302" s="326"/>
    </row>
    <row r="303" spans="1:8" hidden="1" x14ac:dyDescent="0.25">
      <c r="A303" s="188" t="s">
        <v>794</v>
      </c>
      <c r="B303" s="323" t="s">
        <v>541</v>
      </c>
      <c r="C303" s="190"/>
      <c r="D303" s="190"/>
      <c r="E303" s="322"/>
      <c r="F303" s="324"/>
      <c r="G303" s="325"/>
      <c r="H303" s="326"/>
    </row>
    <row r="304" spans="1:8" hidden="1" x14ac:dyDescent="0.25">
      <c r="A304" s="188" t="s">
        <v>795</v>
      </c>
      <c r="B304" s="323" t="s">
        <v>706</v>
      </c>
      <c r="C304" s="190"/>
      <c r="D304" s="190"/>
      <c r="E304" s="322"/>
      <c r="F304" s="324"/>
      <c r="G304" s="325"/>
      <c r="H304" s="326"/>
    </row>
    <row r="305" spans="1:8" hidden="1" x14ac:dyDescent="0.25">
      <c r="A305" s="188" t="s">
        <v>796</v>
      </c>
      <c r="B305" s="323" t="s">
        <v>708</v>
      </c>
      <c r="C305" s="190"/>
      <c r="D305" s="190"/>
      <c r="E305" s="322"/>
      <c r="F305" s="324"/>
      <c r="G305" s="325"/>
      <c r="H305" s="326"/>
    </row>
    <row r="306" spans="1:8" hidden="1" x14ac:dyDescent="0.25">
      <c r="A306" s="188" t="s">
        <v>797</v>
      </c>
      <c r="B306" s="323" t="s">
        <v>543</v>
      </c>
      <c r="C306" s="190"/>
      <c r="D306" s="190"/>
      <c r="E306" s="322"/>
      <c r="F306" s="324"/>
      <c r="G306" s="325"/>
      <c r="H306" s="326"/>
    </row>
    <row r="307" spans="1:8" hidden="1" x14ac:dyDescent="0.25">
      <c r="A307" s="188" t="s">
        <v>798</v>
      </c>
      <c r="B307" s="323" t="s">
        <v>711</v>
      </c>
      <c r="C307" s="190"/>
      <c r="D307" s="190"/>
      <c r="E307" s="322"/>
      <c r="F307" s="324"/>
      <c r="G307" s="325"/>
      <c r="H307" s="326"/>
    </row>
    <row r="308" spans="1:8" hidden="1" x14ac:dyDescent="0.25">
      <c r="A308" s="188" t="s">
        <v>799</v>
      </c>
      <c r="B308" s="323" t="s">
        <v>713</v>
      </c>
      <c r="C308" s="190"/>
      <c r="D308" s="190"/>
      <c r="E308" s="322"/>
      <c r="F308" s="324"/>
      <c r="G308" s="325"/>
      <c r="H308" s="326"/>
    </row>
    <row r="309" spans="1:8" hidden="1" x14ac:dyDescent="0.25">
      <c r="A309" s="188" t="s">
        <v>800</v>
      </c>
      <c r="B309" s="189" t="s">
        <v>3</v>
      </c>
      <c r="C309" s="190"/>
      <c r="D309" s="190"/>
      <c r="E309" s="322"/>
      <c r="F309" s="324"/>
      <c r="G309" s="325"/>
      <c r="H309" s="326"/>
    </row>
    <row r="310" spans="1:8" hidden="1" x14ac:dyDescent="0.25">
      <c r="A310" s="188" t="s">
        <v>801</v>
      </c>
      <c r="B310" s="323" t="s">
        <v>541</v>
      </c>
      <c r="C310" s="190"/>
      <c r="D310" s="190"/>
      <c r="E310" s="322"/>
      <c r="F310" s="324"/>
      <c r="G310" s="325"/>
      <c r="H310" s="326"/>
    </row>
    <row r="311" spans="1:8" hidden="1" x14ac:dyDescent="0.25">
      <c r="A311" s="188" t="s">
        <v>802</v>
      </c>
      <c r="B311" s="323" t="s">
        <v>706</v>
      </c>
      <c r="C311" s="190"/>
      <c r="D311" s="190"/>
      <c r="E311" s="322"/>
      <c r="F311" s="324"/>
      <c r="G311" s="325"/>
      <c r="H311" s="326"/>
    </row>
    <row r="312" spans="1:8" hidden="1" x14ac:dyDescent="0.25">
      <c r="A312" s="188" t="s">
        <v>803</v>
      </c>
      <c r="B312" s="323" t="s">
        <v>708</v>
      </c>
      <c r="C312" s="190"/>
      <c r="D312" s="190"/>
      <c r="E312" s="322"/>
      <c r="F312" s="324"/>
      <c r="G312" s="325"/>
      <c r="H312" s="326"/>
    </row>
    <row r="313" spans="1:8" hidden="1" x14ac:dyDescent="0.25">
      <c r="A313" s="188" t="s">
        <v>804</v>
      </c>
      <c r="B313" s="323" t="s">
        <v>543</v>
      </c>
      <c r="C313" s="190"/>
      <c r="D313" s="190"/>
      <c r="E313" s="322"/>
      <c r="F313" s="324"/>
      <c r="G313" s="325"/>
      <c r="H313" s="326"/>
    </row>
    <row r="314" spans="1:8" hidden="1" x14ac:dyDescent="0.25">
      <c r="A314" s="188" t="s">
        <v>805</v>
      </c>
      <c r="B314" s="323" t="s">
        <v>711</v>
      </c>
      <c r="C314" s="190"/>
      <c r="D314" s="190"/>
      <c r="E314" s="322"/>
      <c r="F314" s="324"/>
      <c r="G314" s="325"/>
      <c r="H314" s="326"/>
    </row>
    <row r="315" spans="1:8" hidden="1" x14ac:dyDescent="0.25">
      <c r="A315" s="188" t="s">
        <v>806</v>
      </c>
      <c r="B315" s="323" t="s">
        <v>713</v>
      </c>
      <c r="C315" s="190"/>
      <c r="D315" s="190"/>
      <c r="E315" s="322"/>
      <c r="F315" s="324"/>
      <c r="G315" s="325"/>
      <c r="H315" s="326"/>
    </row>
    <row r="316" spans="1:8" hidden="1" x14ac:dyDescent="0.25">
      <c r="A316" s="188" t="s">
        <v>807</v>
      </c>
      <c r="B316" s="189" t="s">
        <v>5</v>
      </c>
      <c r="C316" s="190"/>
      <c r="D316" s="190"/>
      <c r="E316" s="322"/>
      <c r="F316" s="324"/>
      <c r="G316" s="325"/>
      <c r="H316" s="326"/>
    </row>
    <row r="317" spans="1:8" hidden="1" x14ac:dyDescent="0.25">
      <c r="A317" s="188" t="s">
        <v>808</v>
      </c>
      <c r="B317" s="323" t="s">
        <v>541</v>
      </c>
      <c r="C317" s="190"/>
      <c r="D317" s="190"/>
      <c r="E317" s="322"/>
      <c r="F317" s="324"/>
      <c r="G317" s="325"/>
      <c r="H317" s="326"/>
    </row>
    <row r="318" spans="1:8" hidden="1" x14ac:dyDescent="0.25">
      <c r="A318" s="188" t="s">
        <v>809</v>
      </c>
      <c r="B318" s="323" t="s">
        <v>706</v>
      </c>
      <c r="C318" s="190"/>
      <c r="D318" s="190"/>
      <c r="E318" s="322"/>
      <c r="F318" s="324"/>
      <c r="G318" s="325"/>
      <c r="H318" s="326"/>
    </row>
    <row r="319" spans="1:8" hidden="1" x14ac:dyDescent="0.25">
      <c r="A319" s="188" t="s">
        <v>810</v>
      </c>
      <c r="B319" s="323" t="s">
        <v>708</v>
      </c>
      <c r="C319" s="190"/>
      <c r="D319" s="190"/>
      <c r="E319" s="322"/>
      <c r="F319" s="324"/>
      <c r="G319" s="325"/>
      <c r="H319" s="326"/>
    </row>
    <row r="320" spans="1:8" hidden="1" x14ac:dyDescent="0.25">
      <c r="A320" s="188" t="s">
        <v>811</v>
      </c>
      <c r="B320" s="323" t="s">
        <v>543</v>
      </c>
      <c r="C320" s="190"/>
      <c r="D320" s="190"/>
      <c r="E320" s="322"/>
      <c r="F320" s="324"/>
      <c r="G320" s="325"/>
      <c r="H320" s="326"/>
    </row>
    <row r="321" spans="1:8" hidden="1" x14ac:dyDescent="0.25">
      <c r="A321" s="188" t="s">
        <v>812</v>
      </c>
      <c r="B321" s="323" t="s">
        <v>711</v>
      </c>
      <c r="C321" s="190"/>
      <c r="D321" s="190"/>
      <c r="E321" s="322"/>
      <c r="F321" s="324"/>
      <c r="G321" s="325"/>
      <c r="H321" s="326"/>
    </row>
    <row r="322" spans="1:8" hidden="1" x14ac:dyDescent="0.25">
      <c r="A322" s="188" t="s">
        <v>813</v>
      </c>
      <c r="B322" s="323" t="s">
        <v>713</v>
      </c>
      <c r="C322" s="190"/>
      <c r="D322" s="190"/>
      <c r="E322" s="322"/>
      <c r="F322" s="324"/>
      <c r="G322" s="325"/>
      <c r="H322" s="326"/>
    </row>
    <row r="323" spans="1:8" hidden="1" x14ac:dyDescent="0.25">
      <c r="A323" s="188" t="s">
        <v>814</v>
      </c>
      <c r="B323" s="189" t="s">
        <v>6</v>
      </c>
      <c r="C323" s="190"/>
      <c r="D323" s="190"/>
      <c r="E323" s="322"/>
      <c r="F323" s="324"/>
      <c r="G323" s="325"/>
      <c r="H323" s="326"/>
    </row>
    <row r="324" spans="1:8" hidden="1" x14ac:dyDescent="0.25">
      <c r="A324" s="188" t="s">
        <v>815</v>
      </c>
      <c r="B324" s="323" t="s">
        <v>541</v>
      </c>
      <c r="C324" s="190"/>
      <c r="D324" s="190"/>
      <c r="E324" s="322"/>
      <c r="F324" s="324"/>
      <c r="G324" s="325"/>
      <c r="H324" s="326"/>
    </row>
    <row r="325" spans="1:8" hidden="1" x14ac:dyDescent="0.25">
      <c r="A325" s="188" t="s">
        <v>816</v>
      </c>
      <c r="B325" s="323" t="s">
        <v>706</v>
      </c>
      <c r="C325" s="190"/>
      <c r="D325" s="190"/>
      <c r="E325" s="322"/>
      <c r="F325" s="324"/>
      <c r="G325" s="325"/>
      <c r="H325" s="326"/>
    </row>
    <row r="326" spans="1:8" hidden="1" x14ac:dyDescent="0.25">
      <c r="A326" s="188" t="s">
        <v>817</v>
      </c>
      <c r="B326" s="323" t="s">
        <v>708</v>
      </c>
      <c r="C326" s="190"/>
      <c r="D326" s="190"/>
      <c r="E326" s="322"/>
      <c r="F326" s="324"/>
      <c r="G326" s="325"/>
      <c r="H326" s="326"/>
    </row>
    <row r="327" spans="1:8" hidden="1" x14ac:dyDescent="0.25">
      <c r="A327" s="188" t="s">
        <v>818</v>
      </c>
      <c r="B327" s="323" t="s">
        <v>543</v>
      </c>
      <c r="C327" s="190"/>
      <c r="D327" s="190"/>
      <c r="E327" s="322"/>
      <c r="F327" s="324"/>
      <c r="G327" s="325"/>
      <c r="H327" s="326"/>
    </row>
    <row r="328" spans="1:8" hidden="1" x14ac:dyDescent="0.25">
      <c r="A328" s="188" t="s">
        <v>819</v>
      </c>
      <c r="B328" s="323" t="s">
        <v>711</v>
      </c>
      <c r="C328" s="190"/>
      <c r="D328" s="190"/>
      <c r="E328" s="322"/>
      <c r="F328" s="324"/>
      <c r="G328" s="325"/>
      <c r="H328" s="326"/>
    </row>
    <row r="329" spans="1:8" hidden="1" x14ac:dyDescent="0.25">
      <c r="A329" s="188" t="s">
        <v>820</v>
      </c>
      <c r="B329" s="323" t="s">
        <v>713</v>
      </c>
      <c r="C329" s="190"/>
      <c r="D329" s="190"/>
      <c r="E329" s="322"/>
      <c r="F329" s="324"/>
      <c r="G329" s="325"/>
      <c r="H329" s="326"/>
    </row>
    <row r="330" spans="1:8" hidden="1" x14ac:dyDescent="0.25">
      <c r="A330" s="188" t="s">
        <v>821</v>
      </c>
      <c r="B330" s="189" t="s">
        <v>7</v>
      </c>
      <c r="C330" s="190"/>
      <c r="D330" s="190"/>
      <c r="E330" s="322"/>
      <c r="F330" s="324"/>
      <c r="G330" s="325"/>
      <c r="H330" s="326"/>
    </row>
    <row r="331" spans="1:8" hidden="1" x14ac:dyDescent="0.25">
      <c r="A331" s="188" t="s">
        <v>822</v>
      </c>
      <c r="B331" s="323" t="s">
        <v>541</v>
      </c>
      <c r="C331" s="190"/>
      <c r="D331" s="190"/>
      <c r="E331" s="322"/>
      <c r="F331" s="324"/>
      <c r="G331" s="325"/>
      <c r="H331" s="326"/>
    </row>
    <row r="332" spans="1:8" hidden="1" x14ac:dyDescent="0.25">
      <c r="A332" s="188" t="s">
        <v>823</v>
      </c>
      <c r="B332" s="323" t="s">
        <v>706</v>
      </c>
      <c r="C332" s="190"/>
      <c r="D332" s="190"/>
      <c r="E332" s="322"/>
      <c r="F332" s="324"/>
      <c r="G332" s="325"/>
      <c r="H332" s="326"/>
    </row>
    <row r="333" spans="1:8" hidden="1" x14ac:dyDescent="0.25">
      <c r="A333" s="188" t="s">
        <v>824</v>
      </c>
      <c r="B333" s="323" t="s">
        <v>708</v>
      </c>
      <c r="C333" s="190"/>
      <c r="D333" s="190"/>
      <c r="E333" s="322"/>
      <c r="F333" s="324"/>
      <c r="G333" s="325"/>
      <c r="H333" s="326"/>
    </row>
    <row r="334" spans="1:8" hidden="1" x14ac:dyDescent="0.25">
      <c r="A334" s="188" t="s">
        <v>825</v>
      </c>
      <c r="B334" s="323" t="s">
        <v>543</v>
      </c>
      <c r="C334" s="190"/>
      <c r="D334" s="190"/>
      <c r="E334" s="322"/>
      <c r="F334" s="324"/>
      <c r="G334" s="325"/>
      <c r="H334" s="326"/>
    </row>
    <row r="335" spans="1:8" hidden="1" x14ac:dyDescent="0.25">
      <c r="A335" s="188" t="s">
        <v>826</v>
      </c>
      <c r="B335" s="323" t="s">
        <v>711</v>
      </c>
      <c r="C335" s="190"/>
      <c r="D335" s="190"/>
      <c r="E335" s="322"/>
      <c r="F335" s="324"/>
      <c r="G335" s="325"/>
      <c r="H335" s="326"/>
    </row>
    <row r="336" spans="1:8" hidden="1" x14ac:dyDescent="0.25">
      <c r="A336" s="188" t="s">
        <v>827</v>
      </c>
      <c r="B336" s="323" t="s">
        <v>713</v>
      </c>
      <c r="C336" s="190"/>
      <c r="D336" s="190"/>
      <c r="E336" s="322"/>
      <c r="F336" s="324"/>
      <c r="G336" s="325"/>
      <c r="H336" s="326"/>
    </row>
    <row r="337" spans="1:8" hidden="1" x14ac:dyDescent="0.25">
      <c r="A337" s="188" t="s">
        <v>828</v>
      </c>
      <c r="B337" s="189" t="s">
        <v>557</v>
      </c>
      <c r="C337" s="190"/>
      <c r="D337" s="190"/>
      <c r="E337" s="322"/>
      <c r="F337" s="324"/>
      <c r="G337" s="325"/>
      <c r="H337" s="326"/>
    </row>
    <row r="338" spans="1:8" hidden="1" x14ac:dyDescent="0.25">
      <c r="A338" s="188" t="s">
        <v>829</v>
      </c>
      <c r="B338" s="323" t="s">
        <v>541</v>
      </c>
      <c r="C338" s="190"/>
      <c r="D338" s="190"/>
      <c r="E338" s="322"/>
      <c r="F338" s="324"/>
      <c r="G338" s="325"/>
      <c r="H338" s="326"/>
    </row>
    <row r="339" spans="1:8" hidden="1" x14ac:dyDescent="0.25">
      <c r="A339" s="188" t="s">
        <v>830</v>
      </c>
      <c r="B339" s="323" t="s">
        <v>706</v>
      </c>
      <c r="C339" s="190"/>
      <c r="D339" s="190"/>
      <c r="E339" s="322"/>
      <c r="F339" s="324"/>
      <c r="G339" s="325"/>
      <c r="H339" s="326"/>
    </row>
    <row r="340" spans="1:8" hidden="1" x14ac:dyDescent="0.25">
      <c r="A340" s="188" t="s">
        <v>831</v>
      </c>
      <c r="B340" s="323" t="s">
        <v>708</v>
      </c>
      <c r="C340" s="190"/>
      <c r="D340" s="190"/>
      <c r="E340" s="322"/>
      <c r="F340" s="324"/>
      <c r="G340" s="325"/>
      <c r="H340" s="326"/>
    </row>
    <row r="341" spans="1:8" hidden="1" x14ac:dyDescent="0.25">
      <c r="A341" s="188" t="s">
        <v>832</v>
      </c>
      <c r="B341" s="323" t="s">
        <v>543</v>
      </c>
      <c r="C341" s="190"/>
      <c r="D341" s="190"/>
      <c r="E341" s="322"/>
      <c r="F341" s="324"/>
      <c r="G341" s="325"/>
      <c r="H341" s="326"/>
    </row>
    <row r="342" spans="1:8" hidden="1" x14ac:dyDescent="0.25">
      <c r="A342" s="188" t="s">
        <v>833</v>
      </c>
      <c r="B342" s="323" t="s">
        <v>711</v>
      </c>
      <c r="C342" s="190"/>
      <c r="D342" s="190"/>
      <c r="E342" s="322"/>
      <c r="F342" s="324"/>
      <c r="G342" s="325"/>
      <c r="H342" s="326"/>
    </row>
    <row r="343" spans="1:8" hidden="1" x14ac:dyDescent="0.25">
      <c r="A343" s="188" t="s">
        <v>834</v>
      </c>
      <c r="B343" s="323" t="s">
        <v>713</v>
      </c>
      <c r="C343" s="190"/>
      <c r="D343" s="190"/>
      <c r="E343" s="322"/>
      <c r="F343" s="324"/>
      <c r="G343" s="325"/>
      <c r="H343" s="326"/>
    </row>
    <row r="344" spans="1:8" s="184" customFormat="1" x14ac:dyDescent="0.25">
      <c r="A344" s="318" t="s">
        <v>835</v>
      </c>
      <c r="B344" s="319" t="s">
        <v>601</v>
      </c>
      <c r="C344" s="319"/>
      <c r="D344" s="320"/>
      <c r="E344" s="321"/>
      <c r="F344" s="327"/>
      <c r="G344" s="328"/>
      <c r="H344" s="329"/>
    </row>
    <row r="345" spans="1:8" hidden="1" x14ac:dyDescent="0.25">
      <c r="A345" s="188" t="s">
        <v>836</v>
      </c>
      <c r="B345" s="189" t="s">
        <v>4</v>
      </c>
      <c r="C345" s="190"/>
      <c r="D345" s="190"/>
      <c r="E345" s="322"/>
      <c r="F345" s="324"/>
      <c r="G345" s="325"/>
      <c r="H345" s="326"/>
    </row>
    <row r="346" spans="1:8" hidden="1" x14ac:dyDescent="0.25">
      <c r="A346" s="188" t="s">
        <v>837</v>
      </c>
      <c r="B346" s="323" t="s">
        <v>541</v>
      </c>
      <c r="C346" s="190"/>
      <c r="D346" s="190"/>
      <c r="E346" s="322"/>
      <c r="F346" s="324"/>
      <c r="G346" s="325"/>
      <c r="H346" s="326"/>
    </row>
    <row r="347" spans="1:8" hidden="1" x14ac:dyDescent="0.25">
      <c r="A347" s="188" t="s">
        <v>838</v>
      </c>
      <c r="B347" s="323" t="s">
        <v>706</v>
      </c>
      <c r="C347" s="190"/>
      <c r="D347" s="190"/>
      <c r="E347" s="322"/>
      <c r="F347" s="324"/>
      <c r="G347" s="325"/>
      <c r="H347" s="326"/>
    </row>
    <row r="348" spans="1:8" hidden="1" x14ac:dyDescent="0.25">
      <c r="A348" s="188" t="s">
        <v>839</v>
      </c>
      <c r="B348" s="323" t="s">
        <v>708</v>
      </c>
      <c r="C348" s="190"/>
      <c r="D348" s="190"/>
      <c r="E348" s="322"/>
      <c r="F348" s="324"/>
      <c r="G348" s="325"/>
      <c r="H348" s="326"/>
    </row>
    <row r="349" spans="1:8" hidden="1" x14ac:dyDescent="0.25">
      <c r="A349" s="188" t="s">
        <v>840</v>
      </c>
      <c r="B349" s="323" t="s">
        <v>543</v>
      </c>
      <c r="C349" s="190"/>
      <c r="D349" s="190"/>
      <c r="E349" s="322"/>
      <c r="F349" s="324"/>
      <c r="G349" s="325"/>
      <c r="H349" s="326"/>
    </row>
    <row r="350" spans="1:8" hidden="1" x14ac:dyDescent="0.25">
      <c r="A350" s="188" t="s">
        <v>841</v>
      </c>
      <c r="B350" s="323" t="s">
        <v>711</v>
      </c>
      <c r="C350" s="190"/>
      <c r="D350" s="190"/>
      <c r="E350" s="322"/>
      <c r="F350" s="324"/>
      <c r="G350" s="325"/>
      <c r="H350" s="326"/>
    </row>
    <row r="351" spans="1:8" hidden="1" x14ac:dyDescent="0.25">
      <c r="A351" s="188" t="s">
        <v>842</v>
      </c>
      <c r="B351" s="323" t="s">
        <v>713</v>
      </c>
      <c r="C351" s="190"/>
      <c r="D351" s="190"/>
      <c r="E351" s="322"/>
      <c r="F351" s="324"/>
      <c r="G351" s="325"/>
      <c r="H351" s="326"/>
    </row>
    <row r="352" spans="1:8" hidden="1" x14ac:dyDescent="0.25">
      <c r="A352" s="188" t="s">
        <v>843</v>
      </c>
      <c r="B352" s="189" t="s">
        <v>3</v>
      </c>
      <c r="C352" s="190"/>
      <c r="D352" s="190"/>
      <c r="E352" s="322"/>
      <c r="F352" s="324"/>
      <c r="G352" s="325"/>
      <c r="H352" s="326"/>
    </row>
    <row r="353" spans="1:8" hidden="1" x14ac:dyDescent="0.25">
      <c r="A353" s="188" t="s">
        <v>844</v>
      </c>
      <c r="B353" s="323" t="s">
        <v>541</v>
      </c>
      <c r="C353" s="190"/>
      <c r="D353" s="190"/>
      <c r="E353" s="322"/>
      <c r="F353" s="324"/>
      <c r="G353" s="325"/>
      <c r="H353" s="326"/>
    </row>
    <row r="354" spans="1:8" hidden="1" x14ac:dyDescent="0.25">
      <c r="A354" s="188" t="s">
        <v>845</v>
      </c>
      <c r="B354" s="323" t="s">
        <v>706</v>
      </c>
      <c r="C354" s="190"/>
      <c r="D354" s="190"/>
      <c r="E354" s="322"/>
      <c r="F354" s="324"/>
      <c r="G354" s="325"/>
      <c r="H354" s="326"/>
    </row>
    <row r="355" spans="1:8" hidden="1" x14ac:dyDescent="0.25">
      <c r="A355" s="188" t="s">
        <v>846</v>
      </c>
      <c r="B355" s="323" t="s">
        <v>708</v>
      </c>
      <c r="C355" s="190"/>
      <c r="D355" s="190"/>
      <c r="E355" s="322"/>
      <c r="F355" s="324"/>
      <c r="G355" s="325"/>
      <c r="H355" s="326"/>
    </row>
    <row r="356" spans="1:8" hidden="1" x14ac:dyDescent="0.25">
      <c r="A356" s="188" t="s">
        <v>847</v>
      </c>
      <c r="B356" s="323" t="s">
        <v>543</v>
      </c>
      <c r="C356" s="190"/>
      <c r="D356" s="190"/>
      <c r="E356" s="322"/>
      <c r="F356" s="324"/>
      <c r="G356" s="325"/>
      <c r="H356" s="326"/>
    </row>
    <row r="357" spans="1:8" hidden="1" x14ac:dyDescent="0.25">
      <c r="A357" s="188" t="s">
        <v>848</v>
      </c>
      <c r="B357" s="323" t="s">
        <v>711</v>
      </c>
      <c r="C357" s="190"/>
      <c r="D357" s="190"/>
      <c r="E357" s="322"/>
      <c r="F357" s="324"/>
      <c r="G357" s="325"/>
      <c r="H357" s="326"/>
    </row>
    <row r="358" spans="1:8" hidden="1" x14ac:dyDescent="0.25">
      <c r="A358" s="188" t="s">
        <v>849</v>
      </c>
      <c r="B358" s="323" t="s">
        <v>713</v>
      </c>
      <c r="C358" s="190"/>
      <c r="D358" s="190"/>
      <c r="E358" s="322"/>
      <c r="F358" s="324"/>
      <c r="G358" s="325"/>
      <c r="H358" s="326"/>
    </row>
    <row r="359" spans="1:8" hidden="1" x14ac:dyDescent="0.25">
      <c r="A359" s="188" t="s">
        <v>850</v>
      </c>
      <c r="B359" s="189" t="s">
        <v>5</v>
      </c>
      <c r="C359" s="190"/>
      <c r="D359" s="190"/>
      <c r="E359" s="322"/>
      <c r="F359" s="324"/>
      <c r="G359" s="325"/>
      <c r="H359" s="326"/>
    </row>
    <row r="360" spans="1:8" hidden="1" x14ac:dyDescent="0.25">
      <c r="A360" s="188" t="s">
        <v>851</v>
      </c>
      <c r="B360" s="323" t="s">
        <v>541</v>
      </c>
      <c r="C360" s="190"/>
      <c r="D360" s="190"/>
      <c r="E360" s="322"/>
      <c r="F360" s="324"/>
      <c r="G360" s="325"/>
      <c r="H360" s="326"/>
    </row>
    <row r="361" spans="1:8" hidden="1" x14ac:dyDescent="0.25">
      <c r="A361" s="188" t="s">
        <v>852</v>
      </c>
      <c r="B361" s="323" t="s">
        <v>706</v>
      </c>
      <c r="C361" s="190"/>
      <c r="D361" s="190"/>
      <c r="E361" s="322"/>
      <c r="F361" s="324"/>
      <c r="G361" s="325"/>
      <c r="H361" s="326"/>
    </row>
    <row r="362" spans="1:8" hidden="1" x14ac:dyDescent="0.25">
      <c r="A362" s="188" t="s">
        <v>853</v>
      </c>
      <c r="B362" s="323" t="s">
        <v>708</v>
      </c>
      <c r="C362" s="190"/>
      <c r="D362" s="190"/>
      <c r="E362" s="322"/>
      <c r="F362" s="324"/>
      <c r="G362" s="325"/>
      <c r="H362" s="326"/>
    </row>
    <row r="363" spans="1:8" hidden="1" x14ac:dyDescent="0.25">
      <c r="A363" s="188" t="s">
        <v>854</v>
      </c>
      <c r="B363" s="323" t="s">
        <v>543</v>
      </c>
      <c r="C363" s="190"/>
      <c r="D363" s="190"/>
      <c r="E363" s="322"/>
      <c r="F363" s="324"/>
      <c r="G363" s="325"/>
      <c r="H363" s="326"/>
    </row>
    <row r="364" spans="1:8" hidden="1" x14ac:dyDescent="0.25">
      <c r="A364" s="188" t="s">
        <v>855</v>
      </c>
      <c r="B364" s="323" t="s">
        <v>711</v>
      </c>
      <c r="C364" s="190"/>
      <c r="D364" s="190"/>
      <c r="E364" s="322"/>
      <c r="F364" s="324"/>
      <c r="G364" s="325"/>
      <c r="H364" s="326"/>
    </row>
    <row r="365" spans="1:8" hidden="1" x14ac:dyDescent="0.25">
      <c r="A365" s="188" t="s">
        <v>856</v>
      </c>
      <c r="B365" s="323" t="s">
        <v>713</v>
      </c>
      <c r="C365" s="190"/>
      <c r="D365" s="190"/>
      <c r="E365" s="322"/>
      <c r="F365" s="324"/>
      <c r="G365" s="325"/>
      <c r="H365" s="326"/>
    </row>
    <row r="366" spans="1:8" hidden="1" x14ac:dyDescent="0.25">
      <c r="A366" s="188" t="s">
        <v>857</v>
      </c>
      <c r="B366" s="189" t="s">
        <v>6</v>
      </c>
      <c r="C366" s="190"/>
      <c r="D366" s="190"/>
      <c r="E366" s="322"/>
      <c r="F366" s="324"/>
      <c r="G366" s="325"/>
      <c r="H366" s="326"/>
    </row>
    <row r="367" spans="1:8" hidden="1" x14ac:dyDescent="0.25">
      <c r="A367" s="188" t="s">
        <v>858</v>
      </c>
      <c r="B367" s="323" t="s">
        <v>541</v>
      </c>
      <c r="C367" s="190"/>
      <c r="D367" s="190"/>
      <c r="E367" s="322"/>
      <c r="F367" s="324"/>
      <c r="G367" s="325"/>
      <c r="H367" s="326"/>
    </row>
    <row r="368" spans="1:8" hidden="1" x14ac:dyDescent="0.25">
      <c r="A368" s="188" t="s">
        <v>859</v>
      </c>
      <c r="B368" s="323" t="s">
        <v>706</v>
      </c>
      <c r="C368" s="190"/>
      <c r="D368" s="190"/>
      <c r="E368" s="322"/>
      <c r="F368" s="324"/>
      <c r="G368" s="325"/>
      <c r="H368" s="326"/>
    </row>
    <row r="369" spans="1:8" hidden="1" x14ac:dyDescent="0.25">
      <c r="A369" s="188" t="s">
        <v>860</v>
      </c>
      <c r="B369" s="323" t="s">
        <v>708</v>
      </c>
      <c r="C369" s="190"/>
      <c r="D369" s="190"/>
      <c r="E369" s="322"/>
      <c r="F369" s="324"/>
      <c r="G369" s="325"/>
      <c r="H369" s="326"/>
    </row>
    <row r="370" spans="1:8" hidden="1" x14ac:dyDescent="0.25">
      <c r="A370" s="188" t="s">
        <v>861</v>
      </c>
      <c r="B370" s="323" t="s">
        <v>543</v>
      </c>
      <c r="C370" s="190"/>
      <c r="D370" s="190"/>
      <c r="E370" s="322"/>
      <c r="F370" s="324"/>
      <c r="G370" s="325"/>
      <c r="H370" s="326"/>
    </row>
    <row r="371" spans="1:8" hidden="1" x14ac:dyDescent="0.25">
      <c r="A371" s="188" t="s">
        <v>862</v>
      </c>
      <c r="B371" s="323" t="s">
        <v>711</v>
      </c>
      <c r="C371" s="190"/>
      <c r="D371" s="190"/>
      <c r="E371" s="322"/>
      <c r="F371" s="324"/>
      <c r="G371" s="325"/>
      <c r="H371" s="326"/>
    </row>
    <row r="372" spans="1:8" hidden="1" x14ac:dyDescent="0.25">
      <c r="A372" s="188" t="s">
        <v>863</v>
      </c>
      <c r="B372" s="323" t="s">
        <v>713</v>
      </c>
      <c r="C372" s="190"/>
      <c r="D372" s="190"/>
      <c r="E372" s="322"/>
      <c r="F372" s="324"/>
      <c r="G372" s="325"/>
      <c r="H372" s="326"/>
    </row>
    <row r="373" spans="1:8" hidden="1" x14ac:dyDescent="0.25">
      <c r="A373" s="188" t="s">
        <v>864</v>
      </c>
      <c r="B373" s="189" t="s">
        <v>7</v>
      </c>
      <c r="C373" s="190"/>
      <c r="D373" s="190"/>
      <c r="E373" s="322"/>
      <c r="F373" s="324"/>
      <c r="G373" s="325"/>
      <c r="H373" s="326"/>
    </row>
    <row r="374" spans="1:8" hidden="1" x14ac:dyDescent="0.25">
      <c r="A374" s="188" t="s">
        <v>865</v>
      </c>
      <c r="B374" s="323" t="s">
        <v>541</v>
      </c>
      <c r="C374" s="190"/>
      <c r="D374" s="190"/>
      <c r="E374" s="322"/>
      <c r="F374" s="324"/>
      <c r="G374" s="325"/>
      <c r="H374" s="326"/>
    </row>
    <row r="375" spans="1:8" hidden="1" x14ac:dyDescent="0.25">
      <c r="A375" s="188" t="s">
        <v>866</v>
      </c>
      <c r="B375" s="323" t="s">
        <v>706</v>
      </c>
      <c r="C375" s="190"/>
      <c r="D375" s="190"/>
      <c r="E375" s="322"/>
      <c r="F375" s="324"/>
      <c r="G375" s="325"/>
      <c r="H375" s="326"/>
    </row>
    <row r="376" spans="1:8" hidden="1" x14ac:dyDescent="0.25">
      <c r="A376" s="188" t="s">
        <v>867</v>
      </c>
      <c r="B376" s="323" t="s">
        <v>708</v>
      </c>
      <c r="C376" s="190"/>
      <c r="D376" s="190"/>
      <c r="E376" s="322"/>
      <c r="F376" s="324"/>
      <c r="G376" s="325"/>
      <c r="H376" s="326"/>
    </row>
    <row r="377" spans="1:8" hidden="1" x14ac:dyDescent="0.25">
      <c r="A377" s="188" t="s">
        <v>868</v>
      </c>
      <c r="B377" s="323" t="s">
        <v>543</v>
      </c>
      <c r="C377" s="190"/>
      <c r="D377" s="190"/>
      <c r="E377" s="322"/>
      <c r="F377" s="324"/>
      <c r="G377" s="325"/>
      <c r="H377" s="326"/>
    </row>
    <row r="378" spans="1:8" hidden="1" x14ac:dyDescent="0.25">
      <c r="A378" s="188" t="s">
        <v>869</v>
      </c>
      <c r="B378" s="323" t="s">
        <v>711</v>
      </c>
      <c r="C378" s="190"/>
      <c r="D378" s="190"/>
      <c r="E378" s="322"/>
      <c r="F378" s="324"/>
      <c r="G378" s="325"/>
      <c r="H378" s="326"/>
    </row>
    <row r="379" spans="1:8" hidden="1" x14ac:dyDescent="0.25">
      <c r="A379" s="188" t="s">
        <v>870</v>
      </c>
      <c r="B379" s="323" t="s">
        <v>713</v>
      </c>
      <c r="C379" s="190"/>
      <c r="D379" s="190"/>
      <c r="E379" s="322"/>
      <c r="F379" s="324"/>
      <c r="G379" s="325"/>
      <c r="H379" s="326"/>
    </row>
    <row r="380" spans="1:8" hidden="1" x14ac:dyDescent="0.25">
      <c r="A380" s="188" t="s">
        <v>871</v>
      </c>
      <c r="B380" s="189" t="s">
        <v>557</v>
      </c>
      <c r="C380" s="190"/>
      <c r="D380" s="190"/>
      <c r="E380" s="322"/>
      <c r="F380" s="324"/>
      <c r="G380" s="325"/>
      <c r="H380" s="326"/>
    </row>
    <row r="381" spans="1:8" hidden="1" x14ac:dyDescent="0.25">
      <c r="A381" s="188" t="s">
        <v>872</v>
      </c>
      <c r="B381" s="323" t="s">
        <v>541</v>
      </c>
      <c r="C381" s="190"/>
      <c r="D381" s="190"/>
      <c r="E381" s="322"/>
      <c r="F381" s="324"/>
      <c r="G381" s="325"/>
      <c r="H381" s="326"/>
    </row>
    <row r="382" spans="1:8" hidden="1" x14ac:dyDescent="0.25">
      <c r="A382" s="188" t="s">
        <v>873</v>
      </c>
      <c r="B382" s="323" t="s">
        <v>706</v>
      </c>
      <c r="C382" s="190"/>
      <c r="D382" s="190"/>
      <c r="E382" s="322"/>
      <c r="F382" s="324"/>
      <c r="G382" s="325"/>
      <c r="H382" s="326"/>
    </row>
    <row r="383" spans="1:8" hidden="1" x14ac:dyDescent="0.25">
      <c r="A383" s="188" t="s">
        <v>874</v>
      </c>
      <c r="B383" s="323" t="s">
        <v>708</v>
      </c>
      <c r="C383" s="190"/>
      <c r="D383" s="190"/>
      <c r="E383" s="322"/>
      <c r="F383" s="324"/>
      <c r="G383" s="325"/>
      <c r="H383" s="326"/>
    </row>
    <row r="384" spans="1:8" hidden="1" x14ac:dyDescent="0.25">
      <c r="A384" s="188" t="s">
        <v>875</v>
      </c>
      <c r="B384" s="323" t="s">
        <v>543</v>
      </c>
      <c r="C384" s="190"/>
      <c r="D384" s="190"/>
      <c r="E384" s="322"/>
      <c r="F384" s="324"/>
      <c r="G384" s="325"/>
      <c r="H384" s="326"/>
    </row>
    <row r="385" spans="1:8" hidden="1" x14ac:dyDescent="0.25">
      <c r="A385" s="188" t="s">
        <v>876</v>
      </c>
      <c r="B385" s="323" t="s">
        <v>711</v>
      </c>
      <c r="C385" s="190"/>
      <c r="D385" s="190"/>
      <c r="E385" s="322"/>
      <c r="F385" s="324"/>
      <c r="G385" s="325"/>
      <c r="H385" s="326"/>
    </row>
    <row r="386" spans="1:8" hidden="1" x14ac:dyDescent="0.25">
      <c r="A386" s="188" t="s">
        <v>877</v>
      </c>
      <c r="B386" s="323" t="s">
        <v>713</v>
      </c>
      <c r="C386" s="190"/>
      <c r="D386" s="190"/>
      <c r="E386" s="322"/>
      <c r="F386" s="324"/>
      <c r="G386" s="325"/>
      <c r="H386" s="326"/>
    </row>
    <row r="387" spans="1:8" s="183" customFormat="1" x14ac:dyDescent="0.25">
      <c r="A387" s="314" t="s">
        <v>878</v>
      </c>
      <c r="B387" s="315" t="s">
        <v>621</v>
      </c>
      <c r="C387" s="315"/>
      <c r="D387" s="316"/>
      <c r="E387" s="317"/>
      <c r="F387" s="353">
        <f>F388+F431+F474+F517</f>
        <v>0</v>
      </c>
      <c r="G387" s="353">
        <f t="shared" ref="G387:H387" si="10">G388+G431+G474+G517</f>
        <v>0</v>
      </c>
      <c r="H387" s="353">
        <f t="shared" si="10"/>
        <v>0</v>
      </c>
    </row>
    <row r="388" spans="1:8" s="184" customFormat="1" x14ac:dyDescent="0.25">
      <c r="A388" s="318" t="s">
        <v>879</v>
      </c>
      <c r="B388" s="319" t="s">
        <v>538</v>
      </c>
      <c r="C388" s="319"/>
      <c r="D388" s="320"/>
      <c r="E388" s="321"/>
      <c r="F388" s="327"/>
      <c r="G388" s="328"/>
      <c r="H388" s="329"/>
    </row>
    <row r="389" spans="1:8" hidden="1" x14ac:dyDescent="0.25">
      <c r="A389" s="188" t="s">
        <v>880</v>
      </c>
      <c r="B389" s="189" t="s">
        <v>4</v>
      </c>
      <c r="C389" s="190"/>
      <c r="D389" s="190"/>
      <c r="E389" s="322"/>
      <c r="F389" s="324"/>
      <c r="G389" s="325"/>
      <c r="H389" s="326"/>
    </row>
    <row r="390" spans="1:8" hidden="1" x14ac:dyDescent="0.25">
      <c r="A390" s="188" t="s">
        <v>881</v>
      </c>
      <c r="B390" s="323" t="s">
        <v>541</v>
      </c>
      <c r="C390" s="190"/>
      <c r="D390" s="190"/>
      <c r="E390" s="322"/>
      <c r="F390" s="324"/>
      <c r="G390" s="325"/>
      <c r="H390" s="326"/>
    </row>
    <row r="391" spans="1:8" hidden="1" x14ac:dyDescent="0.25">
      <c r="A391" s="188" t="s">
        <v>882</v>
      </c>
      <c r="B391" s="323" t="s">
        <v>706</v>
      </c>
      <c r="C391" s="190"/>
      <c r="D391" s="190"/>
      <c r="E391" s="322"/>
      <c r="F391" s="324"/>
      <c r="G391" s="325"/>
      <c r="H391" s="326"/>
    </row>
    <row r="392" spans="1:8" hidden="1" x14ac:dyDescent="0.25">
      <c r="A392" s="188" t="s">
        <v>883</v>
      </c>
      <c r="B392" s="323" t="s">
        <v>708</v>
      </c>
      <c r="C392" s="190"/>
      <c r="D392" s="190"/>
      <c r="E392" s="322"/>
      <c r="F392" s="324"/>
      <c r="G392" s="325"/>
      <c r="H392" s="326"/>
    </row>
    <row r="393" spans="1:8" hidden="1" x14ac:dyDescent="0.25">
      <c r="A393" s="188" t="s">
        <v>884</v>
      </c>
      <c r="B393" s="323" t="s">
        <v>543</v>
      </c>
      <c r="C393" s="190"/>
      <c r="D393" s="190"/>
      <c r="E393" s="322"/>
      <c r="F393" s="324"/>
      <c r="G393" s="325"/>
      <c r="H393" s="326"/>
    </row>
    <row r="394" spans="1:8" hidden="1" x14ac:dyDescent="0.25">
      <c r="A394" s="188" t="s">
        <v>885</v>
      </c>
      <c r="B394" s="323" t="s">
        <v>711</v>
      </c>
      <c r="C394" s="190"/>
      <c r="D394" s="190"/>
      <c r="E394" s="322"/>
      <c r="F394" s="324"/>
      <c r="G394" s="325"/>
      <c r="H394" s="326"/>
    </row>
    <row r="395" spans="1:8" hidden="1" x14ac:dyDescent="0.25">
      <c r="A395" s="188" t="s">
        <v>886</v>
      </c>
      <c r="B395" s="323" t="s">
        <v>713</v>
      </c>
      <c r="C395" s="190"/>
      <c r="D395" s="190"/>
      <c r="E395" s="322"/>
      <c r="F395" s="324"/>
      <c r="G395" s="325"/>
      <c r="H395" s="326"/>
    </row>
    <row r="396" spans="1:8" hidden="1" x14ac:dyDescent="0.25">
      <c r="A396" s="188" t="s">
        <v>887</v>
      </c>
      <c r="B396" s="189" t="s">
        <v>3</v>
      </c>
      <c r="C396" s="190"/>
      <c r="D396" s="190"/>
      <c r="E396" s="322"/>
      <c r="F396" s="324"/>
      <c r="G396" s="325"/>
      <c r="H396" s="326"/>
    </row>
    <row r="397" spans="1:8" hidden="1" x14ac:dyDescent="0.25">
      <c r="A397" s="188" t="s">
        <v>888</v>
      </c>
      <c r="B397" s="323" t="s">
        <v>541</v>
      </c>
      <c r="C397" s="190"/>
      <c r="D397" s="190"/>
      <c r="E397" s="322"/>
      <c r="F397" s="324"/>
      <c r="G397" s="325"/>
      <c r="H397" s="326"/>
    </row>
    <row r="398" spans="1:8" hidden="1" x14ac:dyDescent="0.25">
      <c r="A398" s="188" t="s">
        <v>889</v>
      </c>
      <c r="B398" s="323" t="s">
        <v>706</v>
      </c>
      <c r="C398" s="190"/>
      <c r="D398" s="190"/>
      <c r="E398" s="322"/>
      <c r="F398" s="324"/>
      <c r="G398" s="325"/>
      <c r="H398" s="326"/>
    </row>
    <row r="399" spans="1:8" hidden="1" x14ac:dyDescent="0.25">
      <c r="A399" s="188" t="s">
        <v>890</v>
      </c>
      <c r="B399" s="323" t="s">
        <v>708</v>
      </c>
      <c r="C399" s="190"/>
      <c r="D399" s="190"/>
      <c r="E399" s="322"/>
      <c r="F399" s="324"/>
      <c r="G399" s="325"/>
      <c r="H399" s="326"/>
    </row>
    <row r="400" spans="1:8" hidden="1" x14ac:dyDescent="0.25">
      <c r="A400" s="188" t="s">
        <v>891</v>
      </c>
      <c r="B400" s="323" t="s">
        <v>543</v>
      </c>
      <c r="C400" s="190"/>
      <c r="D400" s="190"/>
      <c r="E400" s="322"/>
      <c r="F400" s="324"/>
      <c r="G400" s="325"/>
      <c r="H400" s="326"/>
    </row>
    <row r="401" spans="1:8" hidden="1" x14ac:dyDescent="0.25">
      <c r="A401" s="188" t="s">
        <v>885</v>
      </c>
      <c r="B401" s="323" t="s">
        <v>711</v>
      </c>
      <c r="C401" s="190"/>
      <c r="D401" s="190"/>
      <c r="E401" s="322"/>
      <c r="F401" s="324"/>
      <c r="G401" s="325"/>
      <c r="H401" s="326"/>
    </row>
    <row r="402" spans="1:8" hidden="1" x14ac:dyDescent="0.25">
      <c r="A402" s="188" t="s">
        <v>886</v>
      </c>
      <c r="B402" s="323" t="s">
        <v>713</v>
      </c>
      <c r="C402" s="190"/>
      <c r="D402" s="190"/>
      <c r="E402" s="322"/>
      <c r="F402" s="324"/>
      <c r="G402" s="325"/>
      <c r="H402" s="326"/>
    </row>
    <row r="403" spans="1:8" hidden="1" x14ac:dyDescent="0.25">
      <c r="A403" s="188" t="s">
        <v>892</v>
      </c>
      <c r="B403" s="189" t="s">
        <v>5</v>
      </c>
      <c r="C403" s="190"/>
      <c r="D403" s="190"/>
      <c r="E403" s="322"/>
      <c r="F403" s="324"/>
      <c r="G403" s="325"/>
      <c r="H403" s="326"/>
    </row>
    <row r="404" spans="1:8" hidden="1" x14ac:dyDescent="0.25">
      <c r="A404" s="188" t="s">
        <v>893</v>
      </c>
      <c r="B404" s="323" t="s">
        <v>541</v>
      </c>
      <c r="C404" s="190"/>
      <c r="D404" s="190"/>
      <c r="E404" s="322"/>
      <c r="F404" s="324"/>
      <c r="G404" s="325"/>
      <c r="H404" s="326"/>
    </row>
    <row r="405" spans="1:8" hidden="1" x14ac:dyDescent="0.25">
      <c r="A405" s="188" t="s">
        <v>894</v>
      </c>
      <c r="B405" s="323" t="s">
        <v>706</v>
      </c>
      <c r="C405" s="190"/>
      <c r="D405" s="190"/>
      <c r="E405" s="322"/>
      <c r="F405" s="324"/>
      <c r="G405" s="325"/>
      <c r="H405" s="326"/>
    </row>
    <row r="406" spans="1:8" hidden="1" x14ac:dyDescent="0.25">
      <c r="A406" s="188" t="s">
        <v>895</v>
      </c>
      <c r="B406" s="323" t="s">
        <v>708</v>
      </c>
      <c r="C406" s="190"/>
      <c r="D406" s="190"/>
      <c r="E406" s="322"/>
      <c r="F406" s="324"/>
      <c r="G406" s="325"/>
      <c r="H406" s="326"/>
    </row>
    <row r="407" spans="1:8" hidden="1" x14ac:dyDescent="0.25">
      <c r="A407" s="188" t="s">
        <v>896</v>
      </c>
      <c r="B407" s="323" t="s">
        <v>543</v>
      </c>
      <c r="C407" s="190"/>
      <c r="D407" s="190"/>
      <c r="E407" s="322"/>
      <c r="F407" s="324"/>
      <c r="G407" s="325"/>
      <c r="H407" s="326"/>
    </row>
    <row r="408" spans="1:8" hidden="1" x14ac:dyDescent="0.25">
      <c r="A408" s="188" t="s">
        <v>897</v>
      </c>
      <c r="B408" s="323" t="s">
        <v>711</v>
      </c>
      <c r="C408" s="190"/>
      <c r="D408" s="190"/>
      <c r="E408" s="322"/>
      <c r="F408" s="324"/>
      <c r="G408" s="325"/>
      <c r="H408" s="326"/>
    </row>
    <row r="409" spans="1:8" hidden="1" x14ac:dyDescent="0.25">
      <c r="A409" s="188" t="s">
        <v>898</v>
      </c>
      <c r="B409" s="323" t="s">
        <v>713</v>
      </c>
      <c r="C409" s="190"/>
      <c r="D409" s="190"/>
      <c r="E409" s="322"/>
      <c r="F409" s="324"/>
      <c r="G409" s="325"/>
      <c r="H409" s="326"/>
    </row>
    <row r="410" spans="1:8" hidden="1" x14ac:dyDescent="0.25">
      <c r="A410" s="188" t="s">
        <v>899</v>
      </c>
      <c r="B410" s="189" t="s">
        <v>6</v>
      </c>
      <c r="C410" s="190"/>
      <c r="D410" s="190"/>
      <c r="E410" s="322"/>
      <c r="F410" s="324"/>
      <c r="G410" s="325"/>
      <c r="H410" s="326"/>
    </row>
    <row r="411" spans="1:8" hidden="1" x14ac:dyDescent="0.25">
      <c r="A411" s="188" t="s">
        <v>900</v>
      </c>
      <c r="B411" s="323" t="s">
        <v>541</v>
      </c>
      <c r="C411" s="190"/>
      <c r="D411" s="190"/>
      <c r="E411" s="322"/>
      <c r="F411" s="324"/>
      <c r="G411" s="325"/>
      <c r="H411" s="326"/>
    </row>
    <row r="412" spans="1:8" hidden="1" x14ac:dyDescent="0.25">
      <c r="A412" s="188" t="s">
        <v>901</v>
      </c>
      <c r="B412" s="323" t="s">
        <v>706</v>
      </c>
      <c r="C412" s="190"/>
      <c r="D412" s="190"/>
      <c r="E412" s="322"/>
      <c r="F412" s="324"/>
      <c r="G412" s="325"/>
      <c r="H412" s="326"/>
    </row>
    <row r="413" spans="1:8" hidden="1" x14ac:dyDescent="0.25">
      <c r="A413" s="188" t="s">
        <v>902</v>
      </c>
      <c r="B413" s="323" t="s">
        <v>708</v>
      </c>
      <c r="C413" s="190"/>
      <c r="D413" s="190"/>
      <c r="E413" s="322"/>
      <c r="F413" s="324"/>
      <c r="G413" s="325"/>
      <c r="H413" s="326"/>
    </row>
    <row r="414" spans="1:8" hidden="1" x14ac:dyDescent="0.25">
      <c r="A414" s="188" t="s">
        <v>903</v>
      </c>
      <c r="B414" s="323" t="s">
        <v>543</v>
      </c>
      <c r="C414" s="190"/>
      <c r="D414" s="190"/>
      <c r="E414" s="322"/>
      <c r="F414" s="324"/>
      <c r="G414" s="325"/>
      <c r="H414" s="326"/>
    </row>
    <row r="415" spans="1:8" hidden="1" x14ac:dyDescent="0.25">
      <c r="A415" s="188" t="s">
        <v>904</v>
      </c>
      <c r="B415" s="323" t="s">
        <v>711</v>
      </c>
      <c r="C415" s="190"/>
      <c r="D415" s="190"/>
      <c r="E415" s="322"/>
      <c r="F415" s="324"/>
      <c r="G415" s="325"/>
      <c r="H415" s="326"/>
    </row>
    <row r="416" spans="1:8" hidden="1" x14ac:dyDescent="0.25">
      <c r="A416" s="188" t="s">
        <v>905</v>
      </c>
      <c r="B416" s="323" t="s">
        <v>713</v>
      </c>
      <c r="C416" s="190"/>
      <c r="D416" s="190"/>
      <c r="E416" s="322"/>
      <c r="F416" s="324"/>
      <c r="G416" s="325"/>
      <c r="H416" s="326"/>
    </row>
    <row r="417" spans="1:8" hidden="1" x14ac:dyDescent="0.25">
      <c r="A417" s="188" t="s">
        <v>906</v>
      </c>
      <c r="B417" s="189" t="s">
        <v>7</v>
      </c>
      <c r="C417" s="190"/>
      <c r="D417" s="190"/>
      <c r="E417" s="322"/>
      <c r="F417" s="324"/>
      <c r="G417" s="325"/>
      <c r="H417" s="326"/>
    </row>
    <row r="418" spans="1:8" hidden="1" x14ac:dyDescent="0.25">
      <c r="A418" s="188" t="s">
        <v>907</v>
      </c>
      <c r="B418" s="323" t="s">
        <v>541</v>
      </c>
      <c r="C418" s="190"/>
      <c r="D418" s="190"/>
      <c r="E418" s="322"/>
      <c r="F418" s="324"/>
      <c r="G418" s="325"/>
      <c r="H418" s="326"/>
    </row>
    <row r="419" spans="1:8" hidden="1" x14ac:dyDescent="0.25">
      <c r="A419" s="188" t="s">
        <v>908</v>
      </c>
      <c r="B419" s="323" t="s">
        <v>706</v>
      </c>
      <c r="C419" s="190"/>
      <c r="D419" s="190"/>
      <c r="E419" s="322"/>
      <c r="F419" s="324"/>
      <c r="G419" s="325"/>
      <c r="H419" s="326"/>
    </row>
    <row r="420" spans="1:8" hidden="1" x14ac:dyDescent="0.25">
      <c r="A420" s="188" t="s">
        <v>909</v>
      </c>
      <c r="B420" s="323" t="s">
        <v>708</v>
      </c>
      <c r="C420" s="190"/>
      <c r="D420" s="190"/>
      <c r="E420" s="322"/>
      <c r="F420" s="324"/>
      <c r="G420" s="325"/>
      <c r="H420" s="326"/>
    </row>
    <row r="421" spans="1:8" hidden="1" x14ac:dyDescent="0.25">
      <c r="A421" s="188" t="s">
        <v>910</v>
      </c>
      <c r="B421" s="323" t="s">
        <v>543</v>
      </c>
      <c r="C421" s="190"/>
      <c r="D421" s="190"/>
      <c r="E421" s="322"/>
      <c r="F421" s="324"/>
      <c r="G421" s="325"/>
      <c r="H421" s="326"/>
    </row>
    <row r="422" spans="1:8" hidden="1" x14ac:dyDescent="0.25">
      <c r="A422" s="188" t="s">
        <v>911</v>
      </c>
      <c r="B422" s="323" t="s">
        <v>711</v>
      </c>
      <c r="C422" s="190"/>
      <c r="D422" s="190"/>
      <c r="E422" s="322"/>
      <c r="F422" s="324"/>
      <c r="G422" s="325"/>
      <c r="H422" s="326"/>
    </row>
    <row r="423" spans="1:8" hidden="1" x14ac:dyDescent="0.25">
      <c r="A423" s="188" t="s">
        <v>912</v>
      </c>
      <c r="B423" s="323" t="s">
        <v>713</v>
      </c>
      <c r="C423" s="190"/>
      <c r="D423" s="190"/>
      <c r="E423" s="322"/>
      <c r="F423" s="324"/>
      <c r="G423" s="325"/>
      <c r="H423" s="326"/>
    </row>
    <row r="424" spans="1:8" hidden="1" x14ac:dyDescent="0.25">
      <c r="A424" s="188" t="s">
        <v>913</v>
      </c>
      <c r="B424" s="189" t="s">
        <v>557</v>
      </c>
      <c r="C424" s="190"/>
      <c r="D424" s="190"/>
      <c r="E424" s="322"/>
      <c r="F424" s="324"/>
      <c r="G424" s="325"/>
      <c r="H424" s="326"/>
    </row>
    <row r="425" spans="1:8" hidden="1" x14ac:dyDescent="0.25">
      <c r="A425" s="188" t="s">
        <v>914</v>
      </c>
      <c r="B425" s="323" t="s">
        <v>541</v>
      </c>
      <c r="C425" s="190"/>
      <c r="D425" s="190"/>
      <c r="E425" s="322"/>
      <c r="F425" s="324"/>
      <c r="G425" s="325"/>
      <c r="H425" s="326"/>
    </row>
    <row r="426" spans="1:8" hidden="1" x14ac:dyDescent="0.25">
      <c r="A426" s="188" t="s">
        <v>915</v>
      </c>
      <c r="B426" s="323" t="s">
        <v>706</v>
      </c>
      <c r="C426" s="190"/>
      <c r="D426" s="190"/>
      <c r="E426" s="322"/>
      <c r="F426" s="324"/>
      <c r="G426" s="325"/>
      <c r="H426" s="326"/>
    </row>
    <row r="427" spans="1:8" hidden="1" x14ac:dyDescent="0.25">
      <c r="A427" s="188" t="s">
        <v>916</v>
      </c>
      <c r="B427" s="323" t="s">
        <v>708</v>
      </c>
      <c r="C427" s="190"/>
      <c r="D427" s="190"/>
      <c r="E427" s="322"/>
      <c r="F427" s="324"/>
      <c r="G427" s="325"/>
      <c r="H427" s="326"/>
    </row>
    <row r="428" spans="1:8" hidden="1" x14ac:dyDescent="0.25">
      <c r="A428" s="188" t="s">
        <v>917</v>
      </c>
      <c r="B428" s="323" t="s">
        <v>543</v>
      </c>
      <c r="C428" s="190"/>
      <c r="D428" s="190"/>
      <c r="E428" s="322"/>
      <c r="F428" s="324"/>
      <c r="G428" s="325"/>
      <c r="H428" s="326"/>
    </row>
    <row r="429" spans="1:8" hidden="1" x14ac:dyDescent="0.25">
      <c r="A429" s="188" t="s">
        <v>918</v>
      </c>
      <c r="B429" s="323" t="s">
        <v>711</v>
      </c>
      <c r="C429" s="190"/>
      <c r="D429" s="190"/>
      <c r="E429" s="322"/>
      <c r="F429" s="324"/>
      <c r="G429" s="325"/>
      <c r="H429" s="326"/>
    </row>
    <row r="430" spans="1:8" hidden="1" x14ac:dyDescent="0.25">
      <c r="A430" s="188" t="s">
        <v>919</v>
      </c>
      <c r="B430" s="323" t="s">
        <v>713</v>
      </c>
      <c r="C430" s="190"/>
      <c r="D430" s="190"/>
      <c r="E430" s="322"/>
      <c r="F430" s="324"/>
      <c r="G430" s="325"/>
      <c r="H430" s="326"/>
    </row>
    <row r="431" spans="1:8" s="184" customFormat="1" x14ac:dyDescent="0.25">
      <c r="A431" s="318" t="s">
        <v>920</v>
      </c>
      <c r="B431" s="319" t="s">
        <v>561</v>
      </c>
      <c r="C431" s="319"/>
      <c r="D431" s="320"/>
      <c r="E431" s="321"/>
      <c r="F431" s="327"/>
      <c r="G431" s="328"/>
      <c r="H431" s="329"/>
    </row>
    <row r="432" spans="1:8" hidden="1" x14ac:dyDescent="0.25">
      <c r="A432" s="188" t="s">
        <v>921</v>
      </c>
      <c r="B432" s="189" t="s">
        <v>4</v>
      </c>
      <c r="C432" s="190"/>
      <c r="D432" s="190"/>
      <c r="E432" s="322"/>
      <c r="F432" s="324"/>
      <c r="G432" s="325"/>
      <c r="H432" s="326"/>
    </row>
    <row r="433" spans="1:8" hidden="1" x14ac:dyDescent="0.25">
      <c r="A433" s="188" t="s">
        <v>922</v>
      </c>
      <c r="B433" s="323" t="s">
        <v>541</v>
      </c>
      <c r="C433" s="190"/>
      <c r="D433" s="190"/>
      <c r="E433" s="322"/>
      <c r="F433" s="324"/>
      <c r="G433" s="325"/>
      <c r="H433" s="326"/>
    </row>
    <row r="434" spans="1:8" hidden="1" x14ac:dyDescent="0.25">
      <c r="A434" s="188" t="s">
        <v>923</v>
      </c>
      <c r="B434" s="323" t="s">
        <v>706</v>
      </c>
      <c r="C434" s="190"/>
      <c r="D434" s="190"/>
      <c r="E434" s="322"/>
      <c r="F434" s="324"/>
      <c r="G434" s="325"/>
      <c r="H434" s="326"/>
    </row>
    <row r="435" spans="1:8" hidden="1" x14ac:dyDescent="0.25">
      <c r="A435" s="188" t="s">
        <v>924</v>
      </c>
      <c r="B435" s="323" t="s">
        <v>708</v>
      </c>
      <c r="C435" s="190"/>
      <c r="D435" s="190"/>
      <c r="E435" s="322"/>
      <c r="F435" s="324"/>
      <c r="G435" s="325"/>
      <c r="H435" s="326"/>
    </row>
    <row r="436" spans="1:8" hidden="1" x14ac:dyDescent="0.25">
      <c r="A436" s="188" t="s">
        <v>925</v>
      </c>
      <c r="B436" s="323" t="s">
        <v>543</v>
      </c>
      <c r="C436" s="190"/>
      <c r="D436" s="190"/>
      <c r="E436" s="322"/>
      <c r="F436" s="324"/>
      <c r="G436" s="325"/>
      <c r="H436" s="326"/>
    </row>
    <row r="437" spans="1:8" hidden="1" x14ac:dyDescent="0.25">
      <c r="A437" s="188" t="s">
        <v>926</v>
      </c>
      <c r="B437" s="323" t="s">
        <v>711</v>
      </c>
      <c r="C437" s="190"/>
      <c r="D437" s="190"/>
      <c r="E437" s="322"/>
      <c r="F437" s="324"/>
      <c r="G437" s="325"/>
      <c r="H437" s="326"/>
    </row>
    <row r="438" spans="1:8" hidden="1" x14ac:dyDescent="0.25">
      <c r="A438" s="188" t="s">
        <v>927</v>
      </c>
      <c r="B438" s="323" t="s">
        <v>713</v>
      </c>
      <c r="C438" s="190"/>
      <c r="D438" s="190"/>
      <c r="E438" s="322"/>
      <c r="F438" s="324"/>
      <c r="G438" s="325"/>
      <c r="H438" s="326"/>
    </row>
    <row r="439" spans="1:8" hidden="1" x14ac:dyDescent="0.25">
      <c r="A439" s="188" t="s">
        <v>928</v>
      </c>
      <c r="B439" s="189" t="s">
        <v>3</v>
      </c>
      <c r="C439" s="190"/>
      <c r="D439" s="190"/>
      <c r="E439" s="322"/>
      <c r="F439" s="324"/>
      <c r="G439" s="325"/>
      <c r="H439" s="326"/>
    </row>
    <row r="440" spans="1:8" hidden="1" x14ac:dyDescent="0.25">
      <c r="A440" s="188" t="s">
        <v>929</v>
      </c>
      <c r="B440" s="323" t="s">
        <v>541</v>
      </c>
      <c r="C440" s="190"/>
      <c r="D440" s="190"/>
      <c r="E440" s="322"/>
      <c r="F440" s="324"/>
      <c r="G440" s="325"/>
      <c r="H440" s="326"/>
    </row>
    <row r="441" spans="1:8" hidden="1" x14ac:dyDescent="0.25">
      <c r="A441" s="188" t="s">
        <v>930</v>
      </c>
      <c r="B441" s="323" t="s">
        <v>706</v>
      </c>
      <c r="C441" s="190"/>
      <c r="D441" s="190"/>
      <c r="E441" s="322"/>
      <c r="F441" s="324"/>
      <c r="G441" s="325"/>
      <c r="H441" s="326"/>
    </row>
    <row r="442" spans="1:8" hidden="1" x14ac:dyDescent="0.25">
      <c r="A442" s="188" t="s">
        <v>931</v>
      </c>
      <c r="B442" s="323" t="s">
        <v>708</v>
      </c>
      <c r="C442" s="190"/>
      <c r="D442" s="190"/>
      <c r="E442" s="322"/>
      <c r="F442" s="324"/>
      <c r="G442" s="325"/>
      <c r="H442" s="326"/>
    </row>
    <row r="443" spans="1:8" hidden="1" x14ac:dyDescent="0.25">
      <c r="A443" s="188" t="s">
        <v>932</v>
      </c>
      <c r="B443" s="323" t="s">
        <v>543</v>
      </c>
      <c r="C443" s="190"/>
      <c r="D443" s="190"/>
      <c r="E443" s="322"/>
      <c r="F443" s="324"/>
      <c r="G443" s="325"/>
      <c r="H443" s="326"/>
    </row>
    <row r="444" spans="1:8" hidden="1" x14ac:dyDescent="0.25">
      <c r="A444" s="188" t="s">
        <v>933</v>
      </c>
      <c r="B444" s="323" t="s">
        <v>711</v>
      </c>
      <c r="C444" s="190"/>
      <c r="D444" s="190"/>
      <c r="E444" s="322"/>
      <c r="F444" s="324"/>
      <c r="G444" s="325"/>
      <c r="H444" s="326"/>
    </row>
    <row r="445" spans="1:8" hidden="1" x14ac:dyDescent="0.25">
      <c r="A445" s="188" t="s">
        <v>934</v>
      </c>
      <c r="B445" s="323" t="s">
        <v>713</v>
      </c>
      <c r="C445" s="190"/>
      <c r="D445" s="190"/>
      <c r="E445" s="322"/>
      <c r="F445" s="324"/>
      <c r="G445" s="325"/>
      <c r="H445" s="326"/>
    </row>
    <row r="446" spans="1:8" hidden="1" x14ac:dyDescent="0.25">
      <c r="A446" s="188" t="s">
        <v>935</v>
      </c>
      <c r="B446" s="189" t="s">
        <v>5</v>
      </c>
      <c r="C446" s="190"/>
      <c r="D446" s="190"/>
      <c r="E446" s="322"/>
      <c r="F446" s="324"/>
      <c r="G446" s="325"/>
      <c r="H446" s="326"/>
    </row>
    <row r="447" spans="1:8" hidden="1" x14ac:dyDescent="0.25">
      <c r="A447" s="188" t="s">
        <v>936</v>
      </c>
      <c r="B447" s="323" t="s">
        <v>541</v>
      </c>
      <c r="C447" s="190"/>
      <c r="D447" s="190"/>
      <c r="E447" s="322"/>
      <c r="F447" s="324"/>
      <c r="G447" s="325"/>
      <c r="H447" s="326"/>
    </row>
    <row r="448" spans="1:8" hidden="1" x14ac:dyDescent="0.25">
      <c r="A448" s="188" t="s">
        <v>937</v>
      </c>
      <c r="B448" s="323" t="s">
        <v>706</v>
      </c>
      <c r="C448" s="190"/>
      <c r="D448" s="190"/>
      <c r="E448" s="322"/>
      <c r="F448" s="324"/>
      <c r="G448" s="325"/>
      <c r="H448" s="326"/>
    </row>
    <row r="449" spans="1:8" hidden="1" x14ac:dyDescent="0.25">
      <c r="A449" s="188" t="s">
        <v>938</v>
      </c>
      <c r="B449" s="323" t="s">
        <v>708</v>
      </c>
      <c r="C449" s="190"/>
      <c r="D449" s="190"/>
      <c r="E449" s="322"/>
      <c r="F449" s="324"/>
      <c r="G449" s="325"/>
      <c r="H449" s="326"/>
    </row>
    <row r="450" spans="1:8" hidden="1" x14ac:dyDescent="0.25">
      <c r="A450" s="188" t="s">
        <v>939</v>
      </c>
      <c r="B450" s="323" t="s">
        <v>543</v>
      </c>
      <c r="C450" s="190"/>
      <c r="D450" s="190"/>
      <c r="E450" s="322"/>
      <c r="F450" s="324"/>
      <c r="G450" s="325"/>
      <c r="H450" s="326"/>
    </row>
    <row r="451" spans="1:8" hidden="1" x14ac:dyDescent="0.25">
      <c r="A451" s="188" t="s">
        <v>940</v>
      </c>
      <c r="B451" s="323" t="s">
        <v>711</v>
      </c>
      <c r="C451" s="190"/>
      <c r="D451" s="190"/>
      <c r="E451" s="322"/>
      <c r="F451" s="324"/>
      <c r="G451" s="325"/>
      <c r="H451" s="326"/>
    </row>
    <row r="452" spans="1:8" hidden="1" x14ac:dyDescent="0.25">
      <c r="A452" s="188" t="s">
        <v>941</v>
      </c>
      <c r="B452" s="323" t="s">
        <v>713</v>
      </c>
      <c r="C452" s="190"/>
      <c r="D452" s="190"/>
      <c r="E452" s="322"/>
      <c r="F452" s="324"/>
      <c r="G452" s="325"/>
      <c r="H452" s="326"/>
    </row>
    <row r="453" spans="1:8" hidden="1" x14ac:dyDescent="0.25">
      <c r="A453" s="188" t="s">
        <v>942</v>
      </c>
      <c r="B453" s="189" t="s">
        <v>6</v>
      </c>
      <c r="C453" s="190"/>
      <c r="D453" s="190"/>
      <c r="E453" s="322"/>
      <c r="F453" s="324"/>
      <c r="G453" s="325"/>
      <c r="H453" s="326"/>
    </row>
    <row r="454" spans="1:8" hidden="1" x14ac:dyDescent="0.25">
      <c r="A454" s="188" t="s">
        <v>943</v>
      </c>
      <c r="B454" s="323" t="s">
        <v>541</v>
      </c>
      <c r="C454" s="190"/>
      <c r="D454" s="190"/>
      <c r="E454" s="322"/>
      <c r="F454" s="324"/>
      <c r="G454" s="325"/>
      <c r="H454" s="326"/>
    </row>
    <row r="455" spans="1:8" hidden="1" x14ac:dyDescent="0.25">
      <c r="A455" s="188" t="s">
        <v>944</v>
      </c>
      <c r="B455" s="323" t="s">
        <v>706</v>
      </c>
      <c r="C455" s="190"/>
      <c r="D455" s="190"/>
      <c r="E455" s="322"/>
      <c r="F455" s="324"/>
      <c r="G455" s="325"/>
      <c r="H455" s="326"/>
    </row>
    <row r="456" spans="1:8" hidden="1" x14ac:dyDescent="0.25">
      <c r="A456" s="188" t="s">
        <v>945</v>
      </c>
      <c r="B456" s="323" t="s">
        <v>708</v>
      </c>
      <c r="C456" s="190"/>
      <c r="D456" s="190"/>
      <c r="E456" s="322"/>
      <c r="F456" s="324"/>
      <c r="G456" s="325"/>
      <c r="H456" s="326"/>
    </row>
    <row r="457" spans="1:8" hidden="1" x14ac:dyDescent="0.25">
      <c r="A457" s="188" t="s">
        <v>946</v>
      </c>
      <c r="B457" s="323" t="s">
        <v>543</v>
      </c>
      <c r="C457" s="190"/>
      <c r="D457" s="190"/>
      <c r="E457" s="322"/>
      <c r="F457" s="324"/>
      <c r="G457" s="325"/>
      <c r="H457" s="326"/>
    </row>
    <row r="458" spans="1:8" hidden="1" x14ac:dyDescent="0.25">
      <c r="A458" s="188" t="s">
        <v>947</v>
      </c>
      <c r="B458" s="323" t="s">
        <v>711</v>
      </c>
      <c r="C458" s="190"/>
      <c r="D458" s="190"/>
      <c r="E458" s="322"/>
      <c r="F458" s="324"/>
      <c r="G458" s="325"/>
      <c r="H458" s="326"/>
    </row>
    <row r="459" spans="1:8" hidden="1" x14ac:dyDescent="0.25">
      <c r="A459" s="188" t="s">
        <v>948</v>
      </c>
      <c r="B459" s="323" t="s">
        <v>713</v>
      </c>
      <c r="C459" s="190"/>
      <c r="D459" s="190"/>
      <c r="E459" s="322"/>
      <c r="F459" s="324"/>
      <c r="G459" s="325"/>
      <c r="H459" s="326"/>
    </row>
    <row r="460" spans="1:8" hidden="1" x14ac:dyDescent="0.25">
      <c r="A460" s="188" t="s">
        <v>949</v>
      </c>
      <c r="B460" s="189" t="s">
        <v>7</v>
      </c>
      <c r="C460" s="190"/>
      <c r="D460" s="190"/>
      <c r="E460" s="322"/>
      <c r="F460" s="324"/>
      <c r="G460" s="325"/>
      <c r="H460" s="326"/>
    </row>
    <row r="461" spans="1:8" hidden="1" x14ac:dyDescent="0.25">
      <c r="A461" s="188" t="s">
        <v>950</v>
      </c>
      <c r="B461" s="323" t="s">
        <v>541</v>
      </c>
      <c r="C461" s="190"/>
      <c r="D461" s="190"/>
      <c r="E461" s="322"/>
      <c r="F461" s="324"/>
      <c r="G461" s="325"/>
      <c r="H461" s="326"/>
    </row>
    <row r="462" spans="1:8" hidden="1" x14ac:dyDescent="0.25">
      <c r="A462" s="188" t="s">
        <v>951</v>
      </c>
      <c r="B462" s="323" t="s">
        <v>706</v>
      </c>
      <c r="C462" s="190"/>
      <c r="D462" s="190"/>
      <c r="E462" s="322"/>
      <c r="F462" s="324"/>
      <c r="G462" s="325"/>
      <c r="H462" s="326"/>
    </row>
    <row r="463" spans="1:8" hidden="1" x14ac:dyDescent="0.25">
      <c r="A463" s="188" t="s">
        <v>952</v>
      </c>
      <c r="B463" s="323" t="s">
        <v>708</v>
      </c>
      <c r="C463" s="190"/>
      <c r="D463" s="190"/>
      <c r="E463" s="322"/>
      <c r="F463" s="324"/>
      <c r="G463" s="325"/>
      <c r="H463" s="326"/>
    </row>
    <row r="464" spans="1:8" hidden="1" x14ac:dyDescent="0.25">
      <c r="A464" s="188" t="s">
        <v>953</v>
      </c>
      <c r="B464" s="323" t="s">
        <v>543</v>
      </c>
      <c r="C464" s="190"/>
      <c r="D464" s="190"/>
      <c r="E464" s="322"/>
      <c r="F464" s="324"/>
      <c r="G464" s="325"/>
      <c r="H464" s="326"/>
    </row>
    <row r="465" spans="1:8" hidden="1" x14ac:dyDescent="0.25">
      <c r="A465" s="188" t="s">
        <v>954</v>
      </c>
      <c r="B465" s="323" t="s">
        <v>711</v>
      </c>
      <c r="C465" s="190"/>
      <c r="D465" s="190"/>
      <c r="E465" s="322"/>
      <c r="F465" s="324"/>
      <c r="G465" s="325"/>
      <c r="H465" s="326"/>
    </row>
    <row r="466" spans="1:8" hidden="1" x14ac:dyDescent="0.25">
      <c r="A466" s="188" t="s">
        <v>955</v>
      </c>
      <c r="B466" s="323" t="s">
        <v>713</v>
      </c>
      <c r="C466" s="190"/>
      <c r="D466" s="190"/>
      <c r="E466" s="322"/>
      <c r="F466" s="324"/>
      <c r="G466" s="325"/>
      <c r="H466" s="326"/>
    </row>
    <row r="467" spans="1:8" hidden="1" x14ac:dyDescent="0.25">
      <c r="A467" s="188" t="s">
        <v>956</v>
      </c>
      <c r="B467" s="189" t="s">
        <v>557</v>
      </c>
      <c r="C467" s="190"/>
      <c r="D467" s="190"/>
      <c r="E467" s="322"/>
      <c r="F467" s="324"/>
      <c r="G467" s="325"/>
      <c r="H467" s="326"/>
    </row>
    <row r="468" spans="1:8" hidden="1" x14ac:dyDescent="0.25">
      <c r="A468" s="188" t="s">
        <v>957</v>
      </c>
      <c r="B468" s="323" t="s">
        <v>541</v>
      </c>
      <c r="C468" s="190"/>
      <c r="D468" s="190"/>
      <c r="E468" s="322"/>
      <c r="F468" s="324"/>
      <c r="G468" s="325"/>
      <c r="H468" s="326"/>
    </row>
    <row r="469" spans="1:8" hidden="1" x14ac:dyDescent="0.25">
      <c r="A469" s="188" t="s">
        <v>958</v>
      </c>
      <c r="B469" s="323" t="s">
        <v>706</v>
      </c>
      <c r="C469" s="190"/>
      <c r="D469" s="190"/>
      <c r="E469" s="322"/>
      <c r="F469" s="324"/>
      <c r="G469" s="325"/>
      <c r="H469" s="326"/>
    </row>
    <row r="470" spans="1:8" hidden="1" x14ac:dyDescent="0.25">
      <c r="A470" s="188" t="s">
        <v>959</v>
      </c>
      <c r="B470" s="323" t="s">
        <v>708</v>
      </c>
      <c r="C470" s="190"/>
      <c r="D470" s="190"/>
      <c r="E470" s="322"/>
      <c r="F470" s="324"/>
      <c r="G470" s="325"/>
      <c r="H470" s="326"/>
    </row>
    <row r="471" spans="1:8" hidden="1" x14ac:dyDescent="0.25">
      <c r="A471" s="188" t="s">
        <v>960</v>
      </c>
      <c r="B471" s="323" t="s">
        <v>543</v>
      </c>
      <c r="C471" s="190"/>
      <c r="D471" s="190"/>
      <c r="E471" s="322"/>
      <c r="F471" s="324"/>
      <c r="G471" s="325"/>
      <c r="H471" s="326"/>
    </row>
    <row r="472" spans="1:8" hidden="1" x14ac:dyDescent="0.25">
      <c r="A472" s="188" t="s">
        <v>961</v>
      </c>
      <c r="B472" s="323" t="s">
        <v>711</v>
      </c>
      <c r="C472" s="190"/>
      <c r="D472" s="190"/>
      <c r="E472" s="322"/>
      <c r="F472" s="324"/>
      <c r="G472" s="325"/>
      <c r="H472" s="326"/>
    </row>
    <row r="473" spans="1:8" hidden="1" x14ac:dyDescent="0.25">
      <c r="A473" s="188" t="s">
        <v>962</v>
      </c>
      <c r="B473" s="323" t="s">
        <v>713</v>
      </c>
      <c r="C473" s="190"/>
      <c r="D473" s="190"/>
      <c r="E473" s="322"/>
      <c r="F473" s="324"/>
      <c r="G473" s="325"/>
      <c r="H473" s="326"/>
    </row>
    <row r="474" spans="1:8" s="184" customFormat="1" x14ac:dyDescent="0.25">
      <c r="A474" s="318" t="s">
        <v>963</v>
      </c>
      <c r="B474" s="319" t="s">
        <v>581</v>
      </c>
      <c r="C474" s="319"/>
      <c r="D474" s="320"/>
      <c r="E474" s="321"/>
      <c r="F474" s="327"/>
      <c r="G474" s="328"/>
      <c r="H474" s="329"/>
    </row>
    <row r="475" spans="1:8" hidden="1" x14ac:dyDescent="0.25">
      <c r="A475" s="188" t="s">
        <v>964</v>
      </c>
      <c r="B475" s="189" t="s">
        <v>4</v>
      </c>
      <c r="C475" s="323"/>
      <c r="D475" s="190"/>
      <c r="E475" s="322"/>
      <c r="F475" s="324"/>
      <c r="G475" s="325"/>
      <c r="H475" s="326"/>
    </row>
    <row r="476" spans="1:8" hidden="1" x14ac:dyDescent="0.25">
      <c r="A476" s="188" t="s">
        <v>965</v>
      </c>
      <c r="B476" s="323" t="s">
        <v>541</v>
      </c>
      <c r="C476" s="323"/>
      <c r="D476" s="190"/>
      <c r="E476" s="322"/>
      <c r="F476" s="324"/>
      <c r="G476" s="325"/>
      <c r="H476" s="326"/>
    </row>
    <row r="477" spans="1:8" hidden="1" x14ac:dyDescent="0.25">
      <c r="A477" s="188" t="s">
        <v>966</v>
      </c>
      <c r="B477" s="323" t="s">
        <v>706</v>
      </c>
      <c r="C477" s="323"/>
      <c r="D477" s="190"/>
      <c r="E477" s="322"/>
      <c r="F477" s="324"/>
      <c r="G477" s="325"/>
      <c r="H477" s="326"/>
    </row>
    <row r="478" spans="1:8" hidden="1" x14ac:dyDescent="0.25">
      <c r="A478" s="188" t="s">
        <v>967</v>
      </c>
      <c r="B478" s="323" t="s">
        <v>708</v>
      </c>
      <c r="C478" s="323"/>
      <c r="D478" s="190"/>
      <c r="E478" s="322"/>
      <c r="F478" s="324"/>
      <c r="G478" s="325"/>
      <c r="H478" s="326"/>
    </row>
    <row r="479" spans="1:8" hidden="1" x14ac:dyDescent="0.25">
      <c r="A479" s="188" t="s">
        <v>968</v>
      </c>
      <c r="B479" s="323" t="s">
        <v>543</v>
      </c>
      <c r="C479" s="323"/>
      <c r="D479" s="190"/>
      <c r="E479" s="322"/>
      <c r="F479" s="324"/>
      <c r="G479" s="325"/>
      <c r="H479" s="326"/>
    </row>
    <row r="480" spans="1:8" hidden="1" x14ac:dyDescent="0.25">
      <c r="A480" s="188" t="s">
        <v>969</v>
      </c>
      <c r="B480" s="323" t="s">
        <v>711</v>
      </c>
      <c r="C480" s="323"/>
      <c r="D480" s="190"/>
      <c r="E480" s="322"/>
      <c r="F480" s="324"/>
      <c r="G480" s="325"/>
      <c r="H480" s="326"/>
    </row>
    <row r="481" spans="1:8" hidden="1" x14ac:dyDescent="0.25">
      <c r="A481" s="188" t="s">
        <v>970</v>
      </c>
      <c r="B481" s="323" t="s">
        <v>713</v>
      </c>
      <c r="C481" s="323"/>
      <c r="D481" s="190"/>
      <c r="E481" s="322"/>
      <c r="F481" s="324"/>
      <c r="G481" s="325"/>
      <c r="H481" s="326"/>
    </row>
    <row r="482" spans="1:8" hidden="1" x14ac:dyDescent="0.25">
      <c r="A482" s="188" t="s">
        <v>971</v>
      </c>
      <c r="B482" s="189" t="s">
        <v>3</v>
      </c>
      <c r="C482" s="323"/>
      <c r="D482" s="190"/>
      <c r="E482" s="322"/>
      <c r="F482" s="324"/>
      <c r="G482" s="325"/>
      <c r="H482" s="326"/>
    </row>
    <row r="483" spans="1:8" hidden="1" x14ac:dyDescent="0.25">
      <c r="A483" s="188" t="s">
        <v>972</v>
      </c>
      <c r="B483" s="323" t="s">
        <v>541</v>
      </c>
      <c r="C483" s="323"/>
      <c r="D483" s="190"/>
      <c r="E483" s="322"/>
      <c r="F483" s="324"/>
      <c r="G483" s="325"/>
      <c r="H483" s="326"/>
    </row>
    <row r="484" spans="1:8" hidden="1" x14ac:dyDescent="0.25">
      <c r="A484" s="188" t="s">
        <v>973</v>
      </c>
      <c r="B484" s="323" t="s">
        <v>706</v>
      </c>
      <c r="C484" s="323"/>
      <c r="D484" s="190"/>
      <c r="E484" s="322"/>
      <c r="F484" s="324"/>
      <c r="G484" s="325"/>
      <c r="H484" s="326"/>
    </row>
    <row r="485" spans="1:8" hidden="1" x14ac:dyDescent="0.25">
      <c r="A485" s="188" t="s">
        <v>974</v>
      </c>
      <c r="B485" s="323" t="s">
        <v>708</v>
      </c>
      <c r="C485" s="323"/>
      <c r="D485" s="190"/>
      <c r="E485" s="322"/>
      <c r="F485" s="324"/>
      <c r="G485" s="325"/>
      <c r="H485" s="326"/>
    </row>
    <row r="486" spans="1:8" hidden="1" x14ac:dyDescent="0.25">
      <c r="A486" s="188" t="s">
        <v>975</v>
      </c>
      <c r="B486" s="323" t="s">
        <v>543</v>
      </c>
      <c r="C486" s="323"/>
      <c r="D486" s="190"/>
      <c r="E486" s="322"/>
      <c r="F486" s="324"/>
      <c r="G486" s="325"/>
      <c r="H486" s="326"/>
    </row>
    <row r="487" spans="1:8" hidden="1" x14ac:dyDescent="0.25">
      <c r="A487" s="188" t="s">
        <v>976</v>
      </c>
      <c r="B487" s="323" t="s">
        <v>711</v>
      </c>
      <c r="C487" s="323"/>
      <c r="D487" s="190"/>
      <c r="E487" s="322"/>
      <c r="F487" s="324"/>
      <c r="G487" s="325"/>
      <c r="H487" s="326"/>
    </row>
    <row r="488" spans="1:8" hidden="1" x14ac:dyDescent="0.25">
      <c r="A488" s="188" t="s">
        <v>977</v>
      </c>
      <c r="B488" s="323" t="s">
        <v>713</v>
      </c>
      <c r="C488" s="323"/>
      <c r="D488" s="190"/>
      <c r="E488" s="322"/>
      <c r="F488" s="324"/>
      <c r="G488" s="325"/>
      <c r="H488" s="326"/>
    </row>
    <row r="489" spans="1:8" hidden="1" x14ac:dyDescent="0.25">
      <c r="A489" s="188" t="s">
        <v>978</v>
      </c>
      <c r="B489" s="189" t="s">
        <v>5</v>
      </c>
      <c r="C489" s="323"/>
      <c r="D489" s="190"/>
      <c r="E489" s="322"/>
      <c r="F489" s="324"/>
      <c r="G489" s="325"/>
      <c r="H489" s="326"/>
    </row>
    <row r="490" spans="1:8" hidden="1" x14ac:dyDescent="0.25">
      <c r="A490" s="188" t="s">
        <v>979</v>
      </c>
      <c r="B490" s="323" t="s">
        <v>541</v>
      </c>
      <c r="C490" s="323"/>
      <c r="D490" s="190"/>
      <c r="E490" s="322"/>
      <c r="F490" s="324"/>
      <c r="G490" s="325"/>
      <c r="H490" s="326"/>
    </row>
    <row r="491" spans="1:8" hidden="1" x14ac:dyDescent="0.25">
      <c r="A491" s="188" t="s">
        <v>980</v>
      </c>
      <c r="B491" s="323" t="s">
        <v>706</v>
      </c>
      <c r="C491" s="323"/>
      <c r="D491" s="190"/>
      <c r="E491" s="322"/>
      <c r="F491" s="324"/>
      <c r="G491" s="325"/>
      <c r="H491" s="326"/>
    </row>
    <row r="492" spans="1:8" hidden="1" x14ac:dyDescent="0.25">
      <c r="A492" s="188" t="s">
        <v>981</v>
      </c>
      <c r="B492" s="323" t="s">
        <v>708</v>
      </c>
      <c r="C492" s="323"/>
      <c r="D492" s="190"/>
      <c r="E492" s="322"/>
      <c r="F492" s="324"/>
      <c r="G492" s="325"/>
      <c r="H492" s="326"/>
    </row>
    <row r="493" spans="1:8" hidden="1" x14ac:dyDescent="0.25">
      <c r="A493" s="188" t="s">
        <v>982</v>
      </c>
      <c r="B493" s="323" t="s">
        <v>543</v>
      </c>
      <c r="C493" s="323"/>
      <c r="D493" s="190"/>
      <c r="E493" s="322"/>
      <c r="F493" s="324"/>
      <c r="G493" s="325"/>
      <c r="H493" s="326"/>
    </row>
    <row r="494" spans="1:8" hidden="1" x14ac:dyDescent="0.25">
      <c r="A494" s="188" t="s">
        <v>983</v>
      </c>
      <c r="B494" s="323" t="s">
        <v>711</v>
      </c>
      <c r="C494" s="323"/>
      <c r="D494" s="190"/>
      <c r="E494" s="322"/>
      <c r="F494" s="324"/>
      <c r="G494" s="325"/>
      <c r="H494" s="326"/>
    </row>
    <row r="495" spans="1:8" hidden="1" x14ac:dyDescent="0.25">
      <c r="A495" s="188" t="s">
        <v>984</v>
      </c>
      <c r="B495" s="323" t="s">
        <v>713</v>
      </c>
      <c r="C495" s="323"/>
      <c r="D495" s="190"/>
      <c r="E495" s="322"/>
      <c r="F495" s="324"/>
      <c r="G495" s="325"/>
      <c r="H495" s="326"/>
    </row>
    <row r="496" spans="1:8" hidden="1" x14ac:dyDescent="0.25">
      <c r="A496" s="188" t="s">
        <v>985</v>
      </c>
      <c r="B496" s="189" t="s">
        <v>6</v>
      </c>
      <c r="C496" s="323"/>
      <c r="D496" s="190"/>
      <c r="E496" s="322"/>
      <c r="F496" s="324"/>
      <c r="G496" s="325"/>
      <c r="H496" s="326"/>
    </row>
    <row r="497" spans="1:8" hidden="1" x14ac:dyDescent="0.25">
      <c r="A497" s="188" t="s">
        <v>986</v>
      </c>
      <c r="B497" s="323" t="s">
        <v>541</v>
      </c>
      <c r="C497" s="323"/>
      <c r="D497" s="190"/>
      <c r="E497" s="322"/>
      <c r="F497" s="324"/>
      <c r="G497" s="325"/>
      <c r="H497" s="326"/>
    </row>
    <row r="498" spans="1:8" hidden="1" x14ac:dyDescent="0.25">
      <c r="A498" s="188" t="s">
        <v>987</v>
      </c>
      <c r="B498" s="323" t="s">
        <v>706</v>
      </c>
      <c r="C498" s="323"/>
      <c r="D498" s="190"/>
      <c r="E498" s="322"/>
      <c r="F498" s="324"/>
      <c r="G498" s="325"/>
      <c r="H498" s="326"/>
    </row>
    <row r="499" spans="1:8" hidden="1" x14ac:dyDescent="0.25">
      <c r="A499" s="188" t="s">
        <v>988</v>
      </c>
      <c r="B499" s="323" t="s">
        <v>708</v>
      </c>
      <c r="C499" s="323"/>
      <c r="D499" s="190"/>
      <c r="E499" s="322"/>
      <c r="F499" s="324"/>
      <c r="G499" s="325"/>
      <c r="H499" s="326"/>
    </row>
    <row r="500" spans="1:8" hidden="1" x14ac:dyDescent="0.25">
      <c r="A500" s="188" t="s">
        <v>989</v>
      </c>
      <c r="B500" s="323" t="s">
        <v>543</v>
      </c>
      <c r="C500" s="323"/>
      <c r="D500" s="190"/>
      <c r="E500" s="322"/>
      <c r="F500" s="324"/>
      <c r="G500" s="325"/>
      <c r="H500" s="326"/>
    </row>
    <row r="501" spans="1:8" hidden="1" x14ac:dyDescent="0.25">
      <c r="A501" s="188" t="s">
        <v>990</v>
      </c>
      <c r="B501" s="323" t="s">
        <v>711</v>
      </c>
      <c r="C501" s="323"/>
      <c r="D501" s="190"/>
      <c r="E501" s="322"/>
      <c r="F501" s="324"/>
      <c r="G501" s="325"/>
      <c r="H501" s="326"/>
    </row>
    <row r="502" spans="1:8" hidden="1" x14ac:dyDescent="0.25">
      <c r="A502" s="188" t="s">
        <v>991</v>
      </c>
      <c r="B502" s="323" t="s">
        <v>713</v>
      </c>
      <c r="C502" s="323"/>
      <c r="D502" s="190"/>
      <c r="E502" s="322"/>
      <c r="F502" s="324"/>
      <c r="G502" s="325"/>
      <c r="H502" s="326"/>
    </row>
    <row r="503" spans="1:8" hidden="1" x14ac:dyDescent="0.25">
      <c r="A503" s="188" t="s">
        <v>992</v>
      </c>
      <c r="B503" s="189" t="s">
        <v>7</v>
      </c>
      <c r="C503" s="323"/>
      <c r="D503" s="190"/>
      <c r="E503" s="322"/>
      <c r="F503" s="324"/>
      <c r="G503" s="325"/>
      <c r="H503" s="326"/>
    </row>
    <row r="504" spans="1:8" hidden="1" x14ac:dyDescent="0.25">
      <c r="A504" s="188" t="s">
        <v>993</v>
      </c>
      <c r="B504" s="323" t="s">
        <v>541</v>
      </c>
      <c r="C504" s="323"/>
      <c r="D504" s="190"/>
      <c r="E504" s="322"/>
      <c r="F504" s="324"/>
      <c r="G504" s="325"/>
      <c r="H504" s="326"/>
    </row>
    <row r="505" spans="1:8" hidden="1" x14ac:dyDescent="0.25">
      <c r="A505" s="188" t="s">
        <v>994</v>
      </c>
      <c r="B505" s="323" t="s">
        <v>706</v>
      </c>
      <c r="C505" s="323"/>
      <c r="D505" s="190"/>
      <c r="E505" s="322"/>
      <c r="F505" s="324"/>
      <c r="G505" s="325"/>
      <c r="H505" s="326"/>
    </row>
    <row r="506" spans="1:8" hidden="1" x14ac:dyDescent="0.25">
      <c r="A506" s="188" t="s">
        <v>995</v>
      </c>
      <c r="B506" s="323" t="s">
        <v>708</v>
      </c>
      <c r="C506" s="323"/>
      <c r="D506" s="190"/>
      <c r="E506" s="322"/>
      <c r="F506" s="324"/>
      <c r="G506" s="325"/>
      <c r="H506" s="326"/>
    </row>
    <row r="507" spans="1:8" hidden="1" x14ac:dyDescent="0.25">
      <c r="A507" s="188" t="s">
        <v>996</v>
      </c>
      <c r="B507" s="323" t="s">
        <v>543</v>
      </c>
      <c r="C507" s="323"/>
      <c r="D507" s="190"/>
      <c r="E507" s="322"/>
      <c r="F507" s="324"/>
      <c r="G507" s="325"/>
      <c r="H507" s="326"/>
    </row>
    <row r="508" spans="1:8" hidden="1" x14ac:dyDescent="0.25">
      <c r="A508" s="188" t="s">
        <v>997</v>
      </c>
      <c r="B508" s="323" t="s">
        <v>711</v>
      </c>
      <c r="C508" s="323"/>
      <c r="D508" s="190"/>
      <c r="E508" s="322"/>
      <c r="F508" s="324"/>
      <c r="G508" s="325"/>
      <c r="H508" s="326"/>
    </row>
    <row r="509" spans="1:8" hidden="1" x14ac:dyDescent="0.25">
      <c r="A509" s="188" t="s">
        <v>998</v>
      </c>
      <c r="B509" s="323" t="s">
        <v>713</v>
      </c>
      <c r="C509" s="323"/>
      <c r="D509" s="190"/>
      <c r="E509" s="322"/>
      <c r="F509" s="324"/>
      <c r="G509" s="325"/>
      <c r="H509" s="326"/>
    </row>
    <row r="510" spans="1:8" hidden="1" x14ac:dyDescent="0.25">
      <c r="A510" s="188" t="s">
        <v>999</v>
      </c>
      <c r="B510" s="189" t="s">
        <v>557</v>
      </c>
      <c r="C510" s="323"/>
      <c r="D510" s="190"/>
      <c r="E510" s="322"/>
      <c r="F510" s="324"/>
      <c r="G510" s="325"/>
      <c r="H510" s="326"/>
    </row>
    <row r="511" spans="1:8" hidden="1" x14ac:dyDescent="0.25">
      <c r="A511" s="188" t="s">
        <v>1000</v>
      </c>
      <c r="B511" s="323" t="s">
        <v>541</v>
      </c>
      <c r="C511" s="323"/>
      <c r="D511" s="190"/>
      <c r="E511" s="322"/>
      <c r="F511" s="324"/>
      <c r="G511" s="325"/>
      <c r="H511" s="326"/>
    </row>
    <row r="512" spans="1:8" hidden="1" x14ac:dyDescent="0.25">
      <c r="A512" s="188" t="s">
        <v>1001</v>
      </c>
      <c r="B512" s="323" t="s">
        <v>706</v>
      </c>
      <c r="C512" s="323"/>
      <c r="D512" s="190"/>
      <c r="E512" s="322"/>
      <c r="F512" s="324"/>
      <c r="G512" s="325"/>
      <c r="H512" s="326"/>
    </row>
    <row r="513" spans="1:8" hidden="1" x14ac:dyDescent="0.25">
      <c r="A513" s="188" t="s">
        <v>1002</v>
      </c>
      <c r="B513" s="323" t="s">
        <v>708</v>
      </c>
      <c r="C513" s="323"/>
      <c r="D513" s="190"/>
      <c r="E513" s="322"/>
      <c r="F513" s="324"/>
      <c r="G513" s="325"/>
      <c r="H513" s="326"/>
    </row>
    <row r="514" spans="1:8" hidden="1" x14ac:dyDescent="0.25">
      <c r="A514" s="188" t="s">
        <v>1003</v>
      </c>
      <c r="B514" s="323" t="s">
        <v>543</v>
      </c>
      <c r="C514" s="323"/>
      <c r="D514" s="190"/>
      <c r="E514" s="322"/>
      <c r="F514" s="324"/>
      <c r="G514" s="325"/>
      <c r="H514" s="326"/>
    </row>
    <row r="515" spans="1:8" hidden="1" x14ac:dyDescent="0.25">
      <c r="A515" s="188" t="s">
        <v>1004</v>
      </c>
      <c r="B515" s="323" t="s">
        <v>711</v>
      </c>
      <c r="C515" s="323"/>
      <c r="D515" s="190"/>
      <c r="E515" s="322"/>
      <c r="F515" s="324"/>
      <c r="G515" s="325"/>
      <c r="H515" s="326"/>
    </row>
    <row r="516" spans="1:8" hidden="1" x14ac:dyDescent="0.25">
      <c r="A516" s="188" t="s">
        <v>1005</v>
      </c>
      <c r="B516" s="323" t="s">
        <v>713</v>
      </c>
      <c r="C516" s="323"/>
      <c r="D516" s="190"/>
      <c r="E516" s="322"/>
      <c r="F516" s="324"/>
      <c r="G516" s="325"/>
      <c r="H516" s="326"/>
    </row>
    <row r="517" spans="1:8" s="184" customFormat="1" x14ac:dyDescent="0.25">
      <c r="A517" s="318" t="s">
        <v>1006</v>
      </c>
      <c r="B517" s="319" t="s">
        <v>601</v>
      </c>
      <c r="C517" s="319"/>
      <c r="D517" s="320"/>
      <c r="E517" s="321"/>
      <c r="F517" s="327"/>
      <c r="G517" s="328"/>
      <c r="H517" s="329"/>
    </row>
    <row r="518" spans="1:8" hidden="1" x14ac:dyDescent="0.25">
      <c r="A518" s="188" t="s">
        <v>1007</v>
      </c>
      <c r="B518" s="189" t="s">
        <v>4</v>
      </c>
      <c r="C518" s="190"/>
      <c r="D518" s="190"/>
      <c r="E518" s="322"/>
      <c r="F518" s="324"/>
      <c r="G518" s="325"/>
      <c r="H518" s="326"/>
    </row>
    <row r="519" spans="1:8" hidden="1" x14ac:dyDescent="0.25">
      <c r="A519" s="188" t="s">
        <v>1008</v>
      </c>
      <c r="B519" s="323" t="s">
        <v>541</v>
      </c>
      <c r="C519" s="190"/>
      <c r="D519" s="190"/>
      <c r="E519" s="322"/>
      <c r="F519" s="324"/>
      <c r="G519" s="325"/>
      <c r="H519" s="326"/>
    </row>
    <row r="520" spans="1:8" hidden="1" x14ac:dyDescent="0.25">
      <c r="A520" s="188" t="s">
        <v>1009</v>
      </c>
      <c r="B520" s="323" t="s">
        <v>706</v>
      </c>
      <c r="C520" s="190"/>
      <c r="D520" s="190"/>
      <c r="E520" s="322"/>
      <c r="F520" s="324"/>
      <c r="G520" s="325"/>
      <c r="H520" s="326"/>
    </row>
    <row r="521" spans="1:8" hidden="1" x14ac:dyDescent="0.25">
      <c r="A521" s="188" t="s">
        <v>1010</v>
      </c>
      <c r="B521" s="323" t="s">
        <v>708</v>
      </c>
      <c r="C521" s="190"/>
      <c r="D521" s="190"/>
      <c r="E521" s="322"/>
      <c r="F521" s="324"/>
      <c r="G521" s="325"/>
      <c r="H521" s="326"/>
    </row>
    <row r="522" spans="1:8" hidden="1" x14ac:dyDescent="0.25">
      <c r="A522" s="188" t="s">
        <v>1011</v>
      </c>
      <c r="B522" s="323" t="s">
        <v>543</v>
      </c>
      <c r="C522" s="190"/>
      <c r="D522" s="190"/>
      <c r="E522" s="322"/>
      <c r="F522" s="324"/>
      <c r="G522" s="325"/>
      <c r="H522" s="326"/>
    </row>
    <row r="523" spans="1:8" hidden="1" x14ac:dyDescent="0.25">
      <c r="A523" s="188" t="s">
        <v>1012</v>
      </c>
      <c r="B523" s="323" t="s">
        <v>711</v>
      </c>
      <c r="C523" s="190"/>
      <c r="D523" s="190"/>
      <c r="E523" s="322"/>
      <c r="F523" s="324"/>
      <c r="G523" s="325"/>
      <c r="H523" s="326"/>
    </row>
    <row r="524" spans="1:8" hidden="1" x14ac:dyDescent="0.25">
      <c r="A524" s="188" t="s">
        <v>1013</v>
      </c>
      <c r="B524" s="323" t="s">
        <v>713</v>
      </c>
      <c r="C524" s="190"/>
      <c r="D524" s="190"/>
      <c r="E524" s="322"/>
      <c r="F524" s="324"/>
      <c r="G524" s="325"/>
      <c r="H524" s="326"/>
    </row>
    <row r="525" spans="1:8" hidden="1" x14ac:dyDescent="0.25">
      <c r="A525" s="188" t="s">
        <v>1014</v>
      </c>
      <c r="B525" s="189" t="s">
        <v>3</v>
      </c>
      <c r="C525" s="190"/>
      <c r="D525" s="190"/>
      <c r="E525" s="322"/>
      <c r="F525" s="324"/>
      <c r="G525" s="325"/>
      <c r="H525" s="326"/>
    </row>
    <row r="526" spans="1:8" hidden="1" x14ac:dyDescent="0.25">
      <c r="A526" s="188" t="s">
        <v>1015</v>
      </c>
      <c r="B526" s="323" t="s">
        <v>541</v>
      </c>
      <c r="C526" s="190"/>
      <c r="D526" s="190"/>
      <c r="E526" s="322"/>
      <c r="F526" s="324"/>
      <c r="G526" s="325"/>
      <c r="H526" s="326"/>
    </row>
    <row r="527" spans="1:8" hidden="1" x14ac:dyDescent="0.25">
      <c r="A527" s="188" t="s">
        <v>1016</v>
      </c>
      <c r="B527" s="323" t="s">
        <v>706</v>
      </c>
      <c r="C527" s="190"/>
      <c r="D527" s="190"/>
      <c r="E527" s="322"/>
      <c r="F527" s="324"/>
      <c r="G527" s="325"/>
      <c r="H527" s="326"/>
    </row>
    <row r="528" spans="1:8" hidden="1" x14ac:dyDescent="0.25">
      <c r="A528" s="188" t="s">
        <v>1017</v>
      </c>
      <c r="B528" s="323" t="s">
        <v>708</v>
      </c>
      <c r="C528" s="190"/>
      <c r="D528" s="190"/>
      <c r="E528" s="322"/>
      <c r="F528" s="324"/>
      <c r="G528" s="325"/>
      <c r="H528" s="326"/>
    </row>
    <row r="529" spans="1:8" hidden="1" x14ac:dyDescent="0.25">
      <c r="A529" s="188" t="s">
        <v>1018</v>
      </c>
      <c r="B529" s="323" t="s">
        <v>543</v>
      </c>
      <c r="C529" s="190"/>
      <c r="D529" s="190"/>
      <c r="E529" s="322"/>
      <c r="F529" s="324"/>
      <c r="G529" s="325"/>
      <c r="H529" s="326"/>
    </row>
    <row r="530" spans="1:8" hidden="1" x14ac:dyDescent="0.25">
      <c r="A530" s="188" t="s">
        <v>1019</v>
      </c>
      <c r="B530" s="323" t="s">
        <v>711</v>
      </c>
      <c r="C530" s="190"/>
      <c r="D530" s="190"/>
      <c r="E530" s="322"/>
      <c r="F530" s="324"/>
      <c r="G530" s="325"/>
      <c r="H530" s="326"/>
    </row>
    <row r="531" spans="1:8" hidden="1" x14ac:dyDescent="0.25">
      <c r="A531" s="188" t="s">
        <v>1020</v>
      </c>
      <c r="B531" s="323" t="s">
        <v>713</v>
      </c>
      <c r="C531" s="190"/>
      <c r="D531" s="190"/>
      <c r="E531" s="322"/>
      <c r="F531" s="324"/>
      <c r="G531" s="325"/>
      <c r="H531" s="326"/>
    </row>
    <row r="532" spans="1:8" hidden="1" x14ac:dyDescent="0.25">
      <c r="A532" s="188" t="s">
        <v>1021</v>
      </c>
      <c r="B532" s="189" t="s">
        <v>5</v>
      </c>
      <c r="C532" s="190"/>
      <c r="D532" s="190"/>
      <c r="E532" s="322"/>
      <c r="F532" s="324"/>
      <c r="G532" s="325"/>
      <c r="H532" s="326"/>
    </row>
    <row r="533" spans="1:8" hidden="1" x14ac:dyDescent="0.25">
      <c r="A533" s="188" t="s">
        <v>1022</v>
      </c>
      <c r="B533" s="323" t="s">
        <v>541</v>
      </c>
      <c r="C533" s="190"/>
      <c r="D533" s="190"/>
      <c r="E533" s="322"/>
      <c r="F533" s="324"/>
      <c r="G533" s="325"/>
      <c r="H533" s="326"/>
    </row>
    <row r="534" spans="1:8" hidden="1" x14ac:dyDescent="0.25">
      <c r="A534" s="188" t="s">
        <v>1023</v>
      </c>
      <c r="B534" s="323" t="s">
        <v>706</v>
      </c>
      <c r="C534" s="190"/>
      <c r="D534" s="190"/>
      <c r="E534" s="322"/>
      <c r="F534" s="324"/>
      <c r="G534" s="325"/>
      <c r="H534" s="326"/>
    </row>
    <row r="535" spans="1:8" hidden="1" x14ac:dyDescent="0.25">
      <c r="A535" s="188" t="s">
        <v>1024</v>
      </c>
      <c r="B535" s="323" t="s">
        <v>708</v>
      </c>
      <c r="C535" s="190"/>
      <c r="D535" s="190"/>
      <c r="E535" s="322"/>
      <c r="F535" s="324"/>
      <c r="G535" s="325"/>
      <c r="H535" s="326"/>
    </row>
    <row r="536" spans="1:8" hidden="1" x14ac:dyDescent="0.25">
      <c r="A536" s="188" t="s">
        <v>1025</v>
      </c>
      <c r="B536" s="323" t="s">
        <v>543</v>
      </c>
      <c r="C536" s="190"/>
      <c r="D536" s="190"/>
      <c r="E536" s="322"/>
      <c r="F536" s="324"/>
      <c r="G536" s="325"/>
      <c r="H536" s="326"/>
    </row>
    <row r="537" spans="1:8" hidden="1" x14ac:dyDescent="0.25">
      <c r="A537" s="188" t="s">
        <v>1026</v>
      </c>
      <c r="B537" s="323" t="s">
        <v>711</v>
      </c>
      <c r="C537" s="190"/>
      <c r="D537" s="190"/>
      <c r="E537" s="322"/>
      <c r="F537" s="324"/>
      <c r="G537" s="325"/>
      <c r="H537" s="326"/>
    </row>
    <row r="538" spans="1:8" hidden="1" x14ac:dyDescent="0.25">
      <c r="A538" s="188" t="s">
        <v>1027</v>
      </c>
      <c r="B538" s="323" t="s">
        <v>713</v>
      </c>
      <c r="C538" s="190"/>
      <c r="D538" s="190"/>
      <c r="E538" s="322"/>
      <c r="F538" s="324"/>
      <c r="G538" s="325"/>
      <c r="H538" s="326"/>
    </row>
    <row r="539" spans="1:8" hidden="1" x14ac:dyDescent="0.25">
      <c r="A539" s="188" t="s">
        <v>1028</v>
      </c>
      <c r="B539" s="189" t="s">
        <v>6</v>
      </c>
      <c r="C539" s="190"/>
      <c r="D539" s="190"/>
      <c r="E539" s="322"/>
      <c r="F539" s="324"/>
      <c r="G539" s="325"/>
      <c r="H539" s="326"/>
    </row>
    <row r="540" spans="1:8" hidden="1" x14ac:dyDescent="0.25">
      <c r="A540" s="188" t="s">
        <v>1029</v>
      </c>
      <c r="B540" s="323" t="s">
        <v>541</v>
      </c>
      <c r="C540" s="190"/>
      <c r="D540" s="190"/>
      <c r="E540" s="322"/>
      <c r="F540" s="324"/>
      <c r="G540" s="325"/>
      <c r="H540" s="326"/>
    </row>
    <row r="541" spans="1:8" hidden="1" x14ac:dyDescent="0.25">
      <c r="A541" s="188" t="s">
        <v>1030</v>
      </c>
      <c r="B541" s="323" t="s">
        <v>706</v>
      </c>
      <c r="C541" s="190"/>
      <c r="D541" s="190"/>
      <c r="E541" s="322"/>
      <c r="F541" s="324"/>
      <c r="G541" s="325"/>
      <c r="H541" s="326"/>
    </row>
    <row r="542" spans="1:8" hidden="1" x14ac:dyDescent="0.25">
      <c r="A542" s="188" t="s">
        <v>1031</v>
      </c>
      <c r="B542" s="323" t="s">
        <v>708</v>
      </c>
      <c r="C542" s="190"/>
      <c r="D542" s="190"/>
      <c r="E542" s="322"/>
      <c r="F542" s="324"/>
      <c r="G542" s="325"/>
      <c r="H542" s="326"/>
    </row>
    <row r="543" spans="1:8" hidden="1" x14ac:dyDescent="0.25">
      <c r="A543" s="188" t="s">
        <v>1032</v>
      </c>
      <c r="B543" s="323" t="s">
        <v>543</v>
      </c>
      <c r="C543" s="190"/>
      <c r="D543" s="190"/>
      <c r="E543" s="322"/>
      <c r="F543" s="324"/>
      <c r="G543" s="325"/>
      <c r="H543" s="326"/>
    </row>
    <row r="544" spans="1:8" hidden="1" x14ac:dyDescent="0.25">
      <c r="A544" s="188" t="s">
        <v>1033</v>
      </c>
      <c r="B544" s="323" t="s">
        <v>711</v>
      </c>
      <c r="C544" s="190"/>
      <c r="D544" s="190"/>
      <c r="E544" s="322"/>
      <c r="F544" s="324"/>
      <c r="G544" s="325"/>
      <c r="H544" s="326"/>
    </row>
    <row r="545" spans="1:8" hidden="1" x14ac:dyDescent="0.25">
      <c r="A545" s="188" t="s">
        <v>1034</v>
      </c>
      <c r="B545" s="323" t="s">
        <v>713</v>
      </c>
      <c r="C545" s="190"/>
      <c r="D545" s="190"/>
      <c r="E545" s="322"/>
      <c r="F545" s="324"/>
      <c r="G545" s="325"/>
      <c r="H545" s="326"/>
    </row>
    <row r="546" spans="1:8" hidden="1" x14ac:dyDescent="0.25">
      <c r="A546" s="188" t="s">
        <v>1035</v>
      </c>
      <c r="B546" s="189" t="s">
        <v>7</v>
      </c>
      <c r="C546" s="190"/>
      <c r="D546" s="190"/>
      <c r="E546" s="322"/>
      <c r="F546" s="324"/>
      <c r="G546" s="325"/>
      <c r="H546" s="326"/>
    </row>
    <row r="547" spans="1:8" hidden="1" x14ac:dyDescent="0.25">
      <c r="A547" s="188" t="s">
        <v>1036</v>
      </c>
      <c r="B547" s="323" t="s">
        <v>541</v>
      </c>
      <c r="C547" s="190"/>
      <c r="D547" s="190"/>
      <c r="E547" s="322"/>
      <c r="F547" s="324"/>
      <c r="G547" s="325"/>
      <c r="H547" s="326"/>
    </row>
    <row r="548" spans="1:8" hidden="1" x14ac:dyDescent="0.25">
      <c r="A548" s="188" t="s">
        <v>1037</v>
      </c>
      <c r="B548" s="323" t="s">
        <v>706</v>
      </c>
      <c r="C548" s="190"/>
      <c r="D548" s="190"/>
      <c r="E548" s="322"/>
      <c r="F548" s="324"/>
      <c r="G548" s="325"/>
      <c r="H548" s="326"/>
    </row>
    <row r="549" spans="1:8" hidden="1" x14ac:dyDescent="0.25">
      <c r="A549" s="188" t="s">
        <v>1038</v>
      </c>
      <c r="B549" s="323" t="s">
        <v>708</v>
      </c>
      <c r="C549" s="190"/>
      <c r="D549" s="190"/>
      <c r="E549" s="322"/>
      <c r="F549" s="324"/>
      <c r="G549" s="325"/>
      <c r="H549" s="326"/>
    </row>
    <row r="550" spans="1:8" hidden="1" x14ac:dyDescent="0.25">
      <c r="A550" s="188" t="s">
        <v>1039</v>
      </c>
      <c r="B550" s="323" t="s">
        <v>543</v>
      </c>
      <c r="C550" s="190"/>
      <c r="D550" s="190"/>
      <c r="E550" s="322"/>
      <c r="F550" s="324"/>
      <c r="G550" s="325"/>
      <c r="H550" s="326"/>
    </row>
    <row r="551" spans="1:8" hidden="1" x14ac:dyDescent="0.25">
      <c r="A551" s="188" t="s">
        <v>1040</v>
      </c>
      <c r="B551" s="323" t="s">
        <v>711</v>
      </c>
      <c r="C551" s="190"/>
      <c r="D551" s="190"/>
      <c r="E551" s="322"/>
      <c r="F551" s="324"/>
      <c r="G551" s="325"/>
      <c r="H551" s="326"/>
    </row>
    <row r="552" spans="1:8" hidden="1" x14ac:dyDescent="0.25">
      <c r="A552" s="188" t="s">
        <v>1041</v>
      </c>
      <c r="B552" s="323" t="s">
        <v>713</v>
      </c>
      <c r="C552" s="190"/>
      <c r="D552" s="190"/>
      <c r="E552" s="322"/>
      <c r="F552" s="324"/>
      <c r="G552" s="325"/>
      <c r="H552" s="326"/>
    </row>
    <row r="553" spans="1:8" hidden="1" x14ac:dyDescent="0.25">
      <c r="A553" s="188" t="s">
        <v>1042</v>
      </c>
      <c r="B553" s="189" t="s">
        <v>557</v>
      </c>
      <c r="C553" s="190"/>
      <c r="D553" s="190"/>
      <c r="E553" s="322"/>
      <c r="F553" s="324"/>
      <c r="G553" s="325"/>
      <c r="H553" s="326"/>
    </row>
    <row r="554" spans="1:8" hidden="1" x14ac:dyDescent="0.25">
      <c r="A554" s="188" t="s">
        <v>1043</v>
      </c>
      <c r="B554" s="323" t="s">
        <v>541</v>
      </c>
      <c r="C554" s="190"/>
      <c r="D554" s="190"/>
      <c r="E554" s="322"/>
      <c r="F554" s="324"/>
      <c r="G554" s="325"/>
      <c r="H554" s="326"/>
    </row>
    <row r="555" spans="1:8" hidden="1" x14ac:dyDescent="0.25">
      <c r="A555" s="188" t="s">
        <v>1044</v>
      </c>
      <c r="B555" s="323" t="s">
        <v>706</v>
      </c>
      <c r="C555" s="190"/>
      <c r="D555" s="190"/>
      <c r="E555" s="322"/>
      <c r="F555" s="324"/>
      <c r="G555" s="325"/>
      <c r="H555" s="326"/>
    </row>
    <row r="556" spans="1:8" hidden="1" x14ac:dyDescent="0.25">
      <c r="A556" s="188" t="s">
        <v>1045</v>
      </c>
      <c r="B556" s="323" t="s">
        <v>708</v>
      </c>
      <c r="C556" s="190"/>
      <c r="D556" s="190"/>
      <c r="E556" s="322"/>
      <c r="F556" s="324"/>
      <c r="G556" s="325"/>
      <c r="H556" s="326"/>
    </row>
    <row r="557" spans="1:8" hidden="1" x14ac:dyDescent="0.25">
      <c r="A557" s="188" t="s">
        <v>1046</v>
      </c>
      <c r="B557" s="323" t="s">
        <v>543</v>
      </c>
      <c r="C557" s="190"/>
      <c r="D557" s="190"/>
      <c r="E557" s="322"/>
      <c r="F557" s="324"/>
      <c r="G557" s="325"/>
      <c r="H557" s="326"/>
    </row>
    <row r="558" spans="1:8" hidden="1" x14ac:dyDescent="0.25">
      <c r="A558" s="188" t="s">
        <v>1047</v>
      </c>
      <c r="B558" s="323" t="s">
        <v>711</v>
      </c>
      <c r="C558" s="190"/>
      <c r="D558" s="190"/>
      <c r="E558" s="322"/>
      <c r="F558" s="324"/>
      <c r="G558" s="325"/>
      <c r="H558" s="326"/>
    </row>
    <row r="559" spans="1:8" hidden="1" x14ac:dyDescent="0.25">
      <c r="A559" s="188" t="s">
        <v>1048</v>
      </c>
      <c r="B559" s="323" t="s">
        <v>713</v>
      </c>
      <c r="C559" s="190"/>
      <c r="D559" s="190"/>
      <c r="E559" s="322"/>
      <c r="F559" s="324"/>
      <c r="G559" s="325"/>
      <c r="H559" s="326"/>
    </row>
    <row r="560" spans="1:8" s="182" customFormat="1" x14ac:dyDescent="0.25">
      <c r="A560" s="195" t="s">
        <v>1049</v>
      </c>
      <c r="B560" s="312" t="s">
        <v>1050</v>
      </c>
      <c r="C560" s="312"/>
      <c r="D560" s="313"/>
      <c r="E560" s="313"/>
      <c r="F560" s="303">
        <f>F561+F787</f>
        <v>49504</v>
      </c>
      <c r="G560" s="303">
        <f>G561+G787</f>
        <v>3286.2</v>
      </c>
      <c r="H560" s="303">
        <f>H561+H787</f>
        <v>43996.671549999999</v>
      </c>
    </row>
    <row r="561" spans="1:8" s="183" customFormat="1" x14ac:dyDescent="0.25">
      <c r="A561" s="314" t="s">
        <v>1051</v>
      </c>
      <c r="B561" s="315" t="s">
        <v>536</v>
      </c>
      <c r="C561" s="315"/>
      <c r="D561" s="316"/>
      <c r="E561" s="317"/>
      <c r="F561" s="353">
        <f>F562+F581+F600+F713</f>
        <v>49504</v>
      </c>
      <c r="G561" s="353">
        <f>G562+G581+G600+G713</f>
        <v>3286.2</v>
      </c>
      <c r="H561" s="353">
        <f>H562+H581+H600+H713</f>
        <v>43996.671549999999</v>
      </c>
    </row>
    <row r="562" spans="1:8" s="184" customFormat="1" x14ac:dyDescent="0.25">
      <c r="A562" s="318" t="s">
        <v>1052</v>
      </c>
      <c r="B562" s="319" t="s">
        <v>538</v>
      </c>
      <c r="C562" s="319"/>
      <c r="D562" s="320"/>
      <c r="E562" s="321"/>
      <c r="F562" s="327"/>
      <c r="G562" s="328"/>
      <c r="H562" s="329"/>
    </row>
    <row r="563" spans="1:8" hidden="1" x14ac:dyDescent="0.25">
      <c r="A563" s="188" t="s">
        <v>1053</v>
      </c>
      <c r="B563" s="189" t="s">
        <v>4</v>
      </c>
      <c r="C563" s="190"/>
      <c r="D563" s="190"/>
      <c r="E563" s="322"/>
      <c r="F563" s="324"/>
      <c r="G563" s="325"/>
      <c r="H563" s="326"/>
    </row>
    <row r="564" spans="1:8" hidden="1" x14ac:dyDescent="0.25">
      <c r="A564" s="188" t="s">
        <v>1054</v>
      </c>
      <c r="B564" s="323" t="s">
        <v>541</v>
      </c>
      <c r="C564" s="190"/>
      <c r="D564" s="190"/>
      <c r="E564" s="322"/>
      <c r="F564" s="324"/>
      <c r="G564" s="325"/>
      <c r="H564" s="326"/>
    </row>
    <row r="565" spans="1:8" hidden="1" x14ac:dyDescent="0.25">
      <c r="A565" s="188" t="s">
        <v>1055</v>
      </c>
      <c r="B565" s="323" t="s">
        <v>543</v>
      </c>
      <c r="C565" s="190"/>
      <c r="D565" s="190"/>
      <c r="E565" s="322"/>
      <c r="F565" s="324"/>
      <c r="G565" s="325"/>
      <c r="H565" s="326"/>
    </row>
    <row r="566" spans="1:8" hidden="1" x14ac:dyDescent="0.25">
      <c r="A566" s="188" t="s">
        <v>1056</v>
      </c>
      <c r="B566" s="189" t="s">
        <v>3</v>
      </c>
      <c r="C566" s="190"/>
      <c r="D566" s="190"/>
      <c r="E566" s="322"/>
      <c r="F566" s="324"/>
      <c r="G566" s="325"/>
      <c r="H566" s="326"/>
    </row>
    <row r="567" spans="1:8" hidden="1" x14ac:dyDescent="0.25">
      <c r="A567" s="188" t="s">
        <v>1057</v>
      </c>
      <c r="B567" s="323" t="s">
        <v>541</v>
      </c>
      <c r="C567" s="190"/>
      <c r="D567" s="190"/>
      <c r="E567" s="322"/>
      <c r="F567" s="324"/>
      <c r="G567" s="325"/>
      <c r="H567" s="326"/>
    </row>
    <row r="568" spans="1:8" hidden="1" x14ac:dyDescent="0.25">
      <c r="A568" s="188" t="s">
        <v>1058</v>
      </c>
      <c r="B568" s="323" t="s">
        <v>543</v>
      </c>
      <c r="C568" s="190"/>
      <c r="D568" s="190"/>
      <c r="E568" s="322"/>
      <c r="F568" s="324"/>
      <c r="G568" s="325"/>
      <c r="H568" s="326"/>
    </row>
    <row r="569" spans="1:8" hidden="1" x14ac:dyDescent="0.25">
      <c r="A569" s="188" t="s">
        <v>1059</v>
      </c>
      <c r="B569" s="189" t="s">
        <v>5</v>
      </c>
      <c r="C569" s="190"/>
      <c r="D569" s="190"/>
      <c r="E569" s="322"/>
      <c r="F569" s="324"/>
      <c r="G569" s="325"/>
      <c r="H569" s="326"/>
    </row>
    <row r="570" spans="1:8" hidden="1" x14ac:dyDescent="0.25">
      <c r="A570" s="188" t="s">
        <v>1060</v>
      </c>
      <c r="B570" s="323" t="s">
        <v>541</v>
      </c>
      <c r="C570" s="190"/>
      <c r="D570" s="190"/>
      <c r="E570" s="322"/>
      <c r="F570" s="324"/>
      <c r="G570" s="325"/>
      <c r="H570" s="326"/>
    </row>
    <row r="571" spans="1:8" hidden="1" x14ac:dyDescent="0.25">
      <c r="A571" s="188" t="s">
        <v>1061</v>
      </c>
      <c r="B571" s="323" t="s">
        <v>543</v>
      </c>
      <c r="C571" s="190"/>
      <c r="D571" s="190"/>
      <c r="E571" s="322"/>
      <c r="F571" s="324"/>
      <c r="G571" s="325"/>
      <c r="H571" s="326"/>
    </row>
    <row r="572" spans="1:8" hidden="1" x14ac:dyDescent="0.25">
      <c r="A572" s="188" t="s">
        <v>1062</v>
      </c>
      <c r="B572" s="189" t="s">
        <v>6</v>
      </c>
      <c r="C572" s="190"/>
      <c r="D572" s="190"/>
      <c r="E572" s="322"/>
      <c r="F572" s="324"/>
      <c r="G572" s="325"/>
      <c r="H572" s="326"/>
    </row>
    <row r="573" spans="1:8" hidden="1" x14ac:dyDescent="0.25">
      <c r="A573" s="188" t="s">
        <v>1063</v>
      </c>
      <c r="B573" s="323" t="s">
        <v>541</v>
      </c>
      <c r="C573" s="190"/>
      <c r="D573" s="190"/>
      <c r="E573" s="322"/>
      <c r="F573" s="324"/>
      <c r="G573" s="325"/>
      <c r="H573" s="326"/>
    </row>
    <row r="574" spans="1:8" hidden="1" x14ac:dyDescent="0.25">
      <c r="A574" s="188" t="s">
        <v>1064</v>
      </c>
      <c r="B574" s="323" t="s">
        <v>543</v>
      </c>
      <c r="C574" s="190"/>
      <c r="D574" s="190"/>
      <c r="E574" s="322"/>
      <c r="F574" s="324"/>
      <c r="G574" s="325"/>
      <c r="H574" s="326"/>
    </row>
    <row r="575" spans="1:8" hidden="1" x14ac:dyDescent="0.25">
      <c r="A575" s="188" t="s">
        <v>1065</v>
      </c>
      <c r="B575" s="189" t="s">
        <v>7</v>
      </c>
      <c r="C575" s="190"/>
      <c r="D575" s="190"/>
      <c r="E575" s="322"/>
      <c r="F575" s="324"/>
      <c r="G575" s="325"/>
      <c r="H575" s="326"/>
    </row>
    <row r="576" spans="1:8" hidden="1" x14ac:dyDescent="0.25">
      <c r="A576" s="188" t="s">
        <v>1066</v>
      </c>
      <c r="B576" s="323" t="s">
        <v>541</v>
      </c>
      <c r="C576" s="190"/>
      <c r="D576" s="190"/>
      <c r="E576" s="322"/>
      <c r="F576" s="324"/>
      <c r="G576" s="325"/>
      <c r="H576" s="326"/>
    </row>
    <row r="577" spans="1:8" hidden="1" x14ac:dyDescent="0.25">
      <c r="A577" s="188" t="s">
        <v>1067</v>
      </c>
      <c r="B577" s="323" t="s">
        <v>543</v>
      </c>
      <c r="C577" s="190"/>
      <c r="D577" s="190"/>
      <c r="E577" s="322"/>
      <c r="F577" s="324"/>
      <c r="G577" s="325"/>
      <c r="H577" s="326"/>
    </row>
    <row r="578" spans="1:8" hidden="1" x14ac:dyDescent="0.25">
      <c r="A578" s="188" t="s">
        <v>1068</v>
      </c>
      <c r="B578" s="189" t="s">
        <v>557</v>
      </c>
      <c r="C578" s="190"/>
      <c r="D578" s="190"/>
      <c r="E578" s="322"/>
      <c r="F578" s="324"/>
      <c r="G578" s="325"/>
      <c r="H578" s="326"/>
    </row>
    <row r="579" spans="1:8" hidden="1" x14ac:dyDescent="0.25">
      <c r="A579" s="188" t="s">
        <v>1069</v>
      </c>
      <c r="B579" s="323" t="s">
        <v>541</v>
      </c>
      <c r="C579" s="190"/>
      <c r="D579" s="190"/>
      <c r="E579" s="322"/>
      <c r="F579" s="324"/>
      <c r="G579" s="325"/>
      <c r="H579" s="326"/>
    </row>
    <row r="580" spans="1:8" hidden="1" x14ac:dyDescent="0.25">
      <c r="A580" s="188" t="s">
        <v>1070</v>
      </c>
      <c r="B580" s="323" t="s">
        <v>543</v>
      </c>
      <c r="C580" s="190"/>
      <c r="D580" s="190"/>
      <c r="E580" s="322"/>
      <c r="F580" s="324"/>
      <c r="G580" s="325"/>
      <c r="H580" s="326"/>
    </row>
    <row r="581" spans="1:8" s="184" customFormat="1" x14ac:dyDescent="0.25">
      <c r="A581" s="318" t="s">
        <v>1071</v>
      </c>
      <c r="B581" s="319" t="s">
        <v>561</v>
      </c>
      <c r="C581" s="319"/>
      <c r="D581" s="320"/>
      <c r="E581" s="321"/>
      <c r="F581" s="327"/>
      <c r="G581" s="328"/>
      <c r="H581" s="329"/>
    </row>
    <row r="582" spans="1:8" hidden="1" x14ac:dyDescent="0.25">
      <c r="A582" s="188" t="s">
        <v>1072</v>
      </c>
      <c r="B582" s="189" t="s">
        <v>4</v>
      </c>
      <c r="C582" s="190"/>
      <c r="D582" s="190"/>
      <c r="E582" s="322"/>
      <c r="F582" s="324"/>
      <c r="G582" s="325"/>
      <c r="H582" s="326"/>
    </row>
    <row r="583" spans="1:8" hidden="1" x14ac:dyDescent="0.25">
      <c r="A583" s="188" t="s">
        <v>1073</v>
      </c>
      <c r="B583" s="323" t="s">
        <v>541</v>
      </c>
      <c r="C583" s="190"/>
      <c r="D583" s="190"/>
      <c r="E583" s="322"/>
      <c r="F583" s="324"/>
      <c r="G583" s="325"/>
      <c r="H583" s="326"/>
    </row>
    <row r="584" spans="1:8" hidden="1" x14ac:dyDescent="0.25">
      <c r="A584" s="188" t="s">
        <v>1074</v>
      </c>
      <c r="B584" s="323" t="s">
        <v>543</v>
      </c>
      <c r="C584" s="190"/>
      <c r="D584" s="190"/>
      <c r="E584" s="322"/>
      <c r="F584" s="324"/>
      <c r="G584" s="325"/>
      <c r="H584" s="326"/>
    </row>
    <row r="585" spans="1:8" hidden="1" x14ac:dyDescent="0.25">
      <c r="A585" s="188" t="s">
        <v>1075</v>
      </c>
      <c r="B585" s="189" t="s">
        <v>3</v>
      </c>
      <c r="C585" s="190"/>
      <c r="D585" s="190"/>
      <c r="E585" s="322"/>
      <c r="F585" s="324"/>
      <c r="G585" s="325"/>
      <c r="H585" s="326"/>
    </row>
    <row r="586" spans="1:8" hidden="1" x14ac:dyDescent="0.25">
      <c r="A586" s="188" t="s">
        <v>1073</v>
      </c>
      <c r="B586" s="323" t="s">
        <v>541</v>
      </c>
      <c r="C586" s="190"/>
      <c r="D586" s="190"/>
      <c r="E586" s="322"/>
      <c r="F586" s="324"/>
      <c r="G586" s="325"/>
      <c r="H586" s="326"/>
    </row>
    <row r="587" spans="1:8" hidden="1" x14ac:dyDescent="0.25">
      <c r="A587" s="188" t="s">
        <v>1074</v>
      </c>
      <c r="B587" s="323" t="s">
        <v>543</v>
      </c>
      <c r="C587" s="190"/>
      <c r="D587" s="190"/>
      <c r="E587" s="322"/>
      <c r="F587" s="324"/>
      <c r="G587" s="325"/>
      <c r="H587" s="326"/>
    </row>
    <row r="588" spans="1:8" hidden="1" x14ac:dyDescent="0.25">
      <c r="A588" s="188" t="s">
        <v>1076</v>
      </c>
      <c r="B588" s="189" t="s">
        <v>5</v>
      </c>
      <c r="C588" s="190"/>
      <c r="D588" s="190"/>
      <c r="E588" s="322"/>
      <c r="F588" s="324"/>
      <c r="G588" s="325"/>
      <c r="H588" s="326"/>
    </row>
    <row r="589" spans="1:8" hidden="1" x14ac:dyDescent="0.25">
      <c r="A589" s="188" t="s">
        <v>1073</v>
      </c>
      <c r="B589" s="323" t="s">
        <v>541</v>
      </c>
      <c r="C589" s="190"/>
      <c r="D589" s="190"/>
      <c r="E589" s="322"/>
      <c r="F589" s="324"/>
      <c r="G589" s="325"/>
      <c r="H589" s="326"/>
    </row>
    <row r="590" spans="1:8" hidden="1" x14ac:dyDescent="0.25">
      <c r="A590" s="188" t="s">
        <v>1074</v>
      </c>
      <c r="B590" s="323" t="s">
        <v>543</v>
      </c>
      <c r="C590" s="190"/>
      <c r="D590" s="190"/>
      <c r="E590" s="322"/>
      <c r="F590" s="324"/>
      <c r="G590" s="325"/>
      <c r="H590" s="326"/>
    </row>
    <row r="591" spans="1:8" hidden="1" x14ac:dyDescent="0.25">
      <c r="A591" s="188" t="s">
        <v>1077</v>
      </c>
      <c r="B591" s="189" t="s">
        <v>6</v>
      </c>
      <c r="C591" s="190"/>
      <c r="D591" s="190"/>
      <c r="E591" s="322"/>
      <c r="F591" s="324"/>
      <c r="G591" s="325"/>
      <c r="H591" s="326"/>
    </row>
    <row r="592" spans="1:8" hidden="1" x14ac:dyDescent="0.25">
      <c r="A592" s="188" t="s">
        <v>1073</v>
      </c>
      <c r="B592" s="323" t="s">
        <v>541</v>
      </c>
      <c r="C592" s="190"/>
      <c r="D592" s="190"/>
      <c r="E592" s="322"/>
      <c r="F592" s="324"/>
      <c r="G592" s="325"/>
      <c r="H592" s="326"/>
    </row>
    <row r="593" spans="1:10" hidden="1" x14ac:dyDescent="0.25">
      <c r="A593" s="188" t="s">
        <v>1074</v>
      </c>
      <c r="B593" s="323" t="s">
        <v>543</v>
      </c>
      <c r="C593" s="190"/>
      <c r="D593" s="190"/>
      <c r="E593" s="322"/>
      <c r="F593" s="324"/>
      <c r="G593" s="325"/>
      <c r="H593" s="326"/>
    </row>
    <row r="594" spans="1:10" hidden="1" x14ac:dyDescent="0.25">
      <c r="A594" s="188" t="s">
        <v>1078</v>
      </c>
      <c r="B594" s="189" t="s">
        <v>7</v>
      </c>
      <c r="C594" s="190"/>
      <c r="D594" s="190"/>
      <c r="E594" s="322"/>
      <c r="F594" s="324"/>
      <c r="G594" s="325"/>
      <c r="H594" s="326"/>
    </row>
    <row r="595" spans="1:10" hidden="1" x14ac:dyDescent="0.25">
      <c r="A595" s="188" t="s">
        <v>1073</v>
      </c>
      <c r="B595" s="323" t="s">
        <v>541</v>
      </c>
      <c r="C595" s="190"/>
      <c r="D595" s="190"/>
      <c r="E595" s="322"/>
      <c r="F595" s="324"/>
      <c r="G595" s="325"/>
      <c r="H595" s="326"/>
    </row>
    <row r="596" spans="1:10" hidden="1" x14ac:dyDescent="0.25">
      <c r="A596" s="188" t="s">
        <v>1074</v>
      </c>
      <c r="B596" s="323" t="s">
        <v>543</v>
      </c>
      <c r="C596" s="190"/>
      <c r="D596" s="190"/>
      <c r="E596" s="322"/>
      <c r="F596" s="324"/>
      <c r="G596" s="325"/>
      <c r="H596" s="326"/>
    </row>
    <row r="597" spans="1:10" hidden="1" x14ac:dyDescent="0.25">
      <c r="A597" s="188" t="s">
        <v>1079</v>
      </c>
      <c r="B597" s="189" t="s">
        <v>557</v>
      </c>
      <c r="C597" s="190"/>
      <c r="D597" s="190"/>
      <c r="E597" s="322"/>
      <c r="F597" s="324"/>
      <c r="G597" s="325"/>
      <c r="H597" s="326"/>
    </row>
    <row r="598" spans="1:10" hidden="1" x14ac:dyDescent="0.25">
      <c r="A598" s="188" t="s">
        <v>1073</v>
      </c>
      <c r="B598" s="323" t="s">
        <v>541</v>
      </c>
      <c r="C598" s="190"/>
      <c r="D598" s="190"/>
      <c r="E598" s="322"/>
      <c r="F598" s="324"/>
      <c r="G598" s="325"/>
      <c r="H598" s="326"/>
    </row>
    <row r="599" spans="1:10" hidden="1" x14ac:dyDescent="0.25">
      <c r="A599" s="188" t="s">
        <v>1074</v>
      </c>
      <c r="B599" s="323" t="s">
        <v>543</v>
      </c>
      <c r="C599" s="190"/>
      <c r="D599" s="190"/>
      <c r="E599" s="322"/>
      <c r="F599" s="324"/>
      <c r="G599" s="325"/>
      <c r="H599" s="326"/>
    </row>
    <row r="600" spans="1:10" s="184" customFormat="1" x14ac:dyDescent="0.25">
      <c r="A600" s="318" t="s">
        <v>1080</v>
      </c>
      <c r="B600" s="319" t="s">
        <v>581</v>
      </c>
      <c r="C600" s="319"/>
      <c r="D600" s="320"/>
      <c r="E600" s="321"/>
      <c r="F600" s="192">
        <f>F601+F697+F701+F704+F707+F710</f>
        <v>35509</v>
      </c>
      <c r="G600" s="192">
        <f>G601+G697+G701+G704+G707+G710</f>
        <v>2115.2999999999997</v>
      </c>
      <c r="H600" s="192">
        <f>H601+H697+H701+H704+H707+H710</f>
        <v>36978.481200000002</v>
      </c>
    </row>
    <row r="601" spans="1:10" x14ac:dyDescent="0.25">
      <c r="A601" s="188" t="s">
        <v>1081</v>
      </c>
      <c r="B601" s="254" t="s">
        <v>4</v>
      </c>
      <c r="C601" s="255"/>
      <c r="D601" s="255"/>
      <c r="E601" s="330"/>
      <c r="F601" s="239">
        <f>F602+F696</f>
        <v>34509</v>
      </c>
      <c r="G601" s="239">
        <f>G602+G696</f>
        <v>2115.2999999999997</v>
      </c>
      <c r="H601" s="239">
        <f>H602+H696</f>
        <v>35337.886200000001</v>
      </c>
      <c r="I601" s="284"/>
      <c r="J601" s="284"/>
    </row>
    <row r="602" spans="1:10" x14ac:dyDescent="0.25">
      <c r="A602" s="188" t="s">
        <v>1082</v>
      </c>
      <c r="B602" s="206" t="s">
        <v>541</v>
      </c>
      <c r="C602" s="255"/>
      <c r="D602" s="255"/>
      <c r="E602" s="330"/>
      <c r="F602" s="239">
        <f>SUM(F603:F695)</f>
        <v>34509</v>
      </c>
      <c r="G602" s="239">
        <f>SUM(G603:G695)</f>
        <v>2115.2999999999997</v>
      </c>
      <c r="H602" s="239">
        <f>SUM(H603:H695)</f>
        <v>35337.886200000001</v>
      </c>
      <c r="I602" s="284"/>
      <c r="J602" s="284"/>
    </row>
    <row r="603" spans="1:10" ht="47.25" x14ac:dyDescent="0.25">
      <c r="A603" s="188" t="s">
        <v>2833</v>
      </c>
      <c r="B603" s="333" t="s">
        <v>3297</v>
      </c>
      <c r="C603" s="173" t="s">
        <v>2929</v>
      </c>
      <c r="D603" s="352">
        <f>'[16]28 а) село'!D146</f>
        <v>2018</v>
      </c>
      <c r="E603" s="175">
        <f>'[16]28 а) село'!E146</f>
        <v>0.4</v>
      </c>
      <c r="F603" s="239">
        <f>'[16]28 а) село'!F146</f>
        <v>250</v>
      </c>
      <c r="G603" s="239">
        <f>'[16]28 а) село'!G146</f>
        <v>35</v>
      </c>
      <c r="H603" s="239">
        <f>'[16]28 а) село'!H146</f>
        <v>43.154820000000001</v>
      </c>
      <c r="I603" s="284"/>
      <c r="J603" s="284"/>
    </row>
    <row r="604" spans="1:10" ht="47.25" x14ac:dyDescent="0.25">
      <c r="A604" s="188" t="s">
        <v>2832</v>
      </c>
      <c r="B604" s="333" t="s">
        <v>3298</v>
      </c>
      <c r="C604" s="173" t="s">
        <v>2938</v>
      </c>
      <c r="D604" s="352">
        <f>'[16]28 а) село'!D147</f>
        <v>2018</v>
      </c>
      <c r="E604" s="175">
        <f>'[16]28 а) село'!E147</f>
        <v>0.4</v>
      </c>
      <c r="F604" s="239">
        <f>'[16]28 а) село'!F147</f>
        <v>200</v>
      </c>
      <c r="G604" s="239">
        <f>'[16]28 а) село'!G147</f>
        <v>30</v>
      </c>
      <c r="H604" s="239">
        <f>'[16]28 а) село'!H147</f>
        <v>83.295380000000009</v>
      </c>
      <c r="I604" s="284"/>
      <c r="J604" s="284"/>
    </row>
    <row r="605" spans="1:10" ht="47.25" x14ac:dyDescent="0.25">
      <c r="A605" s="188" t="s">
        <v>2834</v>
      </c>
      <c r="B605" s="333" t="s">
        <v>3303</v>
      </c>
      <c r="C605" s="173" t="s">
        <v>2939</v>
      </c>
      <c r="D605" s="352">
        <f>'[16]28 а) село'!D148</f>
        <v>2018</v>
      </c>
      <c r="E605" s="175">
        <f>'[16]28 а) село'!E148</f>
        <v>0.4</v>
      </c>
      <c r="F605" s="239">
        <f>'[16]28 а) село'!F148</f>
        <v>300</v>
      </c>
      <c r="G605" s="239">
        <f>'[16]28 а) село'!G148</f>
        <v>120</v>
      </c>
      <c r="H605" s="239">
        <f>'[16]28 а) село'!H148</f>
        <v>100.50861</v>
      </c>
      <c r="I605" s="284"/>
      <c r="J605" s="284"/>
    </row>
    <row r="606" spans="1:10" ht="47.25" x14ac:dyDescent="0.25">
      <c r="A606" s="188" t="s">
        <v>2835</v>
      </c>
      <c r="B606" s="333" t="s">
        <v>3304</v>
      </c>
      <c r="C606" s="173" t="s">
        <v>2940</v>
      </c>
      <c r="D606" s="352">
        <f>'[16]28 а) село'!D149</f>
        <v>2018</v>
      </c>
      <c r="E606" s="175">
        <f>'[16]28 а) село'!E149</f>
        <v>0.4</v>
      </c>
      <c r="F606" s="239">
        <f>'[16]28 а) село'!F149</f>
        <v>200</v>
      </c>
      <c r="G606" s="239">
        <f>'[16]28 а) село'!G149</f>
        <v>50</v>
      </c>
      <c r="H606" s="239">
        <f>'[16]28 а) село'!H149</f>
        <v>106.34117000000001</v>
      </c>
      <c r="I606" s="284"/>
      <c r="J606" s="284"/>
    </row>
    <row r="607" spans="1:10" ht="47.25" x14ac:dyDescent="0.25">
      <c r="A607" s="188" t="s">
        <v>2836</v>
      </c>
      <c r="B607" s="333" t="s">
        <v>2942</v>
      </c>
      <c r="C607" s="173" t="s">
        <v>2941</v>
      </c>
      <c r="D607" s="352">
        <f>'[16]28 а) село'!D150</f>
        <v>2018</v>
      </c>
      <c r="E607" s="175">
        <f>'[16]28 а) село'!E150</f>
        <v>0.4</v>
      </c>
      <c r="F607" s="239">
        <f>'[16]28 а) село'!F150</f>
        <v>400</v>
      </c>
      <c r="G607" s="239">
        <f>'[16]28 а) село'!G150</f>
        <v>15</v>
      </c>
      <c r="H607" s="239">
        <f>'[16]28 а) село'!H150</f>
        <v>364.61971</v>
      </c>
      <c r="I607" s="284"/>
      <c r="J607" s="284"/>
    </row>
    <row r="608" spans="1:10" ht="47.25" x14ac:dyDescent="0.25">
      <c r="A608" s="188" t="s">
        <v>2837</v>
      </c>
      <c r="B608" s="333" t="s">
        <v>2943</v>
      </c>
      <c r="C608" s="173" t="s">
        <v>2944</v>
      </c>
      <c r="D608" s="352">
        <f>'[16]28 а) село'!D151</f>
        <v>2018</v>
      </c>
      <c r="E608" s="175">
        <f>'[16]28 а) село'!E151</f>
        <v>0.4</v>
      </c>
      <c r="F608" s="239">
        <f>'[16]28 а) село'!F151</f>
        <v>100</v>
      </c>
      <c r="G608" s="239">
        <f>'[16]28 а) село'!G151</f>
        <v>5</v>
      </c>
      <c r="H608" s="239">
        <f>'[16]28 а) село'!H151</f>
        <v>78.899990000000003</v>
      </c>
      <c r="I608" s="284"/>
      <c r="J608" s="284"/>
    </row>
    <row r="609" spans="1:10" ht="47.25" x14ac:dyDescent="0.25">
      <c r="A609" s="188" t="s">
        <v>2838</v>
      </c>
      <c r="B609" s="333" t="s">
        <v>2946</v>
      </c>
      <c r="C609" s="173" t="s">
        <v>2945</v>
      </c>
      <c r="D609" s="352">
        <f>'[16]28 а) село'!D152</f>
        <v>2018</v>
      </c>
      <c r="E609" s="175">
        <f>'[16]28 а) село'!E152</f>
        <v>0.4</v>
      </c>
      <c r="F609" s="239">
        <f>'[16]28 а) село'!F152</f>
        <v>500</v>
      </c>
      <c r="G609" s="239">
        <f>'[16]28 а) село'!G152</f>
        <v>7</v>
      </c>
      <c r="H609" s="239">
        <f>'[16]28 а) село'!H152</f>
        <v>207.13378</v>
      </c>
      <c r="I609" s="284"/>
      <c r="J609" s="284"/>
    </row>
    <row r="610" spans="1:10" ht="47.25" x14ac:dyDescent="0.25">
      <c r="A610" s="188" t="s">
        <v>2839</v>
      </c>
      <c r="B610" s="333" t="s">
        <v>2948</v>
      </c>
      <c r="C610" s="173" t="s">
        <v>2947</v>
      </c>
      <c r="D610" s="352">
        <f>'[16]28 а) село'!D153</f>
        <v>2018</v>
      </c>
      <c r="E610" s="175">
        <f>'[16]28 а) село'!E153</f>
        <v>0.4</v>
      </c>
      <c r="F610" s="239">
        <f>'[16]28 а) село'!F153</f>
        <v>200</v>
      </c>
      <c r="G610" s="239">
        <f>'[16]28 а) село'!G153</f>
        <v>5</v>
      </c>
      <c r="H610" s="239">
        <f>'[16]28 а) село'!H153</f>
        <v>81.382130000000004</v>
      </c>
      <c r="I610" s="284"/>
      <c r="J610" s="284"/>
    </row>
    <row r="611" spans="1:10" ht="47.25" x14ac:dyDescent="0.25">
      <c r="A611" s="188" t="s">
        <v>2840</v>
      </c>
      <c r="B611" s="333" t="s">
        <v>2950</v>
      </c>
      <c r="C611" s="173" t="s">
        <v>2949</v>
      </c>
      <c r="D611" s="352">
        <f>'[16]28 а) село'!D154</f>
        <v>2018</v>
      </c>
      <c r="E611" s="175">
        <f>'[16]28 а) село'!E154</f>
        <v>0.4</v>
      </c>
      <c r="F611" s="239">
        <f>'[16]28 а) село'!F154</f>
        <v>250</v>
      </c>
      <c r="G611" s="239">
        <f>'[16]28 а) село'!G154</f>
        <v>5</v>
      </c>
      <c r="H611" s="239">
        <f>'[16]28 а) село'!H154</f>
        <v>84.445499999999996</v>
      </c>
      <c r="I611" s="284"/>
      <c r="J611" s="284"/>
    </row>
    <row r="612" spans="1:10" ht="47.25" x14ac:dyDescent="0.25">
      <c r="A612" s="188" t="s">
        <v>2841</v>
      </c>
      <c r="B612" s="333" t="s">
        <v>2952</v>
      </c>
      <c r="C612" s="173" t="s">
        <v>2951</v>
      </c>
      <c r="D612" s="352">
        <f>'[16]28 а) село'!D155</f>
        <v>2018</v>
      </c>
      <c r="E612" s="175">
        <f>'[16]28 а) село'!E155</f>
        <v>0.4</v>
      </c>
      <c r="F612" s="239">
        <f>'[16]28 а) село'!F155</f>
        <v>115</v>
      </c>
      <c r="G612" s="239">
        <f>'[16]28 а) село'!G155</f>
        <v>3</v>
      </c>
      <c r="H612" s="239">
        <f>'[16]28 а) село'!H155</f>
        <v>70.518000000000001</v>
      </c>
      <c r="I612" s="284"/>
      <c r="J612" s="284"/>
    </row>
    <row r="613" spans="1:10" ht="47.25" x14ac:dyDescent="0.25">
      <c r="A613" s="188" t="s">
        <v>2842</v>
      </c>
      <c r="B613" s="333" t="s">
        <v>2954</v>
      </c>
      <c r="C613" s="173" t="s">
        <v>2953</v>
      </c>
      <c r="D613" s="352">
        <f>'[16]28 а) село'!D156</f>
        <v>2018</v>
      </c>
      <c r="E613" s="175">
        <f>'[16]28 а) село'!E156</f>
        <v>0.4</v>
      </c>
      <c r="F613" s="239">
        <f>'[16]28 а) село'!F156</f>
        <v>200</v>
      </c>
      <c r="G613" s="239">
        <f>'[16]28 а) село'!G156</f>
        <v>7</v>
      </c>
      <c r="H613" s="239">
        <f>'[16]28 а) село'!H156</f>
        <v>74.427660000000003</v>
      </c>
      <c r="I613" s="284"/>
      <c r="J613" s="284"/>
    </row>
    <row r="614" spans="1:10" ht="47.25" x14ac:dyDescent="0.25">
      <c r="A614" s="188" t="s">
        <v>2843</v>
      </c>
      <c r="B614" s="333" t="s">
        <v>2955</v>
      </c>
      <c r="C614" s="173" t="s">
        <v>3299</v>
      </c>
      <c r="D614" s="352">
        <f>'[16]28 а) село'!D157</f>
        <v>2018</v>
      </c>
      <c r="E614" s="175">
        <f>'[16]28 а) село'!E157</f>
        <v>0.4</v>
      </c>
      <c r="F614" s="239">
        <f>'[16]28 а) село'!F157</f>
        <v>300</v>
      </c>
      <c r="G614" s="239">
        <f>'[16]28 а) село'!G157</f>
        <v>3</v>
      </c>
      <c r="H614" s="239">
        <f>'[16]28 а) село'!H157</f>
        <v>21.059170000000002</v>
      </c>
      <c r="I614" s="284"/>
      <c r="J614" s="284"/>
    </row>
    <row r="615" spans="1:10" ht="47.25" x14ac:dyDescent="0.25">
      <c r="A615" s="188" t="s">
        <v>2844</v>
      </c>
      <c r="B615" s="333" t="s">
        <v>2958</v>
      </c>
      <c r="C615" s="173" t="s">
        <v>3300</v>
      </c>
      <c r="D615" s="352">
        <f>'[16]28 а) село'!D158</f>
        <v>2018</v>
      </c>
      <c r="E615" s="175">
        <f>'[16]28 а) село'!E158</f>
        <v>0.4</v>
      </c>
      <c r="F615" s="239">
        <f>'[16]28 а) село'!F158</f>
        <v>260</v>
      </c>
      <c r="G615" s="239">
        <f>'[16]28 а) село'!G158</f>
        <v>3</v>
      </c>
      <c r="H615" s="239">
        <f>'[16]28 а) село'!H158</f>
        <v>73.934010000000001</v>
      </c>
      <c r="I615" s="284"/>
      <c r="J615" s="284"/>
    </row>
    <row r="616" spans="1:10" ht="47.25" x14ac:dyDescent="0.25">
      <c r="A616" s="188" t="s">
        <v>2845</v>
      </c>
      <c r="B616" s="333" t="s">
        <v>2957</v>
      </c>
      <c r="C616" s="173" t="s">
        <v>2956</v>
      </c>
      <c r="D616" s="352">
        <f>'[16]28 а) село'!D159</f>
        <v>2018</v>
      </c>
      <c r="E616" s="175">
        <f>'[16]28 а) село'!E159</f>
        <v>0.4</v>
      </c>
      <c r="F616" s="239">
        <f>'[16]28 а) село'!F159</f>
        <v>300</v>
      </c>
      <c r="G616" s="239">
        <f>'[16]28 а) село'!G159</f>
        <v>12</v>
      </c>
      <c r="H616" s="239">
        <f>'[16]28 а) село'!H159</f>
        <v>53.360970000000002</v>
      </c>
      <c r="I616" s="284"/>
      <c r="J616" s="284"/>
    </row>
    <row r="617" spans="1:10" ht="47.25" x14ac:dyDescent="0.25">
      <c r="A617" s="188" t="s">
        <v>2846</v>
      </c>
      <c r="B617" s="333" t="s">
        <v>2959</v>
      </c>
      <c r="C617" s="173" t="s">
        <v>2960</v>
      </c>
      <c r="D617" s="352">
        <f>'[16]28 а) село'!D160</f>
        <v>2018</v>
      </c>
      <c r="E617" s="175">
        <f>'[16]28 а) село'!E160</f>
        <v>0.4</v>
      </c>
      <c r="F617" s="239">
        <f>'[16]28 а) село'!F160</f>
        <v>60</v>
      </c>
      <c r="G617" s="239">
        <f>'[16]28 а) село'!G160</f>
        <v>6</v>
      </c>
      <c r="H617" s="239">
        <f>'[16]28 а) село'!H160</f>
        <v>26.66845</v>
      </c>
      <c r="I617" s="284"/>
      <c r="J617" s="284"/>
    </row>
    <row r="618" spans="1:10" ht="47.25" x14ac:dyDescent="0.25">
      <c r="A618" s="188" t="s">
        <v>2847</v>
      </c>
      <c r="B618" s="333" t="s">
        <v>2962</v>
      </c>
      <c r="C618" s="173" t="s">
        <v>2961</v>
      </c>
      <c r="D618" s="352">
        <f>'[16]28 а) село'!D161</f>
        <v>2018</v>
      </c>
      <c r="E618" s="175">
        <f>'[16]28 а) село'!E161</f>
        <v>0.4</v>
      </c>
      <c r="F618" s="239">
        <f>'[16]28 а) село'!F161</f>
        <v>350</v>
      </c>
      <c r="G618" s="239">
        <f>'[16]28 а) село'!G161</f>
        <v>5</v>
      </c>
      <c r="H618" s="239">
        <f>'[16]28 а) село'!H161</f>
        <v>147.39897999999999</v>
      </c>
      <c r="I618" s="284"/>
      <c r="J618" s="284"/>
    </row>
    <row r="619" spans="1:10" ht="47.25" x14ac:dyDescent="0.25">
      <c r="A619" s="188" t="s">
        <v>2848</v>
      </c>
      <c r="B619" s="333" t="s">
        <v>2964</v>
      </c>
      <c r="C619" s="173" t="s">
        <v>2963</v>
      </c>
      <c r="D619" s="352">
        <f>'[16]28 а) село'!D162</f>
        <v>2018</v>
      </c>
      <c r="E619" s="175">
        <f>'[16]28 а) село'!E162</f>
        <v>0.4</v>
      </c>
      <c r="F619" s="239">
        <f>'[16]28 а) село'!F162</f>
        <v>250</v>
      </c>
      <c r="G619" s="239">
        <f>'[16]28 а) село'!G162</f>
        <v>5</v>
      </c>
      <c r="H619" s="239">
        <f>'[16]28 а) село'!H162</f>
        <v>97.927909999999997</v>
      </c>
      <c r="I619" s="284"/>
      <c r="J619" s="284"/>
    </row>
    <row r="620" spans="1:10" ht="47.25" x14ac:dyDescent="0.25">
      <c r="A620" s="188" t="s">
        <v>2849</v>
      </c>
      <c r="B620" s="333" t="s">
        <v>3302</v>
      </c>
      <c r="C620" s="173" t="s">
        <v>2965</v>
      </c>
      <c r="D620" s="352">
        <f>'[16]28 а) село'!D163</f>
        <v>2018</v>
      </c>
      <c r="E620" s="175">
        <f>'[16]28 а) село'!E163</f>
        <v>0.4</v>
      </c>
      <c r="F620" s="239">
        <f>'[16]28 а) село'!F163</f>
        <v>300</v>
      </c>
      <c r="G620" s="239">
        <f>'[16]28 а) село'!G163</f>
        <v>7</v>
      </c>
      <c r="H620" s="239">
        <f>'[16]28 а) село'!H163</f>
        <v>116.55457</v>
      </c>
      <c r="I620" s="284"/>
      <c r="J620" s="284"/>
    </row>
    <row r="621" spans="1:10" ht="47.25" x14ac:dyDescent="0.25">
      <c r="A621" s="188" t="s">
        <v>2850</v>
      </c>
      <c r="B621" s="333" t="s">
        <v>3301</v>
      </c>
      <c r="C621" s="173" t="s">
        <v>2968</v>
      </c>
      <c r="D621" s="352">
        <f>'[16]28 а) село'!D164</f>
        <v>2018</v>
      </c>
      <c r="E621" s="175">
        <f>'[16]28 а) село'!E164</f>
        <v>0.4</v>
      </c>
      <c r="F621" s="239">
        <f>'[16]28 а) село'!F164</f>
        <v>100</v>
      </c>
      <c r="G621" s="239">
        <f>'[16]28 а) село'!G164</f>
        <v>5</v>
      </c>
      <c r="H621" s="239">
        <f>'[16]28 а) село'!H164</f>
        <v>44.782890000000002</v>
      </c>
      <c r="I621" s="284"/>
      <c r="J621" s="284"/>
    </row>
    <row r="622" spans="1:10" ht="47.25" x14ac:dyDescent="0.25">
      <c r="A622" s="188" t="s">
        <v>2851</v>
      </c>
      <c r="B622" s="333" t="s">
        <v>3287</v>
      </c>
      <c r="C622" s="173" t="s">
        <v>2967</v>
      </c>
      <c r="D622" s="352">
        <f>'[16]28 а) село'!D165</f>
        <v>2018</v>
      </c>
      <c r="E622" s="175">
        <f>'[16]28 а) село'!E165</f>
        <v>0.4</v>
      </c>
      <c r="F622" s="239">
        <f>'[16]28 а) село'!F165</f>
        <v>150</v>
      </c>
      <c r="G622" s="239">
        <f>'[16]28 а) село'!G165</f>
        <v>10</v>
      </c>
      <c r="H622" s="239">
        <f>'[16]28 а) село'!H165</f>
        <v>41.912100000000002</v>
      </c>
      <c r="I622" s="284"/>
      <c r="J622" s="284"/>
    </row>
    <row r="623" spans="1:10" ht="47.25" x14ac:dyDescent="0.25">
      <c r="A623" s="188" t="s">
        <v>2852</v>
      </c>
      <c r="B623" s="333" t="s">
        <v>2969</v>
      </c>
      <c r="C623" s="173" t="s">
        <v>2966</v>
      </c>
      <c r="D623" s="352">
        <f>'[16]28 а) село'!D166</f>
        <v>2018</v>
      </c>
      <c r="E623" s="238">
        <f>'[16]28 а) село'!E166</f>
        <v>10</v>
      </c>
      <c r="F623" s="239">
        <f>'[16]28 а) село'!F166</f>
        <v>120</v>
      </c>
      <c r="G623" s="239">
        <f>'[16]28 а) село'!G166</f>
        <v>55</v>
      </c>
      <c r="H623" s="239">
        <f>'[16]28 а) село'!H166</f>
        <v>108.51248</v>
      </c>
      <c r="I623" s="284"/>
      <c r="J623" s="284"/>
    </row>
    <row r="624" spans="1:10" ht="47.25" x14ac:dyDescent="0.25">
      <c r="A624" s="188" t="s">
        <v>2853</v>
      </c>
      <c r="B624" s="333" t="s">
        <v>2970</v>
      </c>
      <c r="C624" s="173" t="s">
        <v>2972</v>
      </c>
      <c r="D624" s="352">
        <f>'[16]28 а) село'!D167</f>
        <v>2018</v>
      </c>
      <c r="E624" s="238">
        <f>'[16]28 а) село'!E167</f>
        <v>10</v>
      </c>
      <c r="F624" s="239">
        <f>'[16]28 а) село'!F167</f>
        <v>120</v>
      </c>
      <c r="G624" s="239">
        <f>'[16]28 а) село'!G167</f>
        <v>100</v>
      </c>
      <c r="H624" s="239">
        <f>'[16]28 а) село'!H167</f>
        <v>114.28955000000001</v>
      </c>
      <c r="I624" s="284"/>
      <c r="J624" s="284"/>
    </row>
    <row r="625" spans="1:10" ht="47.25" x14ac:dyDescent="0.25">
      <c r="A625" s="188" t="s">
        <v>2854</v>
      </c>
      <c r="B625" s="333" t="s">
        <v>2973</v>
      </c>
      <c r="C625" s="173" t="s">
        <v>2971</v>
      </c>
      <c r="D625" s="352">
        <f>'[16]28 а) село'!D168</f>
        <v>2018</v>
      </c>
      <c r="E625" s="238">
        <f>'[16]28 а) село'!E168</f>
        <v>10</v>
      </c>
      <c r="F625" s="239">
        <f>'[16]28 а) село'!F168</f>
        <v>15</v>
      </c>
      <c r="G625" s="239">
        <f>'[16]28 а) село'!G168</f>
        <v>15</v>
      </c>
      <c r="H625" s="239">
        <f>'[16]28 а) село'!H168</f>
        <v>31.702000000000002</v>
      </c>
      <c r="I625" s="284"/>
      <c r="J625" s="284"/>
    </row>
    <row r="626" spans="1:10" ht="47.25" x14ac:dyDescent="0.25">
      <c r="A626" s="188" t="s">
        <v>2855</v>
      </c>
      <c r="B626" s="333" t="s">
        <v>2974</v>
      </c>
      <c r="C626" s="173" t="s">
        <v>2975</v>
      </c>
      <c r="D626" s="352">
        <f>'[16]28 а) село'!D169</f>
        <v>2018</v>
      </c>
      <c r="E626" s="238">
        <f>'[16]28 а) село'!E169</f>
        <v>10</v>
      </c>
      <c r="F626" s="239">
        <f>'[16]28 а) село'!F169</f>
        <v>530</v>
      </c>
      <c r="G626" s="239">
        <f>'[16]28 а) село'!G169</f>
        <v>5</v>
      </c>
      <c r="H626" s="239">
        <f>'[16]28 а) село'!H169</f>
        <v>517.68790999999999</v>
      </c>
      <c r="I626" s="284"/>
      <c r="J626" s="284"/>
    </row>
    <row r="627" spans="1:10" ht="47.25" x14ac:dyDescent="0.25">
      <c r="A627" s="188" t="s">
        <v>2856</v>
      </c>
      <c r="B627" s="333" t="s">
        <v>2977</v>
      </c>
      <c r="C627" s="173" t="s">
        <v>2976</v>
      </c>
      <c r="D627" s="352">
        <f>'[16]28 а) село'!D170</f>
        <v>2018</v>
      </c>
      <c r="E627" s="238">
        <f>'[16]28 а) село'!E170</f>
        <v>10</v>
      </c>
      <c r="F627" s="239">
        <f>'[16]28 а) село'!F170</f>
        <v>300</v>
      </c>
      <c r="G627" s="239">
        <f>'[16]28 а) село'!G170</f>
        <v>15</v>
      </c>
      <c r="H627" s="239">
        <f>'[16]28 а) село'!H170</f>
        <v>245.62392</v>
      </c>
      <c r="I627" s="284"/>
      <c r="J627" s="284"/>
    </row>
    <row r="628" spans="1:10" ht="47.25" x14ac:dyDescent="0.25">
      <c r="A628" s="188" t="s">
        <v>2857</v>
      </c>
      <c r="B628" s="333" t="s">
        <v>2991</v>
      </c>
      <c r="C628" s="173" t="s">
        <v>2981</v>
      </c>
      <c r="D628" s="352">
        <f>'[16]28 а) село'!D171</f>
        <v>2018</v>
      </c>
      <c r="E628" s="238">
        <f>'[16]28 а) село'!E171</f>
        <v>10</v>
      </c>
      <c r="F628" s="239">
        <f>'[16]28 а) село'!F171</f>
        <v>200</v>
      </c>
      <c r="G628" s="239">
        <f>'[16]28 а) село'!G171</f>
        <v>494</v>
      </c>
      <c r="H628" s="239">
        <f>'[16]28 а) село'!H171</f>
        <v>112.11854</v>
      </c>
      <c r="I628" s="284"/>
      <c r="J628" s="284"/>
    </row>
    <row r="629" spans="1:10" ht="47.25" x14ac:dyDescent="0.25">
      <c r="A629" s="188" t="s">
        <v>2858</v>
      </c>
      <c r="B629" s="333" t="s">
        <v>2992</v>
      </c>
      <c r="C629" s="173" t="s">
        <v>2978</v>
      </c>
      <c r="D629" s="352">
        <f>'[16]28 а) село'!D172</f>
        <v>2020</v>
      </c>
      <c r="E629" s="175">
        <f>'[16]28 а) село'!E172</f>
        <v>0.4</v>
      </c>
      <c r="F629" s="239">
        <f>'[16]28 а) село'!F172</f>
        <v>750</v>
      </c>
      <c r="G629" s="239">
        <f>'[16]28 а) село'!G172</f>
        <v>12</v>
      </c>
      <c r="H629" s="239">
        <f>'[16]28 а) село'!H172</f>
        <v>201.2</v>
      </c>
      <c r="I629" s="284"/>
      <c r="J629" s="284"/>
    </row>
    <row r="630" spans="1:10" ht="47.25" x14ac:dyDescent="0.25">
      <c r="A630" s="188" t="s">
        <v>2859</v>
      </c>
      <c r="B630" s="333" t="s">
        <v>2993</v>
      </c>
      <c r="C630" s="173" t="s">
        <v>2980</v>
      </c>
      <c r="D630" s="352">
        <f>'[16]28 а) село'!D173</f>
        <v>2020</v>
      </c>
      <c r="E630" s="175">
        <f>'[16]28 а) село'!E173</f>
        <v>0.4</v>
      </c>
      <c r="F630" s="239">
        <f>'[16]28 а) село'!F173</f>
        <v>400</v>
      </c>
      <c r="G630" s="239">
        <f>'[16]28 а) село'!G173</f>
        <v>15</v>
      </c>
      <c r="H630" s="239">
        <f>'[16]28 а) село'!H173</f>
        <v>196.5</v>
      </c>
      <c r="I630" s="284"/>
      <c r="J630" s="284"/>
    </row>
    <row r="631" spans="1:10" ht="47.25" x14ac:dyDescent="0.25">
      <c r="A631" s="188" t="s">
        <v>2860</v>
      </c>
      <c r="B631" s="333" t="s">
        <v>2994</v>
      </c>
      <c r="C631" s="173" t="s">
        <v>2979</v>
      </c>
      <c r="D631" s="352">
        <f>'[16]28 а) село'!D174</f>
        <v>2020</v>
      </c>
      <c r="E631" s="175">
        <f>'[16]28 а) село'!E174</f>
        <v>0.4</v>
      </c>
      <c r="F631" s="239">
        <f>'[16]28 а) село'!F174</f>
        <v>450</v>
      </c>
      <c r="G631" s="239">
        <f>'[16]28 а) село'!G174</f>
        <v>15</v>
      </c>
      <c r="H631" s="239">
        <f>'[16]28 а) село'!H174</f>
        <v>67.2</v>
      </c>
      <c r="I631" s="284"/>
      <c r="J631" s="284"/>
    </row>
    <row r="632" spans="1:10" ht="47.25" x14ac:dyDescent="0.25">
      <c r="A632" s="188" t="s">
        <v>2861</v>
      </c>
      <c r="B632" s="333" t="s">
        <v>3361</v>
      </c>
      <c r="C632" s="173" t="s">
        <v>2982</v>
      </c>
      <c r="D632" s="352">
        <f>'[16]28 а) село'!D175</f>
        <v>2020</v>
      </c>
      <c r="E632" s="175">
        <f>'[16]28 а) село'!E175</f>
        <v>0.4</v>
      </c>
      <c r="F632" s="239">
        <f>'[16]28 а) село'!F175</f>
        <v>60</v>
      </c>
      <c r="G632" s="239">
        <f>'[16]28 а) село'!G175</f>
        <v>15</v>
      </c>
      <c r="H632" s="239">
        <f>'[16]28 а) село'!H175</f>
        <v>41</v>
      </c>
      <c r="I632" s="284"/>
      <c r="J632" s="284"/>
    </row>
    <row r="633" spans="1:10" ht="47.25" x14ac:dyDescent="0.25">
      <c r="A633" s="188" t="s">
        <v>2862</v>
      </c>
      <c r="B633" s="333" t="s">
        <v>3373</v>
      </c>
      <c r="C633" s="173" t="s">
        <v>2986</v>
      </c>
      <c r="D633" s="352">
        <f>'[16]28 а) село'!D176</f>
        <v>2020</v>
      </c>
      <c r="E633" s="175">
        <f>'[16]28 а) село'!E176</f>
        <v>0.4</v>
      </c>
      <c r="F633" s="239">
        <f>'[16]28 а) село'!F176</f>
        <v>200</v>
      </c>
      <c r="G633" s="239">
        <f>'[16]28 а) село'!G176</f>
        <v>80</v>
      </c>
      <c r="H633" s="239">
        <f>'[16]28 а) село'!H176</f>
        <v>46</v>
      </c>
      <c r="I633" s="284"/>
      <c r="J633" s="284"/>
    </row>
    <row r="634" spans="1:10" ht="47.25" x14ac:dyDescent="0.25">
      <c r="A634" s="188" t="s">
        <v>2863</v>
      </c>
      <c r="B634" s="333" t="s">
        <v>2995</v>
      </c>
      <c r="C634" s="173" t="s">
        <v>2983</v>
      </c>
      <c r="D634" s="352">
        <f>'[16]28 а) село'!D177</f>
        <v>2020</v>
      </c>
      <c r="E634" s="175">
        <f>'[16]28 а) село'!E177</f>
        <v>0.4</v>
      </c>
      <c r="F634" s="239">
        <f>'[16]28 а) село'!F177</f>
        <v>500</v>
      </c>
      <c r="G634" s="239">
        <f>'[16]28 а) село'!G177</f>
        <v>10</v>
      </c>
      <c r="H634" s="239">
        <f>'[16]28 а) село'!H177</f>
        <v>140</v>
      </c>
      <c r="I634" s="284"/>
      <c r="J634" s="284"/>
    </row>
    <row r="635" spans="1:10" ht="47.25" x14ac:dyDescent="0.25">
      <c r="A635" s="188" t="s">
        <v>2864</v>
      </c>
      <c r="B635" s="333" t="s">
        <v>2996</v>
      </c>
      <c r="C635" s="173" t="s">
        <v>2984</v>
      </c>
      <c r="D635" s="352">
        <f>'[16]28 а) село'!D178</f>
        <v>2020</v>
      </c>
      <c r="E635" s="175">
        <f>'[16]28 а) село'!E178</f>
        <v>0.4</v>
      </c>
      <c r="F635" s="239">
        <f>'[16]28 а) село'!F178</f>
        <v>100</v>
      </c>
      <c r="G635" s="239">
        <f>'[16]28 а) село'!G178</f>
        <v>6</v>
      </c>
      <c r="H635" s="239">
        <f>'[16]28 а) село'!H178</f>
        <v>55</v>
      </c>
      <c r="I635" s="284"/>
      <c r="J635" s="284"/>
    </row>
    <row r="636" spans="1:10" ht="47.25" x14ac:dyDescent="0.25">
      <c r="A636" s="188" t="s">
        <v>2865</v>
      </c>
      <c r="B636" s="333" t="s">
        <v>2997</v>
      </c>
      <c r="C636" s="173" t="s">
        <v>2985</v>
      </c>
      <c r="D636" s="352">
        <f>'[16]28 а) село'!D179</f>
        <v>2020</v>
      </c>
      <c r="E636" s="175">
        <f>'[16]28 а) село'!E179</f>
        <v>0.4</v>
      </c>
      <c r="F636" s="239">
        <f>'[16]28 а) село'!F179</f>
        <v>200</v>
      </c>
      <c r="G636" s="239">
        <f>'[16]28 а) село'!G179</f>
        <v>3</v>
      </c>
      <c r="H636" s="239">
        <f>'[16]28 а) село'!H179</f>
        <v>117</v>
      </c>
      <c r="I636" s="284"/>
      <c r="J636" s="284"/>
    </row>
    <row r="637" spans="1:10" ht="47.25" x14ac:dyDescent="0.25">
      <c r="A637" s="188" t="s">
        <v>2866</v>
      </c>
      <c r="B637" s="333" t="s">
        <v>2998</v>
      </c>
      <c r="C637" s="173" t="s">
        <v>2987</v>
      </c>
      <c r="D637" s="352">
        <f>'[16]28 а) село'!D180</f>
        <v>2020</v>
      </c>
      <c r="E637" s="175">
        <f>'[16]28 а) село'!E180</f>
        <v>0.4</v>
      </c>
      <c r="F637" s="239">
        <f>'[16]28 а) село'!F180</f>
        <v>400</v>
      </c>
      <c r="G637" s="239">
        <f>'[16]28 а) село'!G180</f>
        <v>5</v>
      </c>
      <c r="H637" s="239">
        <f>'[16]28 а) село'!H180</f>
        <v>87</v>
      </c>
      <c r="I637" s="284"/>
      <c r="J637" s="284"/>
    </row>
    <row r="638" spans="1:10" ht="47.25" x14ac:dyDescent="0.25">
      <c r="A638" s="188" t="s">
        <v>2867</v>
      </c>
      <c r="B638" s="333" t="s">
        <v>2999</v>
      </c>
      <c r="C638" s="173" t="s">
        <v>2988</v>
      </c>
      <c r="D638" s="352">
        <f>'[16]28 а) село'!D181</f>
        <v>2020</v>
      </c>
      <c r="E638" s="175">
        <f>'[16]28 а) село'!E181</f>
        <v>0.4</v>
      </c>
      <c r="F638" s="239">
        <f>'[16]28 а) село'!F181</f>
        <v>120</v>
      </c>
      <c r="G638" s="239">
        <f>'[16]28 а) село'!G181</f>
        <v>12</v>
      </c>
      <c r="H638" s="239">
        <f>'[16]28 а) село'!H181</f>
        <v>42</v>
      </c>
      <c r="I638" s="284"/>
      <c r="J638" s="284"/>
    </row>
    <row r="639" spans="1:10" ht="47.25" x14ac:dyDescent="0.25">
      <c r="A639" s="188" t="s">
        <v>2868</v>
      </c>
      <c r="B639" s="333" t="s">
        <v>3000</v>
      </c>
      <c r="C639" s="173" t="s">
        <v>2989</v>
      </c>
      <c r="D639" s="352">
        <f>'[16]28 а) село'!D182</f>
        <v>2020</v>
      </c>
      <c r="E639" s="175">
        <f>'[16]28 а) село'!E182</f>
        <v>0.4</v>
      </c>
      <c r="F639" s="239">
        <f>'[16]28 а) село'!F182</f>
        <v>250</v>
      </c>
      <c r="G639" s="239">
        <f>'[16]28 а) село'!G182</f>
        <v>5</v>
      </c>
      <c r="H639" s="239">
        <f>'[16]28 а) село'!H182</f>
        <v>54</v>
      </c>
      <c r="I639" s="284"/>
      <c r="J639" s="284"/>
    </row>
    <row r="640" spans="1:10" ht="47.25" x14ac:dyDescent="0.25">
      <c r="A640" s="188" t="s">
        <v>2869</v>
      </c>
      <c r="B640" s="333" t="s">
        <v>3001</v>
      </c>
      <c r="C640" s="173" t="s">
        <v>2990</v>
      </c>
      <c r="D640" s="352">
        <f>'[16]28 а) село'!D183</f>
        <v>2020</v>
      </c>
      <c r="E640" s="175">
        <f>'[16]28 а) село'!E183</f>
        <v>0.4</v>
      </c>
      <c r="F640" s="239">
        <f>'[16]28 а) село'!F183</f>
        <v>300</v>
      </c>
      <c r="G640" s="239">
        <f>'[16]28 а) село'!G183</f>
        <v>8</v>
      </c>
      <c r="H640" s="239">
        <f>'[16]28 а) село'!H183</f>
        <v>135</v>
      </c>
      <c r="I640" s="284"/>
      <c r="J640" s="284"/>
    </row>
    <row r="641" spans="1:10" ht="47.25" x14ac:dyDescent="0.25">
      <c r="A641" s="188" t="s">
        <v>2870</v>
      </c>
      <c r="B641" s="333" t="s">
        <v>3363</v>
      </c>
      <c r="C641" s="173" t="s">
        <v>3006</v>
      </c>
      <c r="D641" s="352">
        <f>'[16]28 а) село'!D184</f>
        <v>2020</v>
      </c>
      <c r="E641" s="238">
        <f>'[16]28 а) село'!E184</f>
        <v>10</v>
      </c>
      <c r="F641" s="239">
        <f>'[16]28 а) село'!F184</f>
        <v>150</v>
      </c>
      <c r="G641" s="239">
        <f>'[16]28 а) село'!G184</f>
        <v>10</v>
      </c>
      <c r="H641" s="239">
        <f>'[16]28 а) село'!H184</f>
        <v>78</v>
      </c>
      <c r="I641" s="284"/>
      <c r="J641" s="284"/>
    </row>
    <row r="642" spans="1:10" ht="47.25" x14ac:dyDescent="0.25">
      <c r="A642" s="188" t="s">
        <v>2871</v>
      </c>
      <c r="B642" s="333" t="s">
        <v>3367</v>
      </c>
      <c r="C642" s="173" t="s">
        <v>3007</v>
      </c>
      <c r="D642" s="352">
        <f>'[16]28 а) село'!D185</f>
        <v>2020</v>
      </c>
      <c r="E642" s="238">
        <f>'[16]28 а) село'!E185</f>
        <v>10</v>
      </c>
      <c r="F642" s="239">
        <f>'[16]28 а) село'!F185</f>
        <v>550</v>
      </c>
      <c r="G642" s="239">
        <f>'[16]28 а) село'!G185</f>
        <v>15</v>
      </c>
      <c r="H642" s="239">
        <f>'[16]28 а) село'!H185</f>
        <v>394</v>
      </c>
      <c r="I642" s="284"/>
      <c r="J642" s="284"/>
    </row>
    <row r="643" spans="1:10" ht="47.25" x14ac:dyDescent="0.25">
      <c r="A643" s="188" t="s">
        <v>2872</v>
      </c>
      <c r="B643" s="333" t="s">
        <v>3002</v>
      </c>
      <c r="C643" s="173" t="s">
        <v>3009</v>
      </c>
      <c r="D643" s="352">
        <f>'[16]28 а) село'!D186</f>
        <v>2020</v>
      </c>
      <c r="E643" s="175">
        <f>'[16]28 а) село'!E186</f>
        <v>0.4</v>
      </c>
      <c r="F643" s="239">
        <f>'[16]28 а) село'!F186</f>
        <v>60</v>
      </c>
      <c r="G643" s="239">
        <f>'[16]28 а) село'!G186</f>
        <v>12</v>
      </c>
      <c r="H643" s="239">
        <f>'[16]28 а) село'!H186</f>
        <v>29</v>
      </c>
      <c r="I643" s="284"/>
      <c r="J643" s="284"/>
    </row>
    <row r="644" spans="1:10" ht="47.25" x14ac:dyDescent="0.25">
      <c r="A644" s="188" t="s">
        <v>2873</v>
      </c>
      <c r="B644" s="333" t="s">
        <v>3003</v>
      </c>
      <c r="C644" s="173" t="s">
        <v>3008</v>
      </c>
      <c r="D644" s="352">
        <f>'[16]28 а) село'!D187</f>
        <v>2020</v>
      </c>
      <c r="E644" s="175">
        <f>'[16]28 а) село'!E187</f>
        <v>0.4</v>
      </c>
      <c r="F644" s="239">
        <f>'[16]28 а) село'!F187</f>
        <v>200</v>
      </c>
      <c r="G644" s="239">
        <f>'[16]28 а) село'!G187</f>
        <v>5</v>
      </c>
      <c r="H644" s="239">
        <f>'[16]28 а) село'!H187</f>
        <v>28</v>
      </c>
      <c r="I644" s="284"/>
      <c r="J644" s="284"/>
    </row>
    <row r="645" spans="1:10" ht="47.25" x14ac:dyDescent="0.25">
      <c r="A645" s="188" t="s">
        <v>2874</v>
      </c>
      <c r="B645" s="333" t="s">
        <v>3004</v>
      </c>
      <c r="C645" s="173" t="s">
        <v>3012</v>
      </c>
      <c r="D645" s="352">
        <f>'[16]28 а) село'!D188</f>
        <v>2020</v>
      </c>
      <c r="E645" s="175">
        <f>'[16]28 а) село'!E188</f>
        <v>0.4</v>
      </c>
      <c r="F645" s="239">
        <f>'[16]28 а) село'!F188</f>
        <v>200</v>
      </c>
      <c r="G645" s="239">
        <f>'[16]28 а) село'!G188</f>
        <v>4</v>
      </c>
      <c r="H645" s="239">
        <f>'[16]28 а) село'!H188</f>
        <v>78.7</v>
      </c>
      <c r="I645" s="284"/>
      <c r="J645" s="284"/>
    </row>
    <row r="646" spans="1:10" ht="47.25" x14ac:dyDescent="0.25">
      <c r="A646" s="188" t="s">
        <v>2875</v>
      </c>
      <c r="B646" s="333" t="s">
        <v>3005</v>
      </c>
      <c r="C646" s="173" t="s">
        <v>3010</v>
      </c>
      <c r="D646" s="352">
        <f>'[16]28 а) село'!D189</f>
        <v>2020</v>
      </c>
      <c r="E646" s="175">
        <f>'[16]28 а) село'!E189</f>
        <v>0.4</v>
      </c>
      <c r="F646" s="239">
        <f>'[16]28 а) село'!F189</f>
        <v>120</v>
      </c>
      <c r="G646" s="239">
        <f>'[16]28 а) село'!G189</f>
        <v>3</v>
      </c>
      <c r="H646" s="239">
        <f>'[16]28 а) село'!H189</f>
        <v>62.3</v>
      </c>
      <c r="I646" s="284"/>
      <c r="J646" s="284"/>
    </row>
    <row r="647" spans="1:10" ht="47.25" x14ac:dyDescent="0.25">
      <c r="A647" s="188" t="s">
        <v>2876</v>
      </c>
      <c r="B647" s="333" t="s">
        <v>3362</v>
      </c>
      <c r="C647" s="173" t="s">
        <v>3011</v>
      </c>
      <c r="D647" s="352">
        <f>'[16]28 а) село'!D190</f>
        <v>2020</v>
      </c>
      <c r="E647" s="175">
        <f>'[16]28 а) село'!E190</f>
        <v>0.4</v>
      </c>
      <c r="F647" s="239">
        <f>'[16]28 а) село'!F190</f>
        <v>340</v>
      </c>
      <c r="G647" s="239">
        <f>'[16]28 а) село'!G190</f>
        <v>4</v>
      </c>
      <c r="H647" s="239">
        <f>'[16]28 а) село'!H190</f>
        <v>80</v>
      </c>
      <c r="I647" s="284"/>
      <c r="J647" s="284"/>
    </row>
    <row r="648" spans="1:10" ht="47.25" x14ac:dyDescent="0.25">
      <c r="A648" s="188" t="s">
        <v>2877</v>
      </c>
      <c r="B648" s="333" t="s">
        <v>3021</v>
      </c>
      <c r="C648" s="173" t="s">
        <v>3013</v>
      </c>
      <c r="D648" s="352">
        <f>'[16]28 а) село'!D191</f>
        <v>2020</v>
      </c>
      <c r="E648" s="175">
        <f>'[16]28 а) село'!E191</f>
        <v>0.4</v>
      </c>
      <c r="F648" s="239">
        <f>'[16]28 а) село'!F191</f>
        <v>40</v>
      </c>
      <c r="G648" s="239">
        <f>'[16]28 а) село'!G191</f>
        <v>4</v>
      </c>
      <c r="H648" s="239">
        <f>'[16]28 а) село'!H191</f>
        <v>14</v>
      </c>
      <c r="I648" s="284"/>
      <c r="J648" s="284"/>
    </row>
    <row r="649" spans="1:10" ht="47.25" x14ac:dyDescent="0.25">
      <c r="A649" s="188" t="s">
        <v>2878</v>
      </c>
      <c r="B649" s="333" t="s">
        <v>3021</v>
      </c>
      <c r="C649" s="173" t="s">
        <v>3014</v>
      </c>
      <c r="D649" s="352">
        <f>'[16]28 а) село'!D192</f>
        <v>2020</v>
      </c>
      <c r="E649" s="175">
        <f>'[16]28 а) село'!E192</f>
        <v>0.4</v>
      </c>
      <c r="F649" s="239">
        <f>'[16]28 а) село'!F192</f>
        <v>40</v>
      </c>
      <c r="G649" s="239">
        <f>'[16]28 а) село'!G192</f>
        <v>4</v>
      </c>
      <c r="H649" s="239">
        <f>'[16]28 а) село'!H192</f>
        <v>16</v>
      </c>
      <c r="I649" s="284"/>
      <c r="J649" s="284"/>
    </row>
    <row r="650" spans="1:10" ht="47.25" x14ac:dyDescent="0.25">
      <c r="A650" s="188" t="s">
        <v>2879</v>
      </c>
      <c r="B650" s="333" t="s">
        <v>3022</v>
      </c>
      <c r="C650" s="173" t="s">
        <v>3015</v>
      </c>
      <c r="D650" s="352">
        <f>'[16]28 а) село'!D193</f>
        <v>2020</v>
      </c>
      <c r="E650" s="175">
        <f>'[16]28 а) село'!E193</f>
        <v>0.4</v>
      </c>
      <c r="F650" s="239">
        <f>'[16]28 а) село'!F193</f>
        <v>60</v>
      </c>
      <c r="G650" s="239">
        <f>'[16]28 а) село'!G193</f>
        <v>4</v>
      </c>
      <c r="H650" s="239">
        <f>'[16]28 а) село'!H193</f>
        <v>22</v>
      </c>
      <c r="I650" s="284"/>
      <c r="J650" s="284"/>
    </row>
    <row r="651" spans="1:10" ht="47.25" x14ac:dyDescent="0.25">
      <c r="A651" s="188" t="s">
        <v>2880</v>
      </c>
      <c r="B651" s="333" t="s">
        <v>3023</v>
      </c>
      <c r="C651" s="173" t="s">
        <v>3016</v>
      </c>
      <c r="D651" s="352">
        <f>'[16]28 а) село'!D194</f>
        <v>2020</v>
      </c>
      <c r="E651" s="175">
        <f>'[16]28 а) село'!E194</f>
        <v>0.4</v>
      </c>
      <c r="F651" s="239">
        <f>'[16]28 а) село'!F194</f>
        <v>60</v>
      </c>
      <c r="G651" s="239">
        <f>'[16]28 а) село'!G194</f>
        <v>4</v>
      </c>
      <c r="H651" s="239">
        <f>'[16]28 а) село'!H194</f>
        <v>31</v>
      </c>
      <c r="I651" s="284"/>
      <c r="J651" s="284"/>
    </row>
    <row r="652" spans="1:10" ht="47.25" x14ac:dyDescent="0.25">
      <c r="A652" s="188" t="s">
        <v>2881</v>
      </c>
      <c r="B652" s="333" t="s">
        <v>3024</v>
      </c>
      <c r="C652" s="173" t="s">
        <v>3017</v>
      </c>
      <c r="D652" s="352">
        <f>'[16]28 а) село'!D195</f>
        <v>2020</v>
      </c>
      <c r="E652" s="175">
        <f>'[16]28 а) село'!E195</f>
        <v>0.4</v>
      </c>
      <c r="F652" s="239">
        <f>'[16]28 а) село'!F195</f>
        <v>60</v>
      </c>
      <c r="G652" s="239">
        <f>'[16]28 а) село'!G195</f>
        <v>3</v>
      </c>
      <c r="H652" s="239">
        <f>'[16]28 а) село'!H195</f>
        <v>29</v>
      </c>
      <c r="I652" s="284"/>
      <c r="J652" s="284"/>
    </row>
    <row r="653" spans="1:10" ht="47.25" x14ac:dyDescent="0.25">
      <c r="A653" s="188" t="s">
        <v>2882</v>
      </c>
      <c r="B653" s="333" t="s">
        <v>3025</v>
      </c>
      <c r="C653" s="173" t="s">
        <v>3018</v>
      </c>
      <c r="D653" s="352">
        <f>'[16]28 а) село'!D196</f>
        <v>2020</v>
      </c>
      <c r="E653" s="175">
        <f>'[16]28 а) село'!E196</f>
        <v>0.4</v>
      </c>
      <c r="F653" s="239">
        <f>'[16]28 а) село'!F196</f>
        <v>150</v>
      </c>
      <c r="G653" s="239">
        <f>'[16]28 а) село'!G196</f>
        <v>14</v>
      </c>
      <c r="H653" s="239">
        <f>'[16]28 а) село'!H196</f>
        <v>81</v>
      </c>
      <c r="I653" s="284"/>
      <c r="J653" s="284"/>
    </row>
    <row r="654" spans="1:10" ht="47.25" x14ac:dyDescent="0.25">
      <c r="A654" s="188" t="s">
        <v>2883</v>
      </c>
      <c r="B654" s="333" t="s">
        <v>3026</v>
      </c>
      <c r="C654" s="173" t="s">
        <v>3019</v>
      </c>
      <c r="D654" s="352">
        <f>'[16]28 а) село'!D197</f>
        <v>2020</v>
      </c>
      <c r="E654" s="175">
        <f>'[16]28 а) село'!E197</f>
        <v>0.4</v>
      </c>
      <c r="F654" s="239">
        <f>'[16]28 а) село'!F197</f>
        <v>80</v>
      </c>
      <c r="G654" s="239">
        <f>'[16]28 а) село'!G197</f>
        <v>5</v>
      </c>
      <c r="H654" s="239">
        <f>'[16]28 а) село'!H197</f>
        <v>71</v>
      </c>
      <c r="I654" s="284"/>
      <c r="J654" s="284"/>
    </row>
    <row r="655" spans="1:10" ht="47.25" x14ac:dyDescent="0.25">
      <c r="A655" s="188" t="s">
        <v>2884</v>
      </c>
      <c r="B655" s="333" t="s">
        <v>3027</v>
      </c>
      <c r="C655" s="173" t="s">
        <v>3020</v>
      </c>
      <c r="D655" s="352">
        <f>'[16]28 а) село'!D198</f>
        <v>2020</v>
      </c>
      <c r="E655" s="175">
        <f>'[16]28 а) село'!E198</f>
        <v>0.4</v>
      </c>
      <c r="F655" s="239">
        <f>'[16]28 а) село'!F198</f>
        <v>50</v>
      </c>
      <c r="G655" s="239">
        <f>'[16]28 а) село'!G198</f>
        <v>15</v>
      </c>
      <c r="H655" s="239">
        <f>'[16]28 а) село'!H198</f>
        <v>10</v>
      </c>
      <c r="I655" s="284"/>
      <c r="J655" s="284"/>
    </row>
    <row r="656" spans="1:10" ht="47.25" x14ac:dyDescent="0.25">
      <c r="A656" s="188" t="s">
        <v>2885</v>
      </c>
      <c r="B656" s="333" t="s">
        <v>3038</v>
      </c>
      <c r="C656" s="173" t="s">
        <v>3031</v>
      </c>
      <c r="D656" s="352">
        <f>'[16]28 а) село'!D199</f>
        <v>2020</v>
      </c>
      <c r="E656" s="175">
        <f>'[16]28 а) село'!E199</f>
        <v>0.4</v>
      </c>
      <c r="F656" s="239">
        <f>'[16]28 а) село'!F199</f>
        <v>100</v>
      </c>
      <c r="G656" s="239">
        <f>'[16]28 а) село'!G199</f>
        <v>5</v>
      </c>
      <c r="H656" s="239">
        <f>'[16]28 а) село'!H199</f>
        <v>65</v>
      </c>
      <c r="I656" s="284"/>
      <c r="J656" s="284"/>
    </row>
    <row r="657" spans="1:10" ht="47.25" x14ac:dyDescent="0.25">
      <c r="A657" s="188" t="s">
        <v>2886</v>
      </c>
      <c r="B657" s="333" t="s">
        <v>3039</v>
      </c>
      <c r="C657" s="173" t="s">
        <v>3028</v>
      </c>
      <c r="D657" s="352">
        <f>'[16]28 а) село'!D200</f>
        <v>2020</v>
      </c>
      <c r="E657" s="175">
        <f>'[16]28 а) село'!E200</f>
        <v>0.4</v>
      </c>
      <c r="F657" s="239">
        <f>'[16]28 а) село'!F200</f>
        <v>30</v>
      </c>
      <c r="G657" s="239">
        <f>'[16]28 а) село'!G200</f>
        <v>15</v>
      </c>
      <c r="H657" s="239">
        <f>'[16]28 а) село'!H200</f>
        <v>5</v>
      </c>
      <c r="I657" s="284"/>
      <c r="J657" s="284"/>
    </row>
    <row r="658" spans="1:10" ht="47.25" x14ac:dyDescent="0.25">
      <c r="A658" s="188" t="s">
        <v>2887</v>
      </c>
      <c r="B658" s="333" t="s">
        <v>3040</v>
      </c>
      <c r="C658" s="173" t="s">
        <v>3030</v>
      </c>
      <c r="D658" s="352">
        <f>'[16]28 а) село'!D201</f>
        <v>2020</v>
      </c>
      <c r="E658" s="175">
        <f>'[16]28 а) село'!E201</f>
        <v>0.4</v>
      </c>
      <c r="F658" s="239">
        <f>'[16]28 а) село'!F201</f>
        <v>250</v>
      </c>
      <c r="G658" s="239">
        <f>'[16]28 а) село'!G201</f>
        <v>5</v>
      </c>
      <c r="H658" s="239">
        <f>'[16]28 а) село'!H201</f>
        <v>42</v>
      </c>
      <c r="I658" s="284"/>
      <c r="J658" s="284"/>
    </row>
    <row r="659" spans="1:10" ht="47.25" x14ac:dyDescent="0.25">
      <c r="A659" s="188" t="s">
        <v>2888</v>
      </c>
      <c r="B659" s="333" t="s">
        <v>3041</v>
      </c>
      <c r="C659" s="173" t="s">
        <v>3029</v>
      </c>
      <c r="D659" s="352">
        <f>'[16]28 а) село'!D202</f>
        <v>2020</v>
      </c>
      <c r="E659" s="175">
        <f>'[16]28 а) село'!E202</f>
        <v>0.4</v>
      </c>
      <c r="F659" s="239">
        <f>'[16]28 а) село'!F202</f>
        <v>280</v>
      </c>
      <c r="G659" s="239">
        <f>'[16]28 а) село'!G202</f>
        <v>13</v>
      </c>
      <c r="H659" s="239">
        <f>'[16]28 а) село'!H202</f>
        <v>114</v>
      </c>
      <c r="I659" s="284"/>
      <c r="J659" s="284"/>
    </row>
    <row r="660" spans="1:10" ht="47.25" x14ac:dyDescent="0.25">
      <c r="A660" s="188" t="s">
        <v>2889</v>
      </c>
      <c r="B660" s="333" t="s">
        <v>3042</v>
      </c>
      <c r="C660" s="173" t="s">
        <v>3032</v>
      </c>
      <c r="D660" s="352">
        <f>'[16]28 а) село'!D203</f>
        <v>2020</v>
      </c>
      <c r="E660" s="175">
        <f>'[16]28 а) село'!E203</f>
        <v>0.4</v>
      </c>
      <c r="F660" s="239">
        <f>'[16]28 а) село'!F203</f>
        <v>200</v>
      </c>
      <c r="G660" s="239">
        <f>'[16]28 а) село'!G203</f>
        <v>12</v>
      </c>
      <c r="H660" s="239">
        <f>'[16]28 а) село'!H203</f>
        <v>17.3</v>
      </c>
      <c r="I660" s="284"/>
      <c r="J660" s="284"/>
    </row>
    <row r="661" spans="1:10" ht="47.25" x14ac:dyDescent="0.25">
      <c r="A661" s="188" t="s">
        <v>2890</v>
      </c>
      <c r="B661" s="333" t="s">
        <v>3043</v>
      </c>
      <c r="C661" s="173" t="s">
        <v>3033</v>
      </c>
      <c r="D661" s="352">
        <f>'[16]28 а) село'!D204</f>
        <v>2020</v>
      </c>
      <c r="E661" s="175">
        <f>'[16]28 а) село'!E204</f>
        <v>0.4</v>
      </c>
      <c r="F661" s="239">
        <f>'[16]28 а) село'!F204</f>
        <v>200</v>
      </c>
      <c r="G661" s="239">
        <f>'[16]28 а) село'!G204</f>
        <v>15</v>
      </c>
      <c r="H661" s="239">
        <f>'[16]28 а) село'!H204</f>
        <v>138</v>
      </c>
      <c r="I661" s="284"/>
      <c r="J661" s="284"/>
    </row>
    <row r="662" spans="1:10" ht="47.25" x14ac:dyDescent="0.25">
      <c r="A662" s="188" t="s">
        <v>2891</v>
      </c>
      <c r="B662" s="333" t="s">
        <v>3044</v>
      </c>
      <c r="C662" s="173" t="s">
        <v>3034</v>
      </c>
      <c r="D662" s="352">
        <f>'[16]28 а) село'!D205</f>
        <v>2020</v>
      </c>
      <c r="E662" s="175">
        <f>'[16]28 а) село'!E205</f>
        <v>0.4</v>
      </c>
      <c r="F662" s="239">
        <f>'[16]28 а) село'!F205</f>
        <v>300</v>
      </c>
      <c r="G662" s="239">
        <f>'[16]28 а) село'!G205</f>
        <v>15</v>
      </c>
      <c r="H662" s="239">
        <f>'[16]28 а) село'!H205</f>
        <v>127</v>
      </c>
      <c r="I662" s="284"/>
      <c r="J662" s="284"/>
    </row>
    <row r="663" spans="1:10" ht="47.25" x14ac:dyDescent="0.25">
      <c r="A663" s="188" t="s">
        <v>2892</v>
      </c>
      <c r="B663" s="333" t="s">
        <v>467</v>
      </c>
      <c r="C663" s="173" t="s">
        <v>3035</v>
      </c>
      <c r="D663" s="352">
        <f>'[16]28 а) село'!D206</f>
        <v>2020</v>
      </c>
      <c r="E663" s="175">
        <f>'[16]28 а) село'!E206</f>
        <v>0.4</v>
      </c>
      <c r="F663" s="239">
        <f>'[16]28 а) село'!F206</f>
        <v>150</v>
      </c>
      <c r="G663" s="239">
        <f>'[16]28 а) село'!G206</f>
        <v>13</v>
      </c>
      <c r="H663" s="239">
        <f>'[16]28 а) село'!H206</f>
        <v>91</v>
      </c>
      <c r="I663" s="284"/>
      <c r="J663" s="284"/>
    </row>
    <row r="664" spans="1:10" ht="47.25" x14ac:dyDescent="0.25">
      <c r="A664" s="188" t="s">
        <v>2893</v>
      </c>
      <c r="B664" s="333" t="s">
        <v>468</v>
      </c>
      <c r="C664" s="173" t="s">
        <v>3036</v>
      </c>
      <c r="D664" s="352">
        <f>'[16]28 а) село'!D207</f>
        <v>2020</v>
      </c>
      <c r="E664" s="175">
        <f>'[16]28 а) село'!E207</f>
        <v>0.4</v>
      </c>
      <c r="F664" s="239">
        <f>'[16]28 а) село'!F207</f>
        <v>60</v>
      </c>
      <c r="G664" s="239">
        <f>'[16]28 а) село'!G207</f>
        <v>14</v>
      </c>
      <c r="H664" s="239">
        <f>'[16]28 а) село'!H207</f>
        <v>14</v>
      </c>
      <c r="I664" s="284"/>
      <c r="J664" s="284"/>
    </row>
    <row r="665" spans="1:10" ht="47.25" x14ac:dyDescent="0.25">
      <c r="A665" s="188" t="s">
        <v>2894</v>
      </c>
      <c r="B665" s="333" t="s">
        <v>3045</v>
      </c>
      <c r="C665" s="173" t="s">
        <v>3037</v>
      </c>
      <c r="D665" s="352">
        <f>'[16]28 а) село'!D208</f>
        <v>2020</v>
      </c>
      <c r="E665" s="175">
        <f>'[16]28 а) село'!E208</f>
        <v>0.4</v>
      </c>
      <c r="F665" s="239">
        <f>'[16]28 а) село'!F208</f>
        <v>100</v>
      </c>
      <c r="G665" s="239">
        <f>'[16]28 а) село'!G208</f>
        <v>8</v>
      </c>
      <c r="H665" s="239">
        <f>'[16]28 а) село'!H208</f>
        <v>20.6</v>
      </c>
      <c r="I665" s="284"/>
      <c r="J665" s="284"/>
    </row>
    <row r="666" spans="1:10" ht="47.25" x14ac:dyDescent="0.25">
      <c r="A666" s="188" t="s">
        <v>2895</v>
      </c>
      <c r="B666" s="333" t="s">
        <v>3046</v>
      </c>
      <c r="C666" s="173" t="s">
        <v>3047</v>
      </c>
      <c r="D666" s="352">
        <f>'[16]28 а) село'!D209</f>
        <v>2020</v>
      </c>
      <c r="E666" s="175">
        <f>'[16]28 а) село'!E209</f>
        <v>0.4</v>
      </c>
      <c r="F666" s="239">
        <f>'[16]28 а) село'!F209</f>
        <v>120</v>
      </c>
      <c r="G666" s="239">
        <f>'[16]28 а) село'!G209</f>
        <v>10</v>
      </c>
      <c r="H666" s="239">
        <f>'[16]28 а) село'!H209</f>
        <v>34</v>
      </c>
      <c r="I666" s="284"/>
      <c r="J666" s="284"/>
    </row>
    <row r="667" spans="1:10" ht="47.25" x14ac:dyDescent="0.25">
      <c r="A667" s="188" t="s">
        <v>2896</v>
      </c>
      <c r="B667" s="333" t="s">
        <v>3051</v>
      </c>
      <c r="C667" s="173" t="s">
        <v>3048</v>
      </c>
      <c r="D667" s="352">
        <f>'[16]28 а) село'!D210</f>
        <v>2020</v>
      </c>
      <c r="E667" s="175">
        <f>'[16]28 а) село'!E210</f>
        <v>0.4</v>
      </c>
      <c r="F667" s="239">
        <f>'[16]28 а) село'!F210</f>
        <v>250</v>
      </c>
      <c r="G667" s="239">
        <f>'[16]28 а) село'!G210</f>
        <v>7</v>
      </c>
      <c r="H667" s="239">
        <f>'[16]28 а) село'!H210</f>
        <v>97</v>
      </c>
      <c r="I667" s="284"/>
      <c r="J667" s="284"/>
    </row>
    <row r="668" spans="1:10" ht="31.5" x14ac:dyDescent="0.25">
      <c r="A668" s="188" t="s">
        <v>2897</v>
      </c>
      <c r="B668" s="333" t="s">
        <v>3052</v>
      </c>
      <c r="C668" s="173" t="s">
        <v>3049</v>
      </c>
      <c r="D668" s="352">
        <f>'[16]28 а) село'!D211</f>
        <v>2020</v>
      </c>
      <c r="E668" s="175">
        <f>'[16]28 а) село'!E211</f>
        <v>0.4</v>
      </c>
      <c r="F668" s="239">
        <f>'[16]28 а) село'!F211</f>
        <v>120</v>
      </c>
      <c r="G668" s="239">
        <f>'[16]28 а) село'!G211</f>
        <v>14</v>
      </c>
      <c r="H668" s="239">
        <f>'[16]28 а) село'!H211</f>
        <v>24</v>
      </c>
      <c r="I668" s="284"/>
      <c r="J668" s="284"/>
    </row>
    <row r="669" spans="1:10" ht="31.5" x14ac:dyDescent="0.25">
      <c r="A669" s="188" t="s">
        <v>2898</v>
      </c>
      <c r="B669" s="333" t="s">
        <v>3053</v>
      </c>
      <c r="C669" s="173" t="s">
        <v>3050</v>
      </c>
      <c r="D669" s="352">
        <f>'[16]28 а) село'!D212</f>
        <v>2020</v>
      </c>
      <c r="E669" s="175">
        <f>'[16]28 а) село'!E212</f>
        <v>0.4</v>
      </c>
      <c r="F669" s="239">
        <f>'[16]28 а) село'!F212</f>
        <v>150</v>
      </c>
      <c r="G669" s="239">
        <f>'[16]28 а) село'!G212</f>
        <v>10</v>
      </c>
      <c r="H669" s="239">
        <f>'[16]28 а) село'!H212</f>
        <v>33</v>
      </c>
      <c r="I669" s="284"/>
      <c r="J669" s="284"/>
    </row>
    <row r="670" spans="1:10" ht="31.5" x14ac:dyDescent="0.25">
      <c r="A670" s="188" t="s">
        <v>2899</v>
      </c>
      <c r="B670" s="333" t="s">
        <v>3054</v>
      </c>
      <c r="C670" s="173" t="s">
        <v>3079</v>
      </c>
      <c r="D670" s="352">
        <f>'[16]28 а) село'!D213</f>
        <v>2020</v>
      </c>
      <c r="E670" s="175">
        <f>'[16]28 а) село'!E213</f>
        <v>0.4</v>
      </c>
      <c r="F670" s="239">
        <f>'[16]28 а) село'!F213</f>
        <v>149</v>
      </c>
      <c r="G670" s="239">
        <f>'[16]28 а) село'!G213</f>
        <v>5</v>
      </c>
      <c r="H670" s="239">
        <f>'[16]28 а) село'!H213</f>
        <v>56</v>
      </c>
      <c r="I670" s="284"/>
      <c r="J670" s="284"/>
    </row>
    <row r="671" spans="1:10" ht="31.5" x14ac:dyDescent="0.25">
      <c r="A671" s="188" t="s">
        <v>2900</v>
      </c>
      <c r="B671" s="333" t="s">
        <v>474</v>
      </c>
      <c r="C671" s="173" t="s">
        <v>3055</v>
      </c>
      <c r="D671" s="352">
        <f>'[16]28 а) село'!D214</f>
        <v>2020</v>
      </c>
      <c r="E671" s="175">
        <f>'[16]28 а) село'!E214</f>
        <v>0.4</v>
      </c>
      <c r="F671" s="239">
        <f>'[16]28 а) село'!F214</f>
        <v>150</v>
      </c>
      <c r="G671" s="239">
        <f>'[16]28 а) село'!G214</f>
        <v>5</v>
      </c>
      <c r="H671" s="239">
        <f>'[16]28 а) село'!H214</f>
        <v>57</v>
      </c>
      <c r="I671" s="284"/>
      <c r="J671" s="284"/>
    </row>
    <row r="672" spans="1:10" ht="47.25" x14ac:dyDescent="0.25">
      <c r="A672" s="188" t="s">
        <v>2901</v>
      </c>
      <c r="B672" s="333" t="s">
        <v>3364</v>
      </c>
      <c r="C672" s="173" t="s">
        <v>3056</v>
      </c>
      <c r="D672" s="352">
        <f>'[16]28 а) село'!D215</f>
        <v>2020</v>
      </c>
      <c r="E672" s="238">
        <f>'[16]28 а) село'!E215</f>
        <v>10</v>
      </c>
      <c r="F672" s="239">
        <f>'[16]28 а) село'!F215</f>
        <v>60</v>
      </c>
      <c r="G672" s="239">
        <f>'[16]28 а) село'!G215</f>
        <v>15</v>
      </c>
      <c r="H672" s="239">
        <f>'[16]28 а) село'!H215</f>
        <v>30</v>
      </c>
      <c r="I672" s="284"/>
      <c r="J672" s="284"/>
    </row>
    <row r="673" spans="1:10" ht="47.25" x14ac:dyDescent="0.25">
      <c r="A673" s="188" t="s">
        <v>2902</v>
      </c>
      <c r="B673" s="333" t="s">
        <v>3364</v>
      </c>
      <c r="C673" s="173" t="s">
        <v>3057</v>
      </c>
      <c r="D673" s="352">
        <f>'[16]28 а) село'!D216</f>
        <v>2020</v>
      </c>
      <c r="E673" s="175">
        <f>'[16]28 а) село'!E216</f>
        <v>0.4</v>
      </c>
      <c r="F673" s="239">
        <f>'[16]28 а) село'!F216</f>
        <v>250</v>
      </c>
      <c r="G673" s="239">
        <f>'[16]28 а) село'!G216</f>
        <v>15</v>
      </c>
      <c r="H673" s="239">
        <f>'[16]28 а) село'!H216</f>
        <v>122</v>
      </c>
      <c r="I673" s="284"/>
      <c r="J673" s="284"/>
    </row>
    <row r="674" spans="1:10" ht="47.25" x14ac:dyDescent="0.25">
      <c r="A674" s="188" t="s">
        <v>2903</v>
      </c>
      <c r="B674" s="333" t="s">
        <v>3368</v>
      </c>
      <c r="C674" s="173" t="s">
        <v>3058</v>
      </c>
      <c r="D674" s="352">
        <f>'[16]28 а) село'!D217</f>
        <v>2020</v>
      </c>
      <c r="E674" s="238">
        <f>'[16]28 а) село'!E217</f>
        <v>10</v>
      </c>
      <c r="F674" s="239">
        <f>'[16]28 а) село'!F217</f>
        <v>250</v>
      </c>
      <c r="G674" s="239">
        <f>'[16]28 а) село'!G217</f>
        <v>15</v>
      </c>
      <c r="H674" s="239">
        <f>'[16]28 а) село'!H217</f>
        <v>146</v>
      </c>
      <c r="I674" s="284"/>
      <c r="J674" s="284"/>
    </row>
    <row r="675" spans="1:10" ht="47.25" x14ac:dyDescent="0.25">
      <c r="A675" s="188" t="s">
        <v>2904</v>
      </c>
      <c r="B675" s="333" t="s">
        <v>3368</v>
      </c>
      <c r="C675" s="173" t="s">
        <v>3059</v>
      </c>
      <c r="D675" s="352">
        <f>'[16]28 а) село'!D218</f>
        <v>2020</v>
      </c>
      <c r="E675" s="175">
        <f>'[16]28 а) село'!E218</f>
        <v>0.4</v>
      </c>
      <c r="F675" s="239">
        <f>'[16]28 а) село'!F218</f>
        <v>40</v>
      </c>
      <c r="G675" s="239">
        <f>'[16]28 а) село'!G218</f>
        <v>15</v>
      </c>
      <c r="H675" s="239">
        <f>'[16]28 а) село'!H218</f>
        <v>26</v>
      </c>
      <c r="I675" s="284"/>
      <c r="J675" s="284"/>
    </row>
    <row r="676" spans="1:10" ht="47.25" x14ac:dyDescent="0.25">
      <c r="A676" s="188" t="s">
        <v>2905</v>
      </c>
      <c r="B676" s="333" t="s">
        <v>3371</v>
      </c>
      <c r="C676" s="173" t="s">
        <v>3060</v>
      </c>
      <c r="D676" s="352">
        <f>'[16]28 а) село'!D219</f>
        <v>2020</v>
      </c>
      <c r="E676" s="238">
        <f>'[16]28 а) село'!E219</f>
        <v>10</v>
      </c>
      <c r="F676" s="239">
        <f>'[16]28 а) село'!F219</f>
        <v>290</v>
      </c>
      <c r="G676" s="239">
        <f>'[16]28 а) село'!G219</f>
        <v>15</v>
      </c>
      <c r="H676" s="239">
        <f>'[16]28 а) село'!H219</f>
        <v>241</v>
      </c>
      <c r="I676" s="284"/>
      <c r="J676" s="284"/>
    </row>
    <row r="677" spans="1:10" ht="47.25" x14ac:dyDescent="0.25">
      <c r="A677" s="188" t="s">
        <v>2906</v>
      </c>
      <c r="B677" s="333" t="s">
        <v>3371</v>
      </c>
      <c r="C677" s="173" t="s">
        <v>3061</v>
      </c>
      <c r="D677" s="352">
        <f>'[16]28 а) село'!D220</f>
        <v>2020</v>
      </c>
      <c r="E677" s="175">
        <f>'[16]28 а) село'!E220</f>
        <v>0.4</v>
      </c>
      <c r="F677" s="239">
        <f>'[16]28 а) село'!F220</f>
        <v>30</v>
      </c>
      <c r="G677" s="239">
        <f>'[16]28 а) село'!G220</f>
        <v>15</v>
      </c>
      <c r="H677" s="239">
        <f>'[16]28 а) село'!H220</f>
        <v>8</v>
      </c>
      <c r="I677" s="284"/>
      <c r="J677" s="284"/>
    </row>
    <row r="678" spans="1:10" ht="31.5" x14ac:dyDescent="0.25">
      <c r="A678" s="188" t="s">
        <v>2907</v>
      </c>
      <c r="B678" s="333" t="s">
        <v>3132</v>
      </c>
      <c r="C678" s="173" t="s">
        <v>3062</v>
      </c>
      <c r="D678" s="352">
        <f>'[16]28 а) село'!D221</f>
        <v>2020</v>
      </c>
      <c r="E678" s="238">
        <f>'[16]28 а) село'!E221</f>
        <v>10</v>
      </c>
      <c r="F678" s="239">
        <f>'[16]28 а) село'!F221</f>
        <v>60</v>
      </c>
      <c r="G678" s="239">
        <f>'[16]28 а) село'!G221</f>
        <v>12</v>
      </c>
      <c r="H678" s="239">
        <f>'[16]28 а) село'!H221</f>
        <v>373</v>
      </c>
      <c r="I678" s="284"/>
      <c r="J678" s="284"/>
    </row>
    <row r="679" spans="1:10" ht="31.5" x14ac:dyDescent="0.25">
      <c r="A679" s="188" t="s">
        <v>2908</v>
      </c>
      <c r="B679" s="333" t="s">
        <v>3133</v>
      </c>
      <c r="C679" s="173" t="s">
        <v>3063</v>
      </c>
      <c r="D679" s="352">
        <f>'[16]28 а) село'!D222</f>
        <v>2020</v>
      </c>
      <c r="E679" s="175">
        <f>'[16]28 а) село'!E222</f>
        <v>0.4</v>
      </c>
      <c r="F679" s="239">
        <f>'[16]28 а) село'!F222</f>
        <v>100</v>
      </c>
      <c r="G679" s="239">
        <f>'[16]28 а) село'!G222</f>
        <v>8</v>
      </c>
      <c r="H679" s="239">
        <f>'[16]28 а) село'!H222</f>
        <v>39.299999999999997</v>
      </c>
      <c r="I679" s="284"/>
      <c r="J679" s="284"/>
    </row>
    <row r="680" spans="1:10" ht="47.25" x14ac:dyDescent="0.25">
      <c r="A680" s="188" t="s">
        <v>2909</v>
      </c>
      <c r="B680" s="333" t="s">
        <v>3365</v>
      </c>
      <c r="C680" s="173" t="s">
        <v>3064</v>
      </c>
      <c r="D680" s="352">
        <f>'[16]28 а) село'!D223</f>
        <v>2020</v>
      </c>
      <c r="E680" s="238">
        <f>'[16]28 а) село'!E223</f>
        <v>10</v>
      </c>
      <c r="F680" s="239">
        <f>'[16]28 а) село'!F223</f>
        <v>30</v>
      </c>
      <c r="G680" s="239">
        <f>'[16]28 а) село'!G223</f>
        <v>15</v>
      </c>
      <c r="H680" s="239">
        <f>'[16]28 а) село'!H223</f>
        <v>63.8</v>
      </c>
      <c r="I680" s="284"/>
      <c r="J680" s="284"/>
    </row>
    <row r="681" spans="1:10" ht="47.25" x14ac:dyDescent="0.25">
      <c r="A681" s="188" t="s">
        <v>2910</v>
      </c>
      <c r="B681" s="333" t="s">
        <v>3365</v>
      </c>
      <c r="C681" s="173" t="s">
        <v>3065</v>
      </c>
      <c r="D681" s="352">
        <f>'[16]28 а) село'!D224</f>
        <v>2020</v>
      </c>
      <c r="E681" s="175">
        <f>'[16]28 а) село'!E224</f>
        <v>0.4</v>
      </c>
      <c r="F681" s="239">
        <f>'[16]28 а) село'!F224</f>
        <v>800</v>
      </c>
      <c r="G681" s="239">
        <f>'[16]28 а) село'!G224</f>
        <v>15</v>
      </c>
      <c r="H681" s="239">
        <f>'[16]28 а) село'!H224</f>
        <v>137.80000000000001</v>
      </c>
      <c r="I681" s="284"/>
      <c r="J681" s="284"/>
    </row>
    <row r="682" spans="1:10" ht="31.5" x14ac:dyDescent="0.25">
      <c r="A682" s="188" t="s">
        <v>2911</v>
      </c>
      <c r="B682" s="333" t="s">
        <v>3372</v>
      </c>
      <c r="C682" s="173" t="s">
        <v>3066</v>
      </c>
      <c r="D682" s="352">
        <f>'[16]28 а) село'!D225</f>
        <v>2020</v>
      </c>
      <c r="E682" s="175">
        <f>'[16]28 а) село'!E225</f>
        <v>0.4</v>
      </c>
      <c r="F682" s="239">
        <f>'[16]28 а) село'!F225</f>
        <v>200</v>
      </c>
      <c r="G682" s="239">
        <f>'[16]28 а) село'!G225</f>
        <v>30</v>
      </c>
      <c r="H682" s="239">
        <f>'[16]28 а) село'!H225</f>
        <v>89</v>
      </c>
      <c r="I682" s="284"/>
      <c r="J682" s="284"/>
    </row>
    <row r="683" spans="1:10" ht="31.5" x14ac:dyDescent="0.25">
      <c r="A683" s="188" t="s">
        <v>2912</v>
      </c>
      <c r="B683" s="333" t="s">
        <v>3134</v>
      </c>
      <c r="C683" s="173" t="s">
        <v>3067</v>
      </c>
      <c r="D683" s="352">
        <f>'[16]28 а) село'!D226</f>
        <v>2020</v>
      </c>
      <c r="E683" s="175">
        <f>'[16]28 а) село'!E226</f>
        <v>0.4</v>
      </c>
      <c r="F683" s="239">
        <f>'[16]28 а) село'!F226</f>
        <v>1300</v>
      </c>
      <c r="G683" s="239">
        <f>'[16]28 а) село'!G226</f>
        <v>60</v>
      </c>
      <c r="H683" s="239">
        <f>'[16]28 а) село'!H226</f>
        <v>380</v>
      </c>
      <c r="I683" s="284"/>
      <c r="J683" s="284"/>
    </row>
    <row r="684" spans="1:10" ht="31.5" x14ac:dyDescent="0.25">
      <c r="A684" s="188" t="s">
        <v>2913</v>
      </c>
      <c r="B684" s="333" t="s">
        <v>3135</v>
      </c>
      <c r="C684" s="173" t="s">
        <v>3068</v>
      </c>
      <c r="D684" s="352">
        <f>'[16]28 а) село'!D227</f>
        <v>2020</v>
      </c>
      <c r="E684" s="175">
        <f>'[16]28 а) село'!E227</f>
        <v>0.4</v>
      </c>
      <c r="F684" s="239">
        <f>'[16]28 а) село'!F227</f>
        <v>750</v>
      </c>
      <c r="G684" s="239">
        <f>'[16]28 а) село'!G227</f>
        <v>20</v>
      </c>
      <c r="H684" s="239">
        <f>'[16]28 а) село'!H227</f>
        <v>109.7</v>
      </c>
      <c r="I684" s="284"/>
      <c r="J684" s="284"/>
    </row>
    <row r="685" spans="1:10" ht="31.5" x14ac:dyDescent="0.25">
      <c r="A685" s="188" t="s">
        <v>2914</v>
      </c>
      <c r="B685" s="333" t="s">
        <v>3136</v>
      </c>
      <c r="C685" s="173" t="s">
        <v>3069</v>
      </c>
      <c r="D685" s="352">
        <f>'[16]28 а) село'!D228</f>
        <v>2020</v>
      </c>
      <c r="E685" s="238">
        <f>'[16]28 а) село'!E228</f>
        <v>10</v>
      </c>
      <c r="F685" s="239">
        <f>'[16]28 а) село'!F228</f>
        <v>1500</v>
      </c>
      <c r="G685" s="239">
        <f>'[16]28 а) село'!G228</f>
        <v>30</v>
      </c>
      <c r="H685" s="239">
        <f>'[16]28 а) село'!H228</f>
        <v>294</v>
      </c>
      <c r="I685" s="284"/>
      <c r="J685" s="284"/>
    </row>
    <row r="686" spans="1:10" ht="31.5" x14ac:dyDescent="0.25">
      <c r="A686" s="188" t="s">
        <v>2915</v>
      </c>
      <c r="B686" s="333" t="s">
        <v>3366</v>
      </c>
      <c r="C686" s="173" t="s">
        <v>3070</v>
      </c>
      <c r="D686" s="352">
        <f>'[16]28 а) село'!D229</f>
        <v>2020</v>
      </c>
      <c r="E686" s="238">
        <f>'[16]28 а) село'!E229</f>
        <v>10</v>
      </c>
      <c r="F686" s="239">
        <f>'[16]28 а) село'!F229</f>
        <v>8900</v>
      </c>
      <c r="G686" s="239">
        <f>'[16]28 а) село'!G229</f>
        <v>30</v>
      </c>
      <c r="H686" s="239">
        <f>'[16]28 а) село'!H229</f>
        <v>21952</v>
      </c>
      <c r="I686" s="284"/>
      <c r="J686" s="284"/>
    </row>
    <row r="687" spans="1:10" ht="47.25" x14ac:dyDescent="0.25">
      <c r="A687" s="188" t="s">
        <v>2916</v>
      </c>
      <c r="B687" s="333" t="s">
        <v>3374</v>
      </c>
      <c r="C687" s="173" t="s">
        <v>3071</v>
      </c>
      <c r="D687" s="352">
        <f>'[16]28 а) село'!D230</f>
        <v>2020</v>
      </c>
      <c r="E687" s="175">
        <f>'[16]28 а) село'!E230</f>
        <v>0.4</v>
      </c>
      <c r="F687" s="239">
        <f>'[16]28 а) село'!F230</f>
        <v>290</v>
      </c>
      <c r="G687" s="239">
        <f>'[16]28 а) село'!G230</f>
        <v>36</v>
      </c>
      <c r="H687" s="239">
        <f>'[16]28 а) село'!H230</f>
        <v>168</v>
      </c>
      <c r="I687" s="284"/>
      <c r="J687" s="284"/>
    </row>
    <row r="688" spans="1:10" ht="47.25" x14ac:dyDescent="0.25">
      <c r="A688" s="188" t="s">
        <v>2917</v>
      </c>
      <c r="B688" s="333" t="s">
        <v>3374</v>
      </c>
      <c r="C688" s="173" t="s">
        <v>3072</v>
      </c>
      <c r="D688" s="352">
        <f>'[16]28 а) село'!D231</f>
        <v>2020</v>
      </c>
      <c r="E688" s="238">
        <f>'[16]28 а) село'!E231</f>
        <v>10</v>
      </c>
      <c r="F688" s="239">
        <f>'[16]28 а) село'!F231</f>
        <v>200</v>
      </c>
      <c r="G688" s="239">
        <f>'[16]28 а) село'!G231</f>
        <v>36</v>
      </c>
      <c r="H688" s="239">
        <f>'[16]28 а) село'!H231</f>
        <v>146</v>
      </c>
      <c r="I688" s="284"/>
      <c r="J688" s="284"/>
    </row>
    <row r="689" spans="1:10" ht="31.5" x14ac:dyDescent="0.25">
      <c r="A689" s="188" t="s">
        <v>2918</v>
      </c>
      <c r="B689" s="333" t="s">
        <v>3375</v>
      </c>
      <c r="C689" s="173" t="s">
        <v>3073</v>
      </c>
      <c r="D689" s="352">
        <f>'[16]28 а) село'!D232</f>
        <v>2020</v>
      </c>
      <c r="E689" s="175">
        <f>'[16]28 а) село'!E232</f>
        <v>0.4</v>
      </c>
      <c r="F689" s="239">
        <f>'[16]28 а) село'!F232</f>
        <v>620</v>
      </c>
      <c r="G689" s="239">
        <f>'[16]28 а) село'!G232</f>
        <v>50</v>
      </c>
      <c r="H689" s="239">
        <f>'[16]28 а) село'!H232</f>
        <v>176</v>
      </c>
      <c r="I689" s="284"/>
      <c r="J689" s="284"/>
    </row>
    <row r="690" spans="1:10" ht="31.5" x14ac:dyDescent="0.25">
      <c r="A690" s="188" t="s">
        <v>2919</v>
      </c>
      <c r="B690" s="333" t="s">
        <v>3137</v>
      </c>
      <c r="C690" s="173" t="s">
        <v>3074</v>
      </c>
      <c r="D690" s="352">
        <f>'[16]28 а) село'!D233</f>
        <v>2020</v>
      </c>
      <c r="E690" s="238">
        <f>'[16]28 а) село'!E233</f>
        <v>10</v>
      </c>
      <c r="F690" s="239">
        <f>'[16]28 а) село'!F233</f>
        <v>1450</v>
      </c>
      <c r="G690" s="239">
        <f>'[16]28 а) село'!G233</f>
        <v>20</v>
      </c>
      <c r="H690" s="239">
        <f>'[16]28 а) село'!H233</f>
        <v>2279</v>
      </c>
      <c r="I690" s="284"/>
      <c r="J690" s="284"/>
    </row>
    <row r="691" spans="1:10" ht="31.5" x14ac:dyDescent="0.25">
      <c r="A691" s="188" t="s">
        <v>2920</v>
      </c>
      <c r="B691" s="333" t="s">
        <v>3138</v>
      </c>
      <c r="C691" s="173" t="s">
        <v>3075</v>
      </c>
      <c r="D691" s="352">
        <f>'[16]28 а) село'!D234</f>
        <v>2020</v>
      </c>
      <c r="E691" s="175">
        <f>'[16]28 а) село'!E234</f>
        <v>0.4</v>
      </c>
      <c r="F691" s="239">
        <f>'[16]28 а) село'!F234</f>
        <v>100</v>
      </c>
      <c r="G691" s="239">
        <f>'[16]28 а) село'!G234</f>
        <v>21.1</v>
      </c>
      <c r="H691" s="239">
        <f>'[16]28 а) село'!H234</f>
        <v>46</v>
      </c>
      <c r="I691" s="284"/>
      <c r="J691" s="284"/>
    </row>
    <row r="692" spans="1:10" ht="31.5" x14ac:dyDescent="0.25">
      <c r="A692" s="188" t="s">
        <v>2921</v>
      </c>
      <c r="B692" s="333" t="s">
        <v>3139</v>
      </c>
      <c r="C692" s="173" t="s">
        <v>3076</v>
      </c>
      <c r="D692" s="352">
        <f>'[16]28 а) село'!D235</f>
        <v>2020</v>
      </c>
      <c r="E692" s="175">
        <f>'[16]28 а) село'!E235</f>
        <v>0.4</v>
      </c>
      <c r="F692" s="239">
        <f>'[16]28 а) село'!F235</f>
        <v>480</v>
      </c>
      <c r="G692" s="239">
        <f>'[16]28 а) село'!G235</f>
        <v>21.1</v>
      </c>
      <c r="H692" s="239">
        <f>'[16]28 а) село'!H235</f>
        <v>178</v>
      </c>
      <c r="I692" s="284"/>
      <c r="J692" s="284"/>
    </row>
    <row r="693" spans="1:10" ht="31.5" x14ac:dyDescent="0.25">
      <c r="A693" s="188" t="s">
        <v>2922</v>
      </c>
      <c r="B693" s="333" t="s">
        <v>3140</v>
      </c>
      <c r="C693" s="173" t="s">
        <v>3078</v>
      </c>
      <c r="D693" s="352">
        <f>'[16]28 а) село'!D236</f>
        <v>2020</v>
      </c>
      <c r="E693" s="175">
        <f>'[16]28 а) село'!E236</f>
        <v>0.4</v>
      </c>
      <c r="F693" s="239">
        <f>'[16]28 а) село'!F236</f>
        <v>490</v>
      </c>
      <c r="G693" s="239">
        <f>'[16]28 а) село'!G236</f>
        <v>21.1</v>
      </c>
      <c r="H693" s="239">
        <f>'[16]28 а) село'!H236</f>
        <v>129</v>
      </c>
      <c r="I693" s="284"/>
      <c r="J693" s="284"/>
    </row>
    <row r="694" spans="1:10" ht="31.5" x14ac:dyDescent="0.25">
      <c r="A694" s="188" t="s">
        <v>2923</v>
      </c>
      <c r="B694" s="333" t="s">
        <v>3141</v>
      </c>
      <c r="C694" s="173" t="s">
        <v>3077</v>
      </c>
      <c r="D694" s="352">
        <f>'[16]28 а) село'!D237</f>
        <v>2020</v>
      </c>
      <c r="E694" s="238">
        <f>'[16]28 а) село'!E237</f>
        <v>10</v>
      </c>
      <c r="F694" s="239">
        <f>'[16]28 а) село'!F237</f>
        <v>750</v>
      </c>
      <c r="G694" s="239">
        <f>'[16]28 а) село'!G237</f>
        <v>120</v>
      </c>
      <c r="H694" s="239">
        <f>'[16]28 а) село'!H237</f>
        <v>402</v>
      </c>
      <c r="I694" s="284"/>
      <c r="J694" s="284"/>
    </row>
    <row r="695" spans="1:10" s="447" customFormat="1" x14ac:dyDescent="0.25">
      <c r="A695" s="187" t="s">
        <v>3387</v>
      </c>
      <c r="B695" s="448" t="s">
        <v>3398</v>
      </c>
      <c r="C695" s="174"/>
      <c r="D695" s="381">
        <v>2021</v>
      </c>
      <c r="E695" s="199">
        <v>10</v>
      </c>
      <c r="F695" s="200">
        <v>1000</v>
      </c>
      <c r="G695" s="200"/>
      <c r="H695" s="200">
        <f>[4]Лист1!$O$395/1000</f>
        <v>1613.2260000000001</v>
      </c>
      <c r="I695" s="457"/>
      <c r="J695" s="457"/>
    </row>
    <row r="696" spans="1:10" s="447" customFormat="1" x14ac:dyDescent="0.25">
      <c r="A696" s="187" t="s">
        <v>1083</v>
      </c>
      <c r="B696" s="205" t="s">
        <v>543</v>
      </c>
      <c r="C696" s="251"/>
      <c r="D696" s="251"/>
      <c r="E696" s="452"/>
      <c r="F696" s="453"/>
      <c r="G696" s="454"/>
      <c r="H696" s="458"/>
      <c r="I696" s="457"/>
      <c r="J696" s="457"/>
    </row>
    <row r="697" spans="1:10" s="447" customFormat="1" x14ac:dyDescent="0.25">
      <c r="A697" s="187" t="s">
        <v>1084</v>
      </c>
      <c r="B697" s="203" t="s">
        <v>3</v>
      </c>
      <c r="C697" s="251"/>
      <c r="D697" s="251"/>
      <c r="E697" s="452"/>
      <c r="F697" s="200">
        <f>F698+F700</f>
        <v>1000</v>
      </c>
      <c r="G697" s="200">
        <f t="shared" ref="G697:H697" si="11">G698+G700</f>
        <v>0</v>
      </c>
      <c r="H697" s="200">
        <f t="shared" si="11"/>
        <v>1640.595</v>
      </c>
      <c r="I697" s="457"/>
      <c r="J697" s="457"/>
    </row>
    <row r="698" spans="1:10" s="447" customFormat="1" x14ac:dyDescent="0.25">
      <c r="A698" s="187" t="s">
        <v>1085</v>
      </c>
      <c r="B698" s="205" t="s">
        <v>541</v>
      </c>
      <c r="C698" s="251"/>
      <c r="D698" s="251"/>
      <c r="E698" s="452"/>
      <c r="F698" s="200">
        <f>F699</f>
        <v>1000</v>
      </c>
      <c r="G698" s="200"/>
      <c r="H698" s="200">
        <f t="shared" ref="H698" si="12">H699</f>
        <v>1640.595</v>
      </c>
      <c r="I698" s="457"/>
      <c r="J698" s="457"/>
    </row>
    <row r="699" spans="1:10" s="447" customFormat="1" x14ac:dyDescent="0.25">
      <c r="A699" s="187"/>
      <c r="B699" s="448" t="s">
        <v>3397</v>
      </c>
      <c r="C699" s="174"/>
      <c r="D699" s="381">
        <v>2021</v>
      </c>
      <c r="E699" s="199">
        <v>10</v>
      </c>
      <c r="F699" s="200">
        <v>1000</v>
      </c>
      <c r="G699" s="200"/>
      <c r="H699" s="200">
        <f>[5]Лист1!$O$395/1000</f>
        <v>1640.595</v>
      </c>
      <c r="I699" s="457"/>
      <c r="J699" s="457"/>
    </row>
    <row r="700" spans="1:10" x14ac:dyDescent="0.25">
      <c r="A700" s="188" t="s">
        <v>1086</v>
      </c>
      <c r="B700" s="206" t="s">
        <v>543</v>
      </c>
      <c r="C700" s="255"/>
      <c r="D700" s="255"/>
      <c r="E700" s="330"/>
      <c r="F700" s="331"/>
      <c r="G700" s="291"/>
      <c r="H700" s="332"/>
      <c r="I700" s="284"/>
      <c r="J700" s="284"/>
    </row>
    <row r="701" spans="1:10" x14ac:dyDescent="0.25">
      <c r="A701" s="188" t="s">
        <v>1087</v>
      </c>
      <c r="B701" s="254" t="s">
        <v>5</v>
      </c>
      <c r="C701" s="255"/>
      <c r="D701" s="255"/>
      <c r="E701" s="330"/>
      <c r="F701" s="239">
        <f>F702+F703</f>
        <v>0</v>
      </c>
      <c r="G701" s="239">
        <f t="shared" ref="G701" si="13">G702+G703</f>
        <v>0</v>
      </c>
      <c r="H701" s="239">
        <f t="shared" ref="H701" si="14">H702+H703</f>
        <v>0</v>
      </c>
      <c r="I701" s="284"/>
      <c r="J701" s="284"/>
    </row>
    <row r="702" spans="1:10" x14ac:dyDescent="0.25">
      <c r="A702" s="188" t="s">
        <v>1088</v>
      </c>
      <c r="B702" s="206" t="s">
        <v>541</v>
      </c>
      <c r="C702" s="255"/>
      <c r="D702" s="255"/>
      <c r="E702" s="330"/>
      <c r="F702" s="331"/>
      <c r="G702" s="291"/>
      <c r="H702" s="332"/>
      <c r="I702" s="284"/>
      <c r="J702" s="284"/>
    </row>
    <row r="703" spans="1:10" x14ac:dyDescent="0.25">
      <c r="A703" s="188" t="s">
        <v>1089</v>
      </c>
      <c r="B703" s="206" t="s">
        <v>543</v>
      </c>
      <c r="C703" s="255"/>
      <c r="D703" s="255"/>
      <c r="E703" s="330"/>
      <c r="F703" s="331"/>
      <c r="G703" s="291"/>
      <c r="H703" s="332"/>
      <c r="I703" s="284"/>
      <c r="J703" s="284"/>
    </row>
    <row r="704" spans="1:10" x14ac:dyDescent="0.25">
      <c r="A704" s="188" t="s">
        <v>1090</v>
      </c>
      <c r="B704" s="254" t="s">
        <v>6</v>
      </c>
      <c r="C704" s="255"/>
      <c r="D704" s="255"/>
      <c r="E704" s="330"/>
      <c r="F704" s="239">
        <f>F705+F706</f>
        <v>0</v>
      </c>
      <c r="G704" s="239">
        <f t="shared" ref="G704" si="15">G705+G706</f>
        <v>0</v>
      </c>
      <c r="H704" s="239">
        <f t="shared" ref="H704" si="16">H705+H706</f>
        <v>0</v>
      </c>
      <c r="I704" s="284"/>
      <c r="J704" s="284"/>
    </row>
    <row r="705" spans="1:10" x14ac:dyDescent="0.25">
      <c r="A705" s="188" t="s">
        <v>1091</v>
      </c>
      <c r="B705" s="206" t="s">
        <v>541</v>
      </c>
      <c r="C705" s="255"/>
      <c r="D705" s="255"/>
      <c r="E705" s="330"/>
      <c r="F705" s="331"/>
      <c r="G705" s="291"/>
      <c r="H705" s="332"/>
      <c r="I705" s="284"/>
      <c r="J705" s="284"/>
    </row>
    <row r="706" spans="1:10" x14ac:dyDescent="0.25">
      <c r="A706" s="188" t="s">
        <v>1092</v>
      </c>
      <c r="B706" s="206" t="s">
        <v>543</v>
      </c>
      <c r="C706" s="255"/>
      <c r="D706" s="255"/>
      <c r="E706" s="330"/>
      <c r="F706" s="331"/>
      <c r="G706" s="291"/>
      <c r="H706" s="332"/>
      <c r="I706" s="284"/>
      <c r="J706" s="284"/>
    </row>
    <row r="707" spans="1:10" x14ac:dyDescent="0.25">
      <c r="A707" s="188" t="s">
        <v>1093</v>
      </c>
      <c r="B707" s="254" t="s">
        <v>7</v>
      </c>
      <c r="C707" s="255"/>
      <c r="D707" s="255"/>
      <c r="E707" s="330"/>
      <c r="F707" s="239">
        <f>F708+F709</f>
        <v>0</v>
      </c>
      <c r="G707" s="239">
        <f t="shared" ref="G707" si="17">G708+G709</f>
        <v>0</v>
      </c>
      <c r="H707" s="239">
        <f t="shared" ref="H707" si="18">H708+H709</f>
        <v>0</v>
      </c>
      <c r="I707" s="284"/>
      <c r="J707" s="284"/>
    </row>
    <row r="708" spans="1:10" x14ac:dyDescent="0.25">
      <c r="A708" s="188" t="s">
        <v>1094</v>
      </c>
      <c r="B708" s="206" t="s">
        <v>541</v>
      </c>
      <c r="C708" s="255"/>
      <c r="D708" s="255"/>
      <c r="E708" s="330"/>
      <c r="F708" s="331"/>
      <c r="G708" s="291"/>
      <c r="H708" s="332"/>
      <c r="I708" s="284"/>
      <c r="J708" s="284"/>
    </row>
    <row r="709" spans="1:10" x14ac:dyDescent="0.25">
      <c r="A709" s="188" t="s">
        <v>1095</v>
      </c>
      <c r="B709" s="206" t="s">
        <v>543</v>
      </c>
      <c r="C709" s="255"/>
      <c r="D709" s="255"/>
      <c r="E709" s="330"/>
      <c r="F709" s="331"/>
      <c r="G709" s="291"/>
      <c r="H709" s="332"/>
      <c r="I709" s="284"/>
      <c r="J709" s="284"/>
    </row>
    <row r="710" spans="1:10" x14ac:dyDescent="0.25">
      <c r="A710" s="188" t="s">
        <v>1096</v>
      </c>
      <c r="B710" s="254" t="s">
        <v>557</v>
      </c>
      <c r="C710" s="255"/>
      <c r="D710" s="255"/>
      <c r="E710" s="330"/>
      <c r="F710" s="239">
        <f>F711+F712</f>
        <v>0</v>
      </c>
      <c r="G710" s="239">
        <f t="shared" ref="G710" si="19">G711+G712</f>
        <v>0</v>
      </c>
      <c r="H710" s="239">
        <f t="shared" ref="H710" si="20">H711+H712</f>
        <v>0</v>
      </c>
      <c r="I710" s="284"/>
      <c r="J710" s="284"/>
    </row>
    <row r="711" spans="1:10" x14ac:dyDescent="0.25">
      <c r="A711" s="188" t="s">
        <v>1097</v>
      </c>
      <c r="B711" s="206" t="s">
        <v>541</v>
      </c>
      <c r="C711" s="255"/>
      <c r="D711" s="255"/>
      <c r="E711" s="330"/>
      <c r="F711" s="331"/>
      <c r="G711" s="291"/>
      <c r="H711" s="332"/>
      <c r="I711" s="284"/>
      <c r="J711" s="284"/>
    </row>
    <row r="712" spans="1:10" x14ac:dyDescent="0.25">
      <c r="A712" s="188" t="s">
        <v>1098</v>
      </c>
      <c r="B712" s="206" t="s">
        <v>543</v>
      </c>
      <c r="C712" s="255"/>
      <c r="D712" s="255"/>
      <c r="E712" s="330"/>
      <c r="F712" s="331"/>
      <c r="G712" s="291"/>
      <c r="H712" s="332"/>
      <c r="I712" s="284"/>
      <c r="J712" s="284"/>
    </row>
    <row r="713" spans="1:10" s="184" customFormat="1" x14ac:dyDescent="0.25">
      <c r="A713" s="318" t="s">
        <v>1099</v>
      </c>
      <c r="B713" s="334" t="s">
        <v>601</v>
      </c>
      <c r="C713" s="334"/>
      <c r="D713" s="335"/>
      <c r="E713" s="336"/>
      <c r="F713" s="259">
        <f>F714+F769+F772+F775+F778+F781+F784</f>
        <v>13995</v>
      </c>
      <c r="G713" s="259">
        <f>G714+G769+G772+G775+G778+G781+G784</f>
        <v>1170.9000000000001</v>
      </c>
      <c r="H713" s="259">
        <f>H714+H769+H772+H775+H778+H781+H784</f>
        <v>7018.1903500000008</v>
      </c>
      <c r="I713" s="304"/>
      <c r="J713" s="304"/>
    </row>
    <row r="714" spans="1:10" ht="15.75" customHeight="1" x14ac:dyDescent="0.25">
      <c r="A714" s="188" t="s">
        <v>1100</v>
      </c>
      <c r="B714" s="254" t="s">
        <v>4</v>
      </c>
      <c r="C714" s="255"/>
      <c r="D714" s="255"/>
      <c r="E714" s="330"/>
      <c r="F714" s="239">
        <f>F715+F771+F772</f>
        <v>13395</v>
      </c>
      <c r="G714" s="239">
        <f>G715+G771+G772</f>
        <v>1090.9000000000001</v>
      </c>
      <c r="H714" s="239">
        <f>H715+H771+H772</f>
        <v>6836.9978600000004</v>
      </c>
      <c r="I714" s="284"/>
      <c r="J714" s="284"/>
    </row>
    <row r="715" spans="1:10" ht="15.75" customHeight="1" x14ac:dyDescent="0.25">
      <c r="A715" s="188" t="s">
        <v>1101</v>
      </c>
      <c r="B715" s="206" t="s">
        <v>541</v>
      </c>
      <c r="C715" s="255"/>
      <c r="D715" s="255"/>
      <c r="E715" s="330"/>
      <c r="F715" s="239">
        <f>SUM(F716:F768)</f>
        <v>13395</v>
      </c>
      <c r="G715" s="239">
        <f t="shared" ref="G715:H715" si="21">SUM(G716:G768)</f>
        <v>1090.9000000000001</v>
      </c>
      <c r="H715" s="239">
        <f t="shared" si="21"/>
        <v>6836.9978600000004</v>
      </c>
      <c r="I715" s="284"/>
      <c r="J715" s="284"/>
    </row>
    <row r="716" spans="1:10" ht="47.25" x14ac:dyDescent="0.25">
      <c r="A716" s="188" t="s">
        <v>2831</v>
      </c>
      <c r="B716" s="206" t="s">
        <v>3305</v>
      </c>
      <c r="C716" s="173" t="s">
        <v>3142</v>
      </c>
      <c r="D716" s="173">
        <f>'[16]28 а) село'!D245</f>
        <v>2019</v>
      </c>
      <c r="E716" s="173">
        <f>'[16]28 а) село'!E245</f>
        <v>0.4</v>
      </c>
      <c r="F716" s="175">
        <f>'[16]28 а) село'!F245</f>
        <v>430</v>
      </c>
      <c r="G716" s="175">
        <f>'[16]28 а) село'!G245</f>
        <v>5</v>
      </c>
      <c r="H716" s="175">
        <f>'[16]28 а) село'!H245</f>
        <v>149.28441000000001</v>
      </c>
      <c r="I716" s="284"/>
      <c r="J716" s="284"/>
    </row>
    <row r="717" spans="1:10" ht="47.25" x14ac:dyDescent="0.25">
      <c r="A717" s="188" t="s">
        <v>3080</v>
      </c>
      <c r="B717" s="206" t="s">
        <v>3306</v>
      </c>
      <c r="C717" s="173" t="s">
        <v>3144</v>
      </c>
      <c r="D717" s="173">
        <f>'[16]28 а) село'!D246</f>
        <v>2019</v>
      </c>
      <c r="E717" s="173">
        <f>'[16]28 а) село'!E246</f>
        <v>0.4</v>
      </c>
      <c r="F717" s="175">
        <f>'[16]28 а) село'!F246</f>
        <v>60</v>
      </c>
      <c r="G717" s="175">
        <f>'[16]28 а) село'!G246</f>
        <v>3</v>
      </c>
      <c r="H717" s="175">
        <f>'[16]28 а) село'!H246</f>
        <v>19.930439999999997</v>
      </c>
      <c r="I717" s="284"/>
      <c r="J717" s="284"/>
    </row>
    <row r="718" spans="1:10" ht="47.25" x14ac:dyDescent="0.25">
      <c r="A718" s="188" t="s">
        <v>3081</v>
      </c>
      <c r="B718" s="206" t="s">
        <v>3307</v>
      </c>
      <c r="C718" s="173" t="s">
        <v>3146</v>
      </c>
      <c r="D718" s="173">
        <f>'[16]28 а) село'!D247</f>
        <v>2019</v>
      </c>
      <c r="E718" s="173">
        <f>'[16]28 а) село'!E247</f>
        <v>0.4</v>
      </c>
      <c r="F718" s="175">
        <f>'[16]28 а) село'!F247</f>
        <v>200</v>
      </c>
      <c r="G718" s="175">
        <f>'[16]28 а) село'!G247</f>
        <v>3</v>
      </c>
      <c r="H718" s="175">
        <f>'[16]28 а) село'!H247</f>
        <v>96.128259999999997</v>
      </c>
      <c r="I718" s="284"/>
      <c r="J718" s="284"/>
    </row>
    <row r="719" spans="1:10" ht="47.25" x14ac:dyDescent="0.25">
      <c r="A719" s="188" t="s">
        <v>3082</v>
      </c>
      <c r="B719" s="206" t="s">
        <v>3308</v>
      </c>
      <c r="C719" s="173" t="s">
        <v>3143</v>
      </c>
      <c r="D719" s="173">
        <f>'[16]28 а) село'!D248</f>
        <v>2019</v>
      </c>
      <c r="E719" s="173">
        <f>'[16]28 а) село'!E248</f>
        <v>0.4</v>
      </c>
      <c r="F719" s="175">
        <f>'[16]28 а) село'!F248</f>
        <v>200</v>
      </c>
      <c r="G719" s="175">
        <f>'[16]28 а) село'!G248</f>
        <v>3</v>
      </c>
      <c r="H719" s="175">
        <f>'[16]28 а) село'!H248</f>
        <v>54.266820000000003</v>
      </c>
      <c r="I719" s="284"/>
      <c r="J719" s="284"/>
    </row>
    <row r="720" spans="1:10" ht="47.25" x14ac:dyDescent="0.25">
      <c r="A720" s="188" t="s">
        <v>3083</v>
      </c>
      <c r="B720" s="206" t="s">
        <v>3309</v>
      </c>
      <c r="C720" s="173" t="s">
        <v>3145</v>
      </c>
      <c r="D720" s="173">
        <f>'[16]28 а) село'!D249</f>
        <v>2019</v>
      </c>
      <c r="E720" s="173">
        <f>'[16]28 а) село'!E249</f>
        <v>0.4</v>
      </c>
      <c r="F720" s="175">
        <f>'[16]28 а) село'!F249</f>
        <v>300</v>
      </c>
      <c r="G720" s="175">
        <f>'[16]28 а) село'!G249</f>
        <v>5</v>
      </c>
      <c r="H720" s="175">
        <f>'[16]28 а) село'!H249</f>
        <v>124.81280000000001</v>
      </c>
      <c r="I720" s="284"/>
      <c r="J720" s="284"/>
    </row>
    <row r="721" spans="1:10" ht="47.25" x14ac:dyDescent="0.25">
      <c r="A721" s="188" t="s">
        <v>3084</v>
      </c>
      <c r="B721" s="206" t="s">
        <v>3310</v>
      </c>
      <c r="C721" s="173" t="s">
        <v>3150</v>
      </c>
      <c r="D721" s="173">
        <f>'[16]28 а) село'!D250</f>
        <v>2019</v>
      </c>
      <c r="E721" s="173">
        <f>'[16]28 а) село'!E250</f>
        <v>0.4</v>
      </c>
      <c r="F721" s="175">
        <f>'[16]28 а) село'!F250</f>
        <v>130</v>
      </c>
      <c r="G721" s="175">
        <f>'[16]28 а) село'!G250</f>
        <v>5</v>
      </c>
      <c r="H721" s="175">
        <f>'[16]28 а) село'!H250</f>
        <v>67.212430000000012</v>
      </c>
      <c r="I721" s="284"/>
      <c r="J721" s="284"/>
    </row>
    <row r="722" spans="1:10" ht="47.25" x14ac:dyDescent="0.25">
      <c r="A722" s="188" t="s">
        <v>3085</v>
      </c>
      <c r="B722" s="206" t="s">
        <v>3311</v>
      </c>
      <c r="C722" s="173" t="s">
        <v>3147</v>
      </c>
      <c r="D722" s="173">
        <f>'[16]28 а) село'!D251</f>
        <v>2019</v>
      </c>
      <c r="E722" s="173">
        <f>'[16]28 а) село'!E251</f>
        <v>0.4</v>
      </c>
      <c r="F722" s="175">
        <f>'[16]28 а) село'!F251</f>
        <v>60</v>
      </c>
      <c r="G722" s="175">
        <f>'[16]28 а) село'!G251</f>
        <v>4</v>
      </c>
      <c r="H722" s="175">
        <f>'[16]28 а) село'!H251</f>
        <v>21.479790000000001</v>
      </c>
      <c r="I722" s="284"/>
      <c r="J722" s="284"/>
    </row>
    <row r="723" spans="1:10" ht="47.25" x14ac:dyDescent="0.25">
      <c r="A723" s="188" t="s">
        <v>3086</v>
      </c>
      <c r="B723" s="206" t="s">
        <v>3312</v>
      </c>
      <c r="C723" s="173" t="s">
        <v>3149</v>
      </c>
      <c r="D723" s="173">
        <f>'[16]28 а) село'!D252</f>
        <v>2019</v>
      </c>
      <c r="E723" s="173">
        <f>'[16]28 а) село'!E252</f>
        <v>0.4</v>
      </c>
      <c r="F723" s="175">
        <f>'[16]28 а) село'!F252</f>
        <v>200</v>
      </c>
      <c r="G723" s="175">
        <f>'[16]28 а) село'!G252</f>
        <v>5</v>
      </c>
      <c r="H723" s="175">
        <f>'[16]28 а) село'!H252</f>
        <v>111.28098</v>
      </c>
      <c r="I723" s="284"/>
      <c r="J723" s="284"/>
    </row>
    <row r="724" spans="1:10" ht="47.25" x14ac:dyDescent="0.25">
      <c r="A724" s="188" t="s">
        <v>3087</v>
      </c>
      <c r="B724" s="206" t="s">
        <v>3313</v>
      </c>
      <c r="C724" s="173" t="s">
        <v>3148</v>
      </c>
      <c r="D724" s="173">
        <f>'[16]28 а) село'!D253</f>
        <v>2019</v>
      </c>
      <c r="E724" s="173">
        <f>'[16]28 а) село'!E253</f>
        <v>0.4</v>
      </c>
      <c r="F724" s="175">
        <f>'[16]28 а) село'!F253</f>
        <v>70</v>
      </c>
      <c r="G724" s="175">
        <f>'[16]28 а) село'!G253</f>
        <v>5</v>
      </c>
      <c r="H724" s="175">
        <f>'[16]28 а) село'!H253</f>
        <v>55.236870000000003</v>
      </c>
      <c r="I724" s="284"/>
      <c r="J724" s="284"/>
    </row>
    <row r="725" spans="1:10" ht="47.25" x14ac:dyDescent="0.25">
      <c r="A725" s="188" t="s">
        <v>3088</v>
      </c>
      <c r="B725" s="206" t="s">
        <v>3314</v>
      </c>
      <c r="C725" s="173" t="s">
        <v>3151</v>
      </c>
      <c r="D725" s="173">
        <f>'[16]28 а) село'!D254</f>
        <v>2019</v>
      </c>
      <c r="E725" s="173">
        <f>'[16]28 а) село'!E254</f>
        <v>0.4</v>
      </c>
      <c r="F725" s="175">
        <f>'[16]28 а) село'!F254</f>
        <v>320</v>
      </c>
      <c r="G725" s="175">
        <f>'[16]28 а) село'!G254</f>
        <v>5</v>
      </c>
      <c r="H725" s="175">
        <f>'[16]28 а) село'!H254</f>
        <v>154.41267999999999</v>
      </c>
      <c r="I725" s="284"/>
      <c r="J725" s="284"/>
    </row>
    <row r="726" spans="1:10" ht="47.25" x14ac:dyDescent="0.25">
      <c r="A726" s="188" t="s">
        <v>3089</v>
      </c>
      <c r="B726" s="206" t="s">
        <v>3315</v>
      </c>
      <c r="C726" s="173" t="s">
        <v>3152</v>
      </c>
      <c r="D726" s="173">
        <f>'[16]28 а) село'!D255</f>
        <v>2019</v>
      </c>
      <c r="E726" s="173">
        <f>'[16]28 а) село'!E255</f>
        <v>0.4</v>
      </c>
      <c r="F726" s="175">
        <f>'[16]28 а) село'!F255</f>
        <v>80</v>
      </c>
      <c r="G726" s="175">
        <f>'[16]28 а) село'!G255</f>
        <v>5</v>
      </c>
      <c r="H726" s="175">
        <f>'[16]28 а) село'!H255</f>
        <v>61.910550000000001</v>
      </c>
      <c r="I726" s="284"/>
      <c r="J726" s="284"/>
    </row>
    <row r="727" spans="1:10" ht="47.25" x14ac:dyDescent="0.25">
      <c r="A727" s="188" t="s">
        <v>3090</v>
      </c>
      <c r="B727" s="206" t="s">
        <v>3316</v>
      </c>
      <c r="C727" s="173" t="s">
        <v>3153</v>
      </c>
      <c r="D727" s="173">
        <f>'[16]28 а) село'!D256</f>
        <v>2019</v>
      </c>
      <c r="E727" s="173">
        <f>'[16]28 а) село'!E256</f>
        <v>0.4</v>
      </c>
      <c r="F727" s="175">
        <f>'[16]28 а) село'!F256</f>
        <v>200</v>
      </c>
      <c r="G727" s="175">
        <f>'[16]28 а) село'!G256</f>
        <v>7</v>
      </c>
      <c r="H727" s="175">
        <f>'[16]28 а) село'!H256</f>
        <v>100.86333999999999</v>
      </c>
      <c r="I727" s="284"/>
      <c r="J727" s="284"/>
    </row>
    <row r="728" spans="1:10" ht="47.25" x14ac:dyDescent="0.25">
      <c r="A728" s="188" t="s">
        <v>3091</v>
      </c>
      <c r="B728" s="206" t="s">
        <v>3317</v>
      </c>
      <c r="C728" s="173" t="s">
        <v>3155</v>
      </c>
      <c r="D728" s="173">
        <f>'[16]28 а) село'!D257</f>
        <v>2019</v>
      </c>
      <c r="E728" s="173">
        <f>'[16]28 а) село'!E257</f>
        <v>0.4</v>
      </c>
      <c r="F728" s="175">
        <f>'[16]28 а) село'!F257</f>
        <v>400</v>
      </c>
      <c r="G728" s="175">
        <f>'[16]28 а) село'!G257</f>
        <v>5</v>
      </c>
      <c r="H728" s="175">
        <f>'[16]28 а) село'!H257</f>
        <v>174.89529000000002</v>
      </c>
      <c r="I728" s="284"/>
      <c r="J728" s="284"/>
    </row>
    <row r="729" spans="1:10" ht="47.25" x14ac:dyDescent="0.25">
      <c r="A729" s="188" t="s">
        <v>3092</v>
      </c>
      <c r="B729" s="206" t="s">
        <v>3318</v>
      </c>
      <c r="C729" s="173" t="s">
        <v>3156</v>
      </c>
      <c r="D729" s="173">
        <f>'[16]28 а) село'!D258</f>
        <v>2019</v>
      </c>
      <c r="E729" s="173">
        <f>'[16]28 а) село'!E258</f>
        <v>0.4</v>
      </c>
      <c r="F729" s="175">
        <f>'[16]28 а) село'!F258</f>
        <v>60</v>
      </c>
      <c r="G729" s="175">
        <f>'[16]28 а) село'!G258</f>
        <v>8</v>
      </c>
      <c r="H729" s="175">
        <f>'[16]28 а) село'!H258</f>
        <v>31.36487</v>
      </c>
      <c r="I729" s="284"/>
      <c r="J729" s="284"/>
    </row>
    <row r="730" spans="1:10" ht="47.25" x14ac:dyDescent="0.25">
      <c r="A730" s="188" t="s">
        <v>3093</v>
      </c>
      <c r="B730" s="206" t="s">
        <v>3319</v>
      </c>
      <c r="C730" s="173" t="s">
        <v>3157</v>
      </c>
      <c r="D730" s="173">
        <f>'[16]28 а) село'!D259</f>
        <v>2019</v>
      </c>
      <c r="E730" s="173">
        <f>'[16]28 а) село'!E259</f>
        <v>0.4</v>
      </c>
      <c r="F730" s="175">
        <f>'[16]28 а) село'!F259</f>
        <v>200</v>
      </c>
      <c r="G730" s="175">
        <f>'[16]28 а) село'!G259</f>
        <v>5</v>
      </c>
      <c r="H730" s="175">
        <f>'[16]28 а) село'!H259</f>
        <v>120.14267</v>
      </c>
      <c r="I730" s="284"/>
      <c r="J730" s="284"/>
    </row>
    <row r="731" spans="1:10" ht="47.25" x14ac:dyDescent="0.25">
      <c r="A731" s="188" t="s">
        <v>3094</v>
      </c>
      <c r="B731" s="206" t="s">
        <v>3320</v>
      </c>
      <c r="C731" s="173" t="s">
        <v>3158</v>
      </c>
      <c r="D731" s="173">
        <f>'[16]28 а) село'!D260</f>
        <v>2019</v>
      </c>
      <c r="E731" s="173">
        <f>'[16]28 а) село'!E260</f>
        <v>0.4</v>
      </c>
      <c r="F731" s="175">
        <f>'[16]28 а) село'!F260</f>
        <v>200</v>
      </c>
      <c r="G731" s="175">
        <f>'[16]28 а) село'!G260</f>
        <v>14</v>
      </c>
      <c r="H731" s="175">
        <f>'[16]28 а) село'!H260</f>
        <v>143.95939999999999</v>
      </c>
      <c r="I731" s="284"/>
      <c r="J731" s="284"/>
    </row>
    <row r="732" spans="1:10" ht="47.25" x14ac:dyDescent="0.25">
      <c r="A732" s="188" t="s">
        <v>3095</v>
      </c>
      <c r="B732" s="206" t="s">
        <v>3321</v>
      </c>
      <c r="C732" s="173" t="s">
        <v>3159</v>
      </c>
      <c r="D732" s="173">
        <f>'[16]28 а) село'!D261</f>
        <v>2019</v>
      </c>
      <c r="E732" s="173">
        <f>'[16]28 а) село'!E261</f>
        <v>0.4</v>
      </c>
      <c r="F732" s="175">
        <f>'[16]28 а) село'!F261</f>
        <v>400</v>
      </c>
      <c r="G732" s="175">
        <f>'[16]28 а) село'!G261</f>
        <v>5</v>
      </c>
      <c r="H732" s="175">
        <f>'[16]28 а) село'!H261</f>
        <v>170.99736999999999</v>
      </c>
      <c r="I732" s="284"/>
      <c r="J732" s="284"/>
    </row>
    <row r="733" spans="1:10" ht="47.25" x14ac:dyDescent="0.25">
      <c r="A733" s="188" t="s">
        <v>3096</v>
      </c>
      <c r="B733" s="206" t="s">
        <v>3322</v>
      </c>
      <c r="C733" s="173" t="s">
        <v>3160</v>
      </c>
      <c r="D733" s="173">
        <f>'[16]28 а) село'!D262</f>
        <v>2019</v>
      </c>
      <c r="E733" s="173">
        <f>'[16]28 а) село'!E262</f>
        <v>0.4</v>
      </c>
      <c r="F733" s="175">
        <f>'[16]28 а) село'!F262</f>
        <v>100</v>
      </c>
      <c r="G733" s="175">
        <f>'[16]28 а) село'!G262</f>
        <v>5</v>
      </c>
      <c r="H733" s="175">
        <f>'[16]28 а) село'!H262</f>
        <v>46.115069999999996</v>
      </c>
      <c r="I733" s="284"/>
      <c r="J733" s="284"/>
    </row>
    <row r="734" spans="1:10" ht="47.25" x14ac:dyDescent="0.25">
      <c r="A734" s="188" t="s">
        <v>3097</v>
      </c>
      <c r="B734" s="206" t="s">
        <v>3323</v>
      </c>
      <c r="C734" s="173" t="s">
        <v>3161</v>
      </c>
      <c r="D734" s="173">
        <f>'[16]28 а) село'!D263</f>
        <v>2019</v>
      </c>
      <c r="E734" s="173">
        <f>'[16]28 а) село'!E263</f>
        <v>0.4</v>
      </c>
      <c r="F734" s="175">
        <f>'[16]28 а) село'!F263</f>
        <v>150</v>
      </c>
      <c r="G734" s="175">
        <f>'[16]28 а) село'!G263</f>
        <v>5</v>
      </c>
      <c r="H734" s="175">
        <f>'[16]28 а) село'!H263</f>
        <v>89.198920000000015</v>
      </c>
      <c r="I734" s="284"/>
      <c r="J734" s="284"/>
    </row>
    <row r="735" spans="1:10" ht="47.25" x14ac:dyDescent="0.25">
      <c r="A735" s="188" t="s">
        <v>3098</v>
      </c>
      <c r="B735" s="206" t="s">
        <v>3324</v>
      </c>
      <c r="C735" s="173" t="s">
        <v>3162</v>
      </c>
      <c r="D735" s="173">
        <f>'[16]28 а) село'!D264</f>
        <v>2019</v>
      </c>
      <c r="E735" s="173">
        <f>'[16]28 а) село'!E264</f>
        <v>0.4</v>
      </c>
      <c r="F735" s="175">
        <f>'[16]28 а) село'!F264</f>
        <v>150</v>
      </c>
      <c r="G735" s="175">
        <f>'[16]28 а) село'!G264</f>
        <v>5</v>
      </c>
      <c r="H735" s="175">
        <f>'[16]28 а) село'!H264</f>
        <v>77.611829999999998</v>
      </c>
      <c r="I735" s="284"/>
      <c r="J735" s="284"/>
    </row>
    <row r="736" spans="1:10" ht="47.25" x14ac:dyDescent="0.25">
      <c r="A736" s="188" t="s">
        <v>3099</v>
      </c>
      <c r="B736" s="206" t="s">
        <v>3325</v>
      </c>
      <c r="C736" s="173" t="s">
        <v>3163</v>
      </c>
      <c r="D736" s="173">
        <f>'[16]28 а) село'!D265</f>
        <v>2019</v>
      </c>
      <c r="E736" s="173">
        <f>'[16]28 а) село'!E265</f>
        <v>0.4</v>
      </c>
      <c r="F736" s="175">
        <f>'[16]28 а) село'!F265</f>
        <v>410</v>
      </c>
      <c r="G736" s="175">
        <f>'[16]28 а) село'!G265</f>
        <v>5</v>
      </c>
      <c r="H736" s="175">
        <f>'[16]28 а) село'!H265</f>
        <v>94.793329999999997</v>
      </c>
      <c r="I736" s="284"/>
      <c r="J736" s="284"/>
    </row>
    <row r="737" spans="1:10" ht="47.25" x14ac:dyDescent="0.25">
      <c r="A737" s="188" t="s">
        <v>3100</v>
      </c>
      <c r="B737" s="206" t="s">
        <v>3326</v>
      </c>
      <c r="C737" s="173" t="s">
        <v>3164</v>
      </c>
      <c r="D737" s="173">
        <f>'[16]28 а) село'!D266</f>
        <v>2019</v>
      </c>
      <c r="E737" s="173">
        <f>'[16]28 а) село'!E266</f>
        <v>0.4</v>
      </c>
      <c r="F737" s="175">
        <f>'[16]28 а) село'!F266</f>
        <v>210</v>
      </c>
      <c r="G737" s="175">
        <f>'[16]28 а) село'!G266</f>
        <v>10</v>
      </c>
      <c r="H737" s="175">
        <f>'[16]28 а) село'!H266</f>
        <v>127.68930999999999</v>
      </c>
      <c r="I737" s="284"/>
      <c r="J737" s="284"/>
    </row>
    <row r="738" spans="1:10" ht="47.25" x14ac:dyDescent="0.25">
      <c r="A738" s="188" t="s">
        <v>3101</v>
      </c>
      <c r="B738" s="206" t="s">
        <v>3327</v>
      </c>
      <c r="C738" s="173" t="s">
        <v>3165</v>
      </c>
      <c r="D738" s="173">
        <f>'[16]28 а) село'!D267</f>
        <v>2019</v>
      </c>
      <c r="E738" s="173">
        <f>'[16]28 а) село'!E267</f>
        <v>0.4</v>
      </c>
      <c r="F738" s="175">
        <f>'[16]28 а) село'!F267</f>
        <v>480</v>
      </c>
      <c r="G738" s="175">
        <f>'[16]28 а) село'!G267</f>
        <v>15</v>
      </c>
      <c r="H738" s="175">
        <f>'[16]28 а) село'!H267</f>
        <v>125.86614999999999</v>
      </c>
      <c r="I738" s="284"/>
      <c r="J738" s="284"/>
    </row>
    <row r="739" spans="1:10" ht="47.25" x14ac:dyDescent="0.25">
      <c r="A739" s="188" t="s">
        <v>3102</v>
      </c>
      <c r="B739" s="206" t="s">
        <v>3328</v>
      </c>
      <c r="C739" s="173" t="s">
        <v>3154</v>
      </c>
      <c r="D739" s="173">
        <f>'[16]28 а) село'!D268</f>
        <v>2019</v>
      </c>
      <c r="E739" s="173">
        <f>'[16]28 а) село'!E268</f>
        <v>0.4</v>
      </c>
      <c r="F739" s="175">
        <f>'[16]28 а) село'!F268</f>
        <v>120</v>
      </c>
      <c r="G739" s="175">
        <f>'[16]28 а) село'!G268</f>
        <v>2</v>
      </c>
      <c r="H739" s="175">
        <f>'[16]28 а) село'!H268</f>
        <v>46.49953</v>
      </c>
      <c r="I739" s="284"/>
      <c r="J739" s="284"/>
    </row>
    <row r="740" spans="1:10" ht="47.25" x14ac:dyDescent="0.25">
      <c r="A740" s="188" t="s">
        <v>3103</v>
      </c>
      <c r="B740" s="206" t="s">
        <v>3329</v>
      </c>
      <c r="C740" s="173" t="s">
        <v>3166</v>
      </c>
      <c r="D740" s="173">
        <f>'[16]28 а) село'!D269</f>
        <v>2019</v>
      </c>
      <c r="E740" s="173">
        <f>'[16]28 а) село'!E269</f>
        <v>0.4</v>
      </c>
      <c r="F740" s="175">
        <f>'[16]28 а) село'!F269</f>
        <v>220</v>
      </c>
      <c r="G740" s="175">
        <f>'[16]28 а) село'!G269</f>
        <v>2</v>
      </c>
      <c r="H740" s="175">
        <f>'[16]28 а) село'!H269</f>
        <v>105.48239</v>
      </c>
      <c r="I740" s="284"/>
      <c r="J740" s="284"/>
    </row>
    <row r="741" spans="1:10" ht="47.25" x14ac:dyDescent="0.25">
      <c r="A741" s="188" t="s">
        <v>3104</v>
      </c>
      <c r="B741" s="206" t="s">
        <v>3330</v>
      </c>
      <c r="C741" s="173" t="s">
        <v>3167</v>
      </c>
      <c r="D741" s="173">
        <f>'[16]28 а) село'!D270</f>
        <v>2019</v>
      </c>
      <c r="E741" s="173">
        <f>'[16]28 а) село'!E270</f>
        <v>0.4</v>
      </c>
      <c r="F741" s="175">
        <f>'[16]28 а) село'!F270</f>
        <v>260</v>
      </c>
      <c r="G741" s="175">
        <f>'[16]28 а) село'!G270</f>
        <v>5</v>
      </c>
      <c r="H741" s="175">
        <f>'[16]28 а) село'!H270</f>
        <v>87.363889999999998</v>
      </c>
      <c r="I741" s="284"/>
      <c r="J741" s="284"/>
    </row>
    <row r="742" spans="1:10" ht="47.25" x14ac:dyDescent="0.25">
      <c r="A742" s="188" t="s">
        <v>3105</v>
      </c>
      <c r="B742" s="206" t="s">
        <v>3331</v>
      </c>
      <c r="C742" s="173" t="s">
        <v>3168</v>
      </c>
      <c r="D742" s="173">
        <f>'[16]28 а) село'!D271</f>
        <v>2019</v>
      </c>
      <c r="E742" s="173">
        <f>'[16]28 а) село'!E271</f>
        <v>0.4</v>
      </c>
      <c r="F742" s="175">
        <f>'[16]28 а) село'!F271</f>
        <v>450</v>
      </c>
      <c r="G742" s="175">
        <f>'[16]28 а) село'!G271</f>
        <v>5</v>
      </c>
      <c r="H742" s="175">
        <f>'[16]28 а) село'!H271</f>
        <v>231.17500000000001</v>
      </c>
      <c r="I742" s="284"/>
      <c r="J742" s="284"/>
    </row>
    <row r="743" spans="1:10" ht="47.25" x14ac:dyDescent="0.25">
      <c r="A743" s="188" t="s">
        <v>3106</v>
      </c>
      <c r="B743" s="206" t="s">
        <v>3332</v>
      </c>
      <c r="C743" s="173" t="s">
        <v>3169</v>
      </c>
      <c r="D743" s="173">
        <f>'[16]28 а) село'!D272</f>
        <v>2019</v>
      </c>
      <c r="E743" s="173">
        <f>'[16]28 а) село'!E272</f>
        <v>0.4</v>
      </c>
      <c r="F743" s="175">
        <f>'[16]28 а) село'!F272</f>
        <v>300</v>
      </c>
      <c r="G743" s="175">
        <f>'[16]28 а) село'!G272</f>
        <v>5</v>
      </c>
      <c r="H743" s="175">
        <f>'[16]28 а) село'!H272</f>
        <v>172.31904</v>
      </c>
      <c r="I743" s="284"/>
      <c r="J743" s="284"/>
    </row>
    <row r="744" spans="1:10" ht="47.25" x14ac:dyDescent="0.25">
      <c r="A744" s="188" t="s">
        <v>3107</v>
      </c>
      <c r="B744" s="206" t="s">
        <v>3333</v>
      </c>
      <c r="C744" s="173" t="s">
        <v>3170</v>
      </c>
      <c r="D744" s="173">
        <f>'[16]28 а) село'!D273</f>
        <v>2019</v>
      </c>
      <c r="E744" s="173">
        <f>'[16]28 а) село'!E273</f>
        <v>0.4</v>
      </c>
      <c r="F744" s="175">
        <f>'[16]28 а) село'!F273</f>
        <v>180</v>
      </c>
      <c r="G744" s="175">
        <f>'[16]28 а) село'!G273</f>
        <v>5</v>
      </c>
      <c r="H744" s="175">
        <f>'[16]28 а) село'!H273</f>
        <v>85.859409999999997</v>
      </c>
      <c r="I744" s="284"/>
      <c r="J744" s="284"/>
    </row>
    <row r="745" spans="1:10" ht="47.25" x14ac:dyDescent="0.25">
      <c r="A745" s="188" t="s">
        <v>3108</v>
      </c>
      <c r="B745" s="206" t="s">
        <v>3334</v>
      </c>
      <c r="C745" s="173" t="s">
        <v>3171</v>
      </c>
      <c r="D745" s="173">
        <f>'[16]28 а) село'!D274</f>
        <v>2019</v>
      </c>
      <c r="E745" s="173">
        <f>'[16]28 а) село'!E274</f>
        <v>0.4</v>
      </c>
      <c r="F745" s="175">
        <f>'[16]28 а) село'!F274</f>
        <v>430</v>
      </c>
      <c r="G745" s="175">
        <f>'[16]28 а) село'!G274</f>
        <v>10</v>
      </c>
      <c r="H745" s="175">
        <f>'[16]28 а) село'!H274</f>
        <v>203.12141</v>
      </c>
      <c r="I745" s="284"/>
      <c r="J745" s="284"/>
    </row>
    <row r="746" spans="1:10" ht="47.25" x14ac:dyDescent="0.25">
      <c r="A746" s="188" t="s">
        <v>3109</v>
      </c>
      <c r="B746" s="206" t="s">
        <v>3335</v>
      </c>
      <c r="C746" s="173" t="s">
        <v>3172</v>
      </c>
      <c r="D746" s="173">
        <f>'[16]28 а) село'!D275</f>
        <v>2019</v>
      </c>
      <c r="E746" s="173">
        <f>'[16]28 а) село'!E275</f>
        <v>0.4</v>
      </c>
      <c r="F746" s="175">
        <f>'[16]28 а) село'!F275</f>
        <v>180</v>
      </c>
      <c r="G746" s="175">
        <f>'[16]28 а) село'!G275</f>
        <v>7</v>
      </c>
      <c r="H746" s="175">
        <f>'[16]28 а) село'!H275</f>
        <v>60.271230000000003</v>
      </c>
      <c r="I746" s="284"/>
      <c r="J746" s="284"/>
    </row>
    <row r="747" spans="1:10" ht="47.25" x14ac:dyDescent="0.25">
      <c r="A747" s="188" t="s">
        <v>3110</v>
      </c>
      <c r="B747" s="206" t="s">
        <v>3336</v>
      </c>
      <c r="C747" s="173" t="s">
        <v>3173</v>
      </c>
      <c r="D747" s="173">
        <f>'[16]28 а) село'!D276</f>
        <v>2019</v>
      </c>
      <c r="E747" s="173">
        <f>'[16]28 а) село'!E276</f>
        <v>0.4</v>
      </c>
      <c r="F747" s="175">
        <f>'[16]28 а) село'!F276</f>
        <v>450</v>
      </c>
      <c r="G747" s="175">
        <f>'[16]28 а) село'!G276</f>
        <v>10</v>
      </c>
      <c r="H747" s="175">
        <f>'[16]28 а) село'!H276</f>
        <v>131.07122999999999</v>
      </c>
      <c r="I747" s="284"/>
      <c r="J747" s="284"/>
    </row>
    <row r="748" spans="1:10" ht="47.25" x14ac:dyDescent="0.25">
      <c r="A748" s="188" t="s">
        <v>3111</v>
      </c>
      <c r="B748" s="206" t="s">
        <v>3337</v>
      </c>
      <c r="C748" s="173" t="s">
        <v>3174</v>
      </c>
      <c r="D748" s="173">
        <f>'[16]28 а) село'!D277</f>
        <v>2019</v>
      </c>
      <c r="E748" s="173">
        <f>'[16]28 а) село'!E277</f>
        <v>0.4</v>
      </c>
      <c r="F748" s="175">
        <f>'[16]28 а) село'!F277</f>
        <v>150</v>
      </c>
      <c r="G748" s="175">
        <f>'[16]28 а) село'!G277</f>
        <v>5</v>
      </c>
      <c r="H748" s="175">
        <f>'[16]28 а) село'!H277</f>
        <v>103.90255000000001</v>
      </c>
      <c r="I748" s="284"/>
      <c r="J748" s="284"/>
    </row>
    <row r="749" spans="1:10" ht="47.25" x14ac:dyDescent="0.25">
      <c r="A749" s="188" t="s">
        <v>3112</v>
      </c>
      <c r="B749" s="206" t="s">
        <v>3338</v>
      </c>
      <c r="C749" s="173" t="s">
        <v>3175</v>
      </c>
      <c r="D749" s="173">
        <f>'[16]28 а) село'!D278</f>
        <v>2019</v>
      </c>
      <c r="E749" s="173">
        <f>'[16]28 а) село'!E278</f>
        <v>0.4</v>
      </c>
      <c r="F749" s="175">
        <f>'[16]28 а) село'!F278</f>
        <v>490</v>
      </c>
      <c r="G749" s="175">
        <f>'[16]28 а) село'!G278</f>
        <v>12</v>
      </c>
      <c r="H749" s="175">
        <f>'[16]28 а) село'!H278</f>
        <v>258.47817000000003</v>
      </c>
      <c r="I749" s="284"/>
      <c r="J749" s="284"/>
    </row>
    <row r="750" spans="1:10" ht="47.25" x14ac:dyDescent="0.25">
      <c r="A750" s="188" t="s">
        <v>3113</v>
      </c>
      <c r="B750" s="206" t="s">
        <v>3339</v>
      </c>
      <c r="C750" s="173" t="s">
        <v>3176</v>
      </c>
      <c r="D750" s="173">
        <f>'[16]28 а) село'!D279</f>
        <v>2019</v>
      </c>
      <c r="E750" s="173">
        <f>'[16]28 а) село'!E279</f>
        <v>0.4</v>
      </c>
      <c r="F750" s="175">
        <f>'[16]28 а) село'!F279</f>
        <v>230</v>
      </c>
      <c r="G750" s="175">
        <f>'[16]28 а) село'!G279</f>
        <v>10</v>
      </c>
      <c r="H750" s="175">
        <f>'[16]28 а) село'!H279</f>
        <v>163.58735000000001</v>
      </c>
      <c r="I750" s="284"/>
      <c r="J750" s="284"/>
    </row>
    <row r="751" spans="1:10" ht="47.25" x14ac:dyDescent="0.25">
      <c r="A751" s="188" t="s">
        <v>3114</v>
      </c>
      <c r="B751" s="206" t="s">
        <v>3340</v>
      </c>
      <c r="C751" s="173" t="s">
        <v>3177</v>
      </c>
      <c r="D751" s="173">
        <f>'[16]28 а) село'!D280</f>
        <v>2019</v>
      </c>
      <c r="E751" s="173">
        <f>'[16]28 а) село'!E280</f>
        <v>0.4</v>
      </c>
      <c r="F751" s="175">
        <f>'[16]28 а) село'!F280</f>
        <v>800</v>
      </c>
      <c r="G751" s="175">
        <f>'[16]28 а) село'!G280</f>
        <v>16</v>
      </c>
      <c r="H751" s="175">
        <f>'[16]28 а) село'!H280</f>
        <v>111.07035</v>
      </c>
      <c r="I751" s="284"/>
      <c r="J751" s="284"/>
    </row>
    <row r="752" spans="1:10" ht="47.25" x14ac:dyDescent="0.25">
      <c r="A752" s="188" t="s">
        <v>3115</v>
      </c>
      <c r="B752" s="206" t="s">
        <v>3341</v>
      </c>
      <c r="C752" s="173" t="s">
        <v>3181</v>
      </c>
      <c r="D752" s="173">
        <f>'[16]28 а) село'!D281</f>
        <v>2019</v>
      </c>
      <c r="E752" s="173">
        <f>'[16]28 а) село'!E281</f>
        <v>10</v>
      </c>
      <c r="F752" s="175">
        <f>'[16]28 а) село'!F281</f>
        <v>470</v>
      </c>
      <c r="G752" s="175">
        <f>'[16]28 а) село'!G281</f>
        <v>14.9</v>
      </c>
      <c r="H752" s="175">
        <f>'[16]28 а) село'!H281</f>
        <v>444.79084</v>
      </c>
      <c r="I752" s="284"/>
      <c r="J752" s="284"/>
    </row>
    <row r="753" spans="1:10" ht="47.25" x14ac:dyDescent="0.25">
      <c r="A753" s="188" t="s">
        <v>3116</v>
      </c>
      <c r="B753" s="206" t="s">
        <v>3342</v>
      </c>
      <c r="C753" s="173" t="s">
        <v>3178</v>
      </c>
      <c r="D753" s="173">
        <f>'[16]28 а) село'!D282</f>
        <v>2019</v>
      </c>
      <c r="E753" s="173">
        <f>'[16]28 а) село'!E282</f>
        <v>10</v>
      </c>
      <c r="F753" s="175">
        <f>'[16]28 а) село'!F282</f>
        <v>15</v>
      </c>
      <c r="G753" s="175">
        <f>'[16]28 а) село'!G282</f>
        <v>15</v>
      </c>
      <c r="H753" s="175">
        <f>'[16]28 а) село'!H282</f>
        <v>29.070419999999999</v>
      </c>
      <c r="I753" s="284"/>
      <c r="J753" s="284"/>
    </row>
    <row r="754" spans="1:10" ht="47.25" x14ac:dyDescent="0.25">
      <c r="A754" s="188" t="s">
        <v>3117</v>
      </c>
      <c r="B754" s="206" t="s">
        <v>3343</v>
      </c>
      <c r="C754" s="173" t="s">
        <v>3179</v>
      </c>
      <c r="D754" s="173">
        <f>'[16]28 а) село'!D283</f>
        <v>2019</v>
      </c>
      <c r="E754" s="173">
        <f>'[16]28 а) село'!E283</f>
        <v>10</v>
      </c>
      <c r="F754" s="175">
        <f>'[16]28 а) село'!F283</f>
        <v>170</v>
      </c>
      <c r="G754" s="175">
        <f>'[16]28 а) село'!G283</f>
        <v>15</v>
      </c>
      <c r="H754" s="175">
        <f>'[16]28 а) село'!H283</f>
        <v>124.53166999999999</v>
      </c>
      <c r="I754" s="284"/>
      <c r="J754" s="284"/>
    </row>
    <row r="755" spans="1:10" ht="47.25" x14ac:dyDescent="0.25">
      <c r="A755" s="188" t="s">
        <v>3118</v>
      </c>
      <c r="B755" s="206" t="s">
        <v>3190</v>
      </c>
      <c r="C755" s="173" t="s">
        <v>3180</v>
      </c>
      <c r="D755" s="173">
        <f>'[16]28 а) село'!D284</f>
        <v>2019</v>
      </c>
      <c r="E755" s="173">
        <f>'[16]28 а) село'!E284</f>
        <v>10</v>
      </c>
      <c r="F755" s="175">
        <f>'[16]28 а) село'!F284</f>
        <v>30</v>
      </c>
      <c r="G755" s="175">
        <f>'[16]28 а) село'!G284</f>
        <v>15</v>
      </c>
      <c r="H755" s="175">
        <f>'[16]28 а) село'!H284</f>
        <v>23.322400000000002</v>
      </c>
      <c r="I755" s="284"/>
      <c r="J755" s="284"/>
    </row>
    <row r="756" spans="1:10" ht="47.25" x14ac:dyDescent="0.25">
      <c r="A756" s="188" t="s">
        <v>3119</v>
      </c>
      <c r="B756" s="206" t="s">
        <v>3192</v>
      </c>
      <c r="C756" s="173" t="s">
        <v>3182</v>
      </c>
      <c r="D756" s="173">
        <f>'[16]28 а) село'!D285</f>
        <v>2019</v>
      </c>
      <c r="E756" s="173">
        <f>'[16]28 а) село'!E285</f>
        <v>10</v>
      </c>
      <c r="F756" s="175">
        <f>'[16]28 а) село'!F285</f>
        <v>350</v>
      </c>
      <c r="G756" s="175">
        <f>'[16]28 а) село'!G285</f>
        <v>15</v>
      </c>
      <c r="H756" s="175">
        <f>'[16]28 а) село'!H285</f>
        <v>290.10867999999999</v>
      </c>
      <c r="I756" s="284"/>
      <c r="J756" s="284"/>
    </row>
    <row r="757" spans="1:10" ht="47.25" x14ac:dyDescent="0.25">
      <c r="A757" s="188" t="s">
        <v>3120</v>
      </c>
      <c r="B757" s="206" t="s">
        <v>3344</v>
      </c>
      <c r="C757" s="173" t="s">
        <v>3185</v>
      </c>
      <c r="D757" s="173">
        <f>'[16]28 а) село'!D286</f>
        <v>2019</v>
      </c>
      <c r="E757" s="173">
        <f>'[16]28 а) село'!E286</f>
        <v>10</v>
      </c>
      <c r="F757" s="175">
        <f>'[16]28 а) село'!F286</f>
        <v>700</v>
      </c>
      <c r="G757" s="175">
        <f>'[16]28 а) село'!G286</f>
        <v>15</v>
      </c>
      <c r="H757" s="175">
        <f>'[16]28 а) село'!H286</f>
        <v>508.74777</v>
      </c>
      <c r="I757" s="284"/>
      <c r="J757" s="284"/>
    </row>
    <row r="758" spans="1:10" ht="47.25" x14ac:dyDescent="0.25">
      <c r="A758" s="188" t="s">
        <v>3121</v>
      </c>
      <c r="B758" s="206" t="s">
        <v>3345</v>
      </c>
      <c r="C758" s="173" t="s">
        <v>3183</v>
      </c>
      <c r="D758" s="173">
        <f>'[16]28 а) село'!D287</f>
        <v>2019</v>
      </c>
      <c r="E758" s="173">
        <f>'[16]28 а) село'!E287</f>
        <v>10</v>
      </c>
      <c r="F758" s="175">
        <f>'[16]28 а) село'!F287</f>
        <v>200</v>
      </c>
      <c r="G758" s="175">
        <f>'[16]28 а) село'!G287</f>
        <v>30</v>
      </c>
      <c r="H758" s="175">
        <f>'[16]28 а) село'!H287</f>
        <v>157.75658999999999</v>
      </c>
      <c r="I758" s="284"/>
      <c r="J758" s="284"/>
    </row>
    <row r="759" spans="1:10" ht="47.25" x14ac:dyDescent="0.25">
      <c r="A759" s="188" t="s">
        <v>3122</v>
      </c>
      <c r="B759" s="206" t="s">
        <v>3346</v>
      </c>
      <c r="C759" s="173" t="s">
        <v>3184</v>
      </c>
      <c r="D759" s="173">
        <f>'[16]28 а) село'!D288</f>
        <v>2019</v>
      </c>
      <c r="E759" s="173">
        <f>'[16]28 а) село'!E288</f>
        <v>10</v>
      </c>
      <c r="F759" s="175">
        <f>'[16]28 а) село'!F288</f>
        <v>350</v>
      </c>
      <c r="G759" s="175">
        <f>'[16]28 а) село'!G288</f>
        <v>100</v>
      </c>
      <c r="H759" s="175">
        <f>'[16]28 а) село'!H288</f>
        <v>303.10831999999999</v>
      </c>
      <c r="I759" s="284"/>
      <c r="J759" s="284"/>
    </row>
    <row r="760" spans="1:10" ht="47.25" x14ac:dyDescent="0.25">
      <c r="A760" s="188" t="s">
        <v>3123</v>
      </c>
      <c r="B760" s="206" t="s">
        <v>3347</v>
      </c>
      <c r="C760" s="173" t="s">
        <v>3186</v>
      </c>
      <c r="D760" s="173">
        <f>'[16]28 а) село'!D289</f>
        <v>2019</v>
      </c>
      <c r="E760" s="173">
        <f>'[16]28 а) село'!E289</f>
        <v>10</v>
      </c>
      <c r="F760" s="175">
        <f>'[16]28 а) село'!F289</f>
        <v>500</v>
      </c>
      <c r="G760" s="175">
        <f>'[16]28 а) село'!G289</f>
        <v>20</v>
      </c>
      <c r="H760" s="175">
        <f>'[16]28 а) село'!H289</f>
        <v>154.71289000000002</v>
      </c>
      <c r="I760" s="284"/>
      <c r="J760" s="284"/>
    </row>
    <row r="761" spans="1:10" ht="47.25" x14ac:dyDescent="0.25">
      <c r="A761" s="188" t="s">
        <v>3124</v>
      </c>
      <c r="B761" s="206" t="s">
        <v>3348</v>
      </c>
      <c r="C761" s="173" t="s">
        <v>3189</v>
      </c>
      <c r="D761" s="173">
        <f>'[16]28 а) село'!D290</f>
        <v>2019</v>
      </c>
      <c r="E761" s="173">
        <f>'[16]28 а) село'!E290</f>
        <v>10</v>
      </c>
      <c r="F761" s="175">
        <f>'[16]28 а) село'!F290</f>
        <v>300</v>
      </c>
      <c r="G761" s="175">
        <f>'[16]28 а) село'!G290</f>
        <v>100</v>
      </c>
      <c r="H761" s="175">
        <f>'[16]28 а) село'!H290</f>
        <v>165.86382999999998</v>
      </c>
      <c r="I761" s="284"/>
      <c r="J761" s="284"/>
    </row>
    <row r="762" spans="1:10" ht="47.25" x14ac:dyDescent="0.25">
      <c r="A762" s="188" t="s">
        <v>3125</v>
      </c>
      <c r="B762" s="206" t="s">
        <v>3349</v>
      </c>
      <c r="C762" s="173" t="s">
        <v>3188</v>
      </c>
      <c r="D762" s="173">
        <f>'[16]28 а) село'!D291</f>
        <v>2019</v>
      </c>
      <c r="E762" s="173">
        <f>'[16]28 а) село'!E291</f>
        <v>10</v>
      </c>
      <c r="F762" s="175">
        <f>'[16]28 а) село'!F291</f>
        <v>20</v>
      </c>
      <c r="G762" s="175">
        <f>'[16]28 а) село'!G291</f>
        <v>50</v>
      </c>
      <c r="H762" s="175">
        <f>'[16]28 а) село'!H291</f>
        <v>37.822099999999999</v>
      </c>
      <c r="I762" s="284"/>
      <c r="J762" s="284"/>
    </row>
    <row r="763" spans="1:10" ht="47.25" x14ac:dyDescent="0.25">
      <c r="A763" s="188" t="s">
        <v>3126</v>
      </c>
      <c r="B763" s="206" t="s">
        <v>3350</v>
      </c>
      <c r="C763" s="173" t="s">
        <v>3187</v>
      </c>
      <c r="D763" s="173">
        <f>'[16]28 а) село'!D292</f>
        <v>2019</v>
      </c>
      <c r="E763" s="173">
        <f>'[16]28 а) село'!E292</f>
        <v>10</v>
      </c>
      <c r="F763" s="175">
        <f>'[16]28 а) село'!F292</f>
        <v>30</v>
      </c>
      <c r="G763" s="175">
        <f>'[16]28 а) село'!G292</f>
        <v>60</v>
      </c>
      <c r="H763" s="175">
        <f>'[16]28 а) село'!H292</f>
        <v>29.143509999999999</v>
      </c>
      <c r="I763" s="284"/>
      <c r="J763" s="284"/>
    </row>
    <row r="764" spans="1:10" ht="47.25" x14ac:dyDescent="0.25">
      <c r="A764" s="188" t="s">
        <v>3127</v>
      </c>
      <c r="B764" s="206" t="s">
        <v>3351</v>
      </c>
      <c r="C764" s="173" t="s">
        <v>3193</v>
      </c>
      <c r="D764" s="173">
        <f>'[16]28 а) село'!D293</f>
        <v>2019</v>
      </c>
      <c r="E764" s="173">
        <f>'[16]28 а) село'!E293</f>
        <v>10</v>
      </c>
      <c r="F764" s="175">
        <f>'[16]28 а) село'!F293</f>
        <v>500</v>
      </c>
      <c r="G764" s="175">
        <f>'[16]28 а) село'!G293</f>
        <v>140</v>
      </c>
      <c r="H764" s="175">
        <f>'[16]28 а) село'!H293</f>
        <v>253.12341999999998</v>
      </c>
      <c r="I764" s="284"/>
      <c r="J764" s="284"/>
    </row>
    <row r="765" spans="1:10" ht="47.25" x14ac:dyDescent="0.25">
      <c r="A765" s="188" t="s">
        <v>3128</v>
      </c>
      <c r="B765" s="206" t="s">
        <v>3352</v>
      </c>
      <c r="C765" s="173" t="s">
        <v>3194</v>
      </c>
      <c r="D765" s="173">
        <f>'[16]28 а) село'!D294</f>
        <v>2019</v>
      </c>
      <c r="E765" s="173">
        <f>'[16]28 а) село'!E294</f>
        <v>10</v>
      </c>
      <c r="F765" s="175">
        <f>'[16]28 а) село'!F294</f>
        <v>110</v>
      </c>
      <c r="G765" s="175">
        <f>'[16]28 а) село'!G294</f>
        <v>30</v>
      </c>
      <c r="H765" s="175">
        <f>'[16]28 а) село'!H294</f>
        <v>100.00864999999999</v>
      </c>
      <c r="I765" s="284"/>
      <c r="J765" s="284"/>
    </row>
    <row r="766" spans="1:10" ht="47.25" x14ac:dyDescent="0.25">
      <c r="A766" s="188" t="s">
        <v>3129</v>
      </c>
      <c r="B766" s="206" t="s">
        <v>3353</v>
      </c>
      <c r="C766" s="173" t="s">
        <v>3196</v>
      </c>
      <c r="D766" s="173">
        <f>'[16]28 а) село'!D295</f>
        <v>2019</v>
      </c>
      <c r="E766" s="173">
        <f>'[16]28 а) село'!E295</f>
        <v>10</v>
      </c>
      <c r="F766" s="175">
        <f>'[16]28 а) село'!F295</f>
        <v>100</v>
      </c>
      <c r="G766" s="175">
        <f>'[16]28 а) село'!G295</f>
        <v>90</v>
      </c>
      <c r="H766" s="175">
        <f>'[16]28 а) село'!H295</f>
        <v>61.363410000000002</v>
      </c>
      <c r="I766" s="284"/>
      <c r="J766" s="284"/>
    </row>
    <row r="767" spans="1:10" ht="47.25" x14ac:dyDescent="0.25">
      <c r="A767" s="188" t="s">
        <v>3130</v>
      </c>
      <c r="B767" s="206" t="s">
        <v>3198</v>
      </c>
      <c r="C767" s="173" t="s">
        <v>3195</v>
      </c>
      <c r="D767" s="173">
        <f>'[16]28 а) село'!D296</f>
        <v>2019</v>
      </c>
      <c r="E767" s="173">
        <f>'[16]28 а) село'!E296</f>
        <v>10</v>
      </c>
      <c r="F767" s="175">
        <f>'[16]28 а) село'!F296</f>
        <v>200</v>
      </c>
      <c r="G767" s="175">
        <f>'[16]28 а) село'!G296</f>
        <v>70</v>
      </c>
      <c r="H767" s="175">
        <f>'[16]28 а) село'!H296</f>
        <v>91.913850000000011</v>
      </c>
      <c r="I767" s="284"/>
      <c r="J767" s="284"/>
    </row>
    <row r="768" spans="1:10" ht="47.25" x14ac:dyDescent="0.25">
      <c r="A768" s="188" t="s">
        <v>3131</v>
      </c>
      <c r="B768" s="206" t="s">
        <v>3354</v>
      </c>
      <c r="C768" s="173" t="s">
        <v>3197</v>
      </c>
      <c r="D768" s="173">
        <f>'[16]28 а) село'!D297</f>
        <v>2019</v>
      </c>
      <c r="E768" s="173">
        <f>'[16]28 а) село'!E297</f>
        <v>10</v>
      </c>
      <c r="F768" s="175">
        <f>'[16]28 а) село'!F297</f>
        <v>80</v>
      </c>
      <c r="G768" s="175">
        <f>'[16]28 а) село'!G297</f>
        <v>80</v>
      </c>
      <c r="H768" s="175">
        <f>'[16]28 а) село'!H297</f>
        <v>81.95438</v>
      </c>
      <c r="I768" s="284"/>
      <c r="J768" s="284"/>
    </row>
    <row r="769" spans="1:10" x14ac:dyDescent="0.25">
      <c r="A769" s="358"/>
      <c r="B769" s="254" t="str">
        <f>'[16]28 а) село'!C298</f>
        <v>Сечение провода от 50 мм2 до 100 мм2 включительно</v>
      </c>
      <c r="C769" s="261"/>
      <c r="D769" s="359">
        <f>'[16]28 а) село'!D299</f>
        <v>2019</v>
      </c>
      <c r="E769" s="359">
        <f>'[16]28 а) село'!E299</f>
        <v>0.4</v>
      </c>
      <c r="F769" s="360">
        <f>'[16]28 а) село'!F299</f>
        <v>600</v>
      </c>
      <c r="G769" s="360">
        <f>'[16]28 а) село'!G299</f>
        <v>80</v>
      </c>
      <c r="H769" s="360">
        <f>'[16]28 а) село'!H299</f>
        <v>181.19248999999999</v>
      </c>
      <c r="I769" s="284"/>
      <c r="J769" s="284"/>
    </row>
    <row r="770" spans="1:10" ht="47.25" x14ac:dyDescent="0.25">
      <c r="A770" s="188"/>
      <c r="B770" s="206" t="s">
        <v>3200</v>
      </c>
      <c r="C770" s="173" t="s">
        <v>3199</v>
      </c>
      <c r="D770" s="352">
        <f>'[16]28 а) село'!D299</f>
        <v>2019</v>
      </c>
      <c r="E770" s="173">
        <f>'[16]28 а) село'!E299</f>
        <v>0.4</v>
      </c>
      <c r="F770" s="175">
        <f>'[16]28 а) село'!F299</f>
        <v>600</v>
      </c>
      <c r="G770" s="175">
        <f>'[16]28 а) село'!G299</f>
        <v>80</v>
      </c>
      <c r="H770" s="175">
        <f>'[16]28 а) село'!H299</f>
        <v>181.19248999999999</v>
      </c>
      <c r="I770" s="284"/>
      <c r="J770" s="284"/>
    </row>
    <row r="771" spans="1:10" hidden="1" x14ac:dyDescent="0.25">
      <c r="A771" s="188" t="s">
        <v>1102</v>
      </c>
      <c r="B771" s="206" t="s">
        <v>543</v>
      </c>
      <c r="C771" s="255"/>
      <c r="D771" s="255"/>
      <c r="E771" s="330"/>
      <c r="F771" s="238"/>
      <c r="G771" s="239"/>
      <c r="H771" s="249"/>
      <c r="I771" s="284"/>
      <c r="J771" s="284"/>
    </row>
    <row r="772" spans="1:10" hidden="1" x14ac:dyDescent="0.25">
      <c r="A772" s="187" t="s">
        <v>1103</v>
      </c>
      <c r="B772" s="203" t="s">
        <v>3</v>
      </c>
      <c r="C772" s="339"/>
      <c r="D772" s="361"/>
      <c r="E772" s="362"/>
      <c r="F772" s="263">
        <f>F773+F774</f>
        <v>0</v>
      </c>
      <c r="G772" s="263">
        <f t="shared" ref="G772:H772" si="22">G773+G774</f>
        <v>0</v>
      </c>
      <c r="H772" s="263">
        <f t="shared" si="22"/>
        <v>0</v>
      </c>
      <c r="I772" s="284"/>
      <c r="J772" s="284"/>
    </row>
    <row r="773" spans="1:10" hidden="1" x14ac:dyDescent="0.25">
      <c r="A773" s="188" t="s">
        <v>1104</v>
      </c>
      <c r="B773" s="206" t="s">
        <v>541</v>
      </c>
      <c r="C773" s="251"/>
      <c r="D773" s="174"/>
      <c r="E773" s="252"/>
      <c r="F773" s="199"/>
      <c r="G773" s="200"/>
      <c r="H773" s="201"/>
      <c r="I773" s="284"/>
      <c r="J773" s="284"/>
    </row>
    <row r="774" spans="1:10" hidden="1" x14ac:dyDescent="0.25">
      <c r="A774" s="188" t="s">
        <v>1105</v>
      </c>
      <c r="B774" s="206" t="s">
        <v>543</v>
      </c>
      <c r="C774" s="251"/>
      <c r="D774" s="174"/>
      <c r="E774" s="252"/>
      <c r="F774" s="199"/>
      <c r="G774" s="200"/>
      <c r="H774" s="201"/>
      <c r="I774" s="284"/>
      <c r="J774" s="284"/>
    </row>
    <row r="775" spans="1:10" hidden="1" x14ac:dyDescent="0.25">
      <c r="A775" s="188" t="s">
        <v>1106</v>
      </c>
      <c r="B775" s="254" t="s">
        <v>5</v>
      </c>
      <c r="C775" s="255"/>
      <c r="D775" s="173"/>
      <c r="E775" s="175"/>
      <c r="F775" s="263">
        <f>F776+F777</f>
        <v>0</v>
      </c>
      <c r="G775" s="263">
        <f t="shared" ref="G775" si="23">G776+G777</f>
        <v>0</v>
      </c>
      <c r="H775" s="263">
        <f t="shared" ref="H775" si="24">H776+H777</f>
        <v>0</v>
      </c>
      <c r="I775" s="284"/>
      <c r="J775" s="284"/>
    </row>
    <row r="776" spans="1:10" hidden="1" x14ac:dyDescent="0.25">
      <c r="A776" s="188" t="s">
        <v>1107</v>
      </c>
      <c r="B776" s="206" t="s">
        <v>541</v>
      </c>
      <c r="C776" s="255"/>
      <c r="D776" s="173"/>
      <c r="E776" s="175"/>
      <c r="F776" s="238"/>
      <c r="G776" s="239"/>
      <c r="H776" s="249"/>
      <c r="I776" s="284"/>
      <c r="J776" s="284"/>
    </row>
    <row r="777" spans="1:10" hidden="1" x14ac:dyDescent="0.25">
      <c r="A777" s="188" t="s">
        <v>1108</v>
      </c>
      <c r="B777" s="206" t="s">
        <v>543</v>
      </c>
      <c r="C777" s="255"/>
      <c r="D777" s="173"/>
      <c r="E777" s="175"/>
      <c r="F777" s="238"/>
      <c r="G777" s="239"/>
      <c r="H777" s="249"/>
      <c r="I777" s="284"/>
      <c r="J777" s="284"/>
    </row>
    <row r="778" spans="1:10" hidden="1" x14ac:dyDescent="0.25">
      <c r="A778" s="188" t="s">
        <v>1109</v>
      </c>
      <c r="B778" s="254" t="s">
        <v>6</v>
      </c>
      <c r="C778" s="255"/>
      <c r="D778" s="173"/>
      <c r="E778" s="175"/>
      <c r="F778" s="263">
        <f>F779+F780</f>
        <v>0</v>
      </c>
      <c r="G778" s="263">
        <f t="shared" ref="G778" si="25">G779+G780</f>
        <v>0</v>
      </c>
      <c r="H778" s="263">
        <f t="shared" ref="H778" si="26">H779+H780</f>
        <v>0</v>
      </c>
      <c r="I778" s="284"/>
      <c r="J778" s="284"/>
    </row>
    <row r="779" spans="1:10" hidden="1" x14ac:dyDescent="0.25">
      <c r="A779" s="188" t="s">
        <v>1110</v>
      </c>
      <c r="B779" s="206" t="s">
        <v>541</v>
      </c>
      <c r="C779" s="255"/>
      <c r="D779" s="173"/>
      <c r="E779" s="175"/>
      <c r="F779" s="238"/>
      <c r="G779" s="239"/>
      <c r="H779" s="249"/>
      <c r="I779" s="284"/>
      <c r="J779" s="284"/>
    </row>
    <row r="780" spans="1:10" hidden="1" x14ac:dyDescent="0.25">
      <c r="A780" s="188" t="s">
        <v>1111</v>
      </c>
      <c r="B780" s="206" t="s">
        <v>543</v>
      </c>
      <c r="C780" s="255"/>
      <c r="D780" s="173"/>
      <c r="E780" s="175"/>
      <c r="F780" s="238"/>
      <c r="G780" s="239"/>
      <c r="H780" s="249"/>
      <c r="I780" s="284"/>
      <c r="J780" s="284"/>
    </row>
    <row r="781" spans="1:10" hidden="1" x14ac:dyDescent="0.25">
      <c r="A781" s="188" t="s">
        <v>1112</v>
      </c>
      <c r="B781" s="254" t="s">
        <v>7</v>
      </c>
      <c r="C781" s="255"/>
      <c r="D781" s="173"/>
      <c r="E781" s="175"/>
      <c r="F781" s="263">
        <f>F782+F783</f>
        <v>0</v>
      </c>
      <c r="G781" s="263">
        <f t="shared" ref="G781" si="27">G782+G783</f>
        <v>0</v>
      </c>
      <c r="H781" s="263">
        <f t="shared" ref="H781" si="28">H782+H783</f>
        <v>0</v>
      </c>
      <c r="I781" s="284"/>
      <c r="J781" s="284"/>
    </row>
    <row r="782" spans="1:10" hidden="1" x14ac:dyDescent="0.25">
      <c r="A782" s="188" t="s">
        <v>1113</v>
      </c>
      <c r="B782" s="206" t="s">
        <v>541</v>
      </c>
      <c r="C782" s="255"/>
      <c r="D782" s="173"/>
      <c r="E782" s="175"/>
      <c r="F782" s="238"/>
      <c r="G782" s="239"/>
      <c r="H782" s="249"/>
      <c r="I782" s="284"/>
      <c r="J782" s="284"/>
    </row>
    <row r="783" spans="1:10" hidden="1" x14ac:dyDescent="0.25">
      <c r="A783" s="188" t="s">
        <v>1114</v>
      </c>
      <c r="B783" s="206" t="s">
        <v>543</v>
      </c>
      <c r="C783" s="255"/>
      <c r="D783" s="173"/>
      <c r="E783" s="175"/>
      <c r="F783" s="238"/>
      <c r="G783" s="239"/>
      <c r="H783" s="249"/>
      <c r="I783" s="284"/>
      <c r="J783" s="284"/>
    </row>
    <row r="784" spans="1:10" hidden="1" x14ac:dyDescent="0.25">
      <c r="A784" s="188" t="s">
        <v>1115</v>
      </c>
      <c r="B784" s="254" t="s">
        <v>557</v>
      </c>
      <c r="C784" s="255"/>
      <c r="D784" s="173"/>
      <c r="E784" s="175"/>
      <c r="F784" s="263">
        <f>F785+F786</f>
        <v>0</v>
      </c>
      <c r="G784" s="263">
        <f t="shared" ref="G784" si="29">G785+G786</f>
        <v>0</v>
      </c>
      <c r="H784" s="263">
        <f t="shared" ref="H784" si="30">H785+H786</f>
        <v>0</v>
      </c>
      <c r="I784" s="284"/>
      <c r="J784" s="284"/>
    </row>
    <row r="785" spans="1:10" hidden="1" x14ac:dyDescent="0.25">
      <c r="A785" s="188" t="s">
        <v>1116</v>
      </c>
      <c r="B785" s="206" t="s">
        <v>541</v>
      </c>
      <c r="C785" s="255"/>
      <c r="D785" s="173"/>
      <c r="E785" s="175"/>
      <c r="F785" s="238"/>
      <c r="G785" s="239"/>
      <c r="H785" s="249"/>
      <c r="I785" s="284"/>
      <c r="J785" s="284"/>
    </row>
    <row r="786" spans="1:10" hidden="1" x14ac:dyDescent="0.25">
      <c r="A786" s="188" t="s">
        <v>1117</v>
      </c>
      <c r="B786" s="206" t="s">
        <v>543</v>
      </c>
      <c r="C786" s="255"/>
      <c r="D786" s="173"/>
      <c r="E786" s="175"/>
      <c r="F786" s="238"/>
      <c r="G786" s="239"/>
      <c r="H786" s="249"/>
      <c r="I786" s="284"/>
      <c r="J786" s="284"/>
    </row>
    <row r="787" spans="1:10" s="183" customFormat="1" x14ac:dyDescent="0.25">
      <c r="A787" s="363" t="s">
        <v>1118</v>
      </c>
      <c r="B787" s="364" t="s">
        <v>621</v>
      </c>
      <c r="C787" s="364"/>
      <c r="D787" s="365"/>
      <c r="E787" s="366"/>
      <c r="F787" s="367">
        <f>F788+F807+F826+F845</f>
        <v>0</v>
      </c>
      <c r="G787" s="367">
        <f t="shared" ref="G787:H787" si="31">G788+G807+G826+G845</f>
        <v>0</v>
      </c>
      <c r="H787" s="367">
        <f t="shared" si="31"/>
        <v>0</v>
      </c>
      <c r="I787" s="305"/>
      <c r="J787" s="305"/>
    </row>
    <row r="788" spans="1:10" s="184" customFormat="1" x14ac:dyDescent="0.25">
      <c r="A788" s="368" t="s">
        <v>1119</v>
      </c>
      <c r="B788" s="369" t="s">
        <v>538</v>
      </c>
      <c r="C788" s="369"/>
      <c r="D788" s="370"/>
      <c r="E788" s="371"/>
      <c r="F788" s="372">
        <f>F789+F792+F795+F798+F801+F804</f>
        <v>0</v>
      </c>
      <c r="G788" s="372">
        <f t="shared" ref="G788:H788" si="32">G789+G792+G795+G798+G801+G804</f>
        <v>0</v>
      </c>
      <c r="H788" s="372">
        <f t="shared" si="32"/>
        <v>0</v>
      </c>
      <c r="I788" s="304"/>
      <c r="J788" s="304"/>
    </row>
    <row r="789" spans="1:10" hidden="1" x14ac:dyDescent="0.25">
      <c r="A789" s="358" t="s">
        <v>1120</v>
      </c>
      <c r="B789" s="254" t="s">
        <v>4</v>
      </c>
      <c r="C789" s="261"/>
      <c r="D789" s="359"/>
      <c r="E789" s="360"/>
      <c r="F789" s="263">
        <f>F790+F791</f>
        <v>0</v>
      </c>
      <c r="G789" s="263">
        <f t="shared" ref="G789:H789" si="33">G790+G791</f>
        <v>0</v>
      </c>
      <c r="H789" s="263">
        <f t="shared" si="33"/>
        <v>0</v>
      </c>
      <c r="I789" s="284"/>
      <c r="J789" s="284"/>
    </row>
    <row r="790" spans="1:10" hidden="1" x14ac:dyDescent="0.25">
      <c r="A790" s="188" t="s">
        <v>1121</v>
      </c>
      <c r="B790" s="206" t="s">
        <v>541</v>
      </c>
      <c r="C790" s="255"/>
      <c r="D790" s="173"/>
      <c r="E790" s="175"/>
      <c r="F790" s="238"/>
      <c r="G790" s="239"/>
      <c r="H790" s="249"/>
      <c r="I790" s="284"/>
      <c r="J790" s="284"/>
    </row>
    <row r="791" spans="1:10" hidden="1" x14ac:dyDescent="0.25">
      <c r="A791" s="188" t="s">
        <v>1122</v>
      </c>
      <c r="B791" s="206" t="s">
        <v>543</v>
      </c>
      <c r="C791" s="255"/>
      <c r="D791" s="173"/>
      <c r="E791" s="175"/>
      <c r="F791" s="238"/>
      <c r="G791" s="239"/>
      <c r="H791" s="249"/>
      <c r="I791" s="284"/>
      <c r="J791" s="284"/>
    </row>
    <row r="792" spans="1:10" hidden="1" x14ac:dyDescent="0.25">
      <c r="A792" s="188" t="s">
        <v>1123</v>
      </c>
      <c r="B792" s="254" t="s">
        <v>3</v>
      </c>
      <c r="C792" s="255"/>
      <c r="D792" s="173"/>
      <c r="E792" s="175"/>
      <c r="F792" s="263">
        <f>F793+F794</f>
        <v>0</v>
      </c>
      <c r="G792" s="263">
        <f t="shared" ref="G792" si="34">G793+G794</f>
        <v>0</v>
      </c>
      <c r="H792" s="263">
        <f t="shared" ref="H792" si="35">H793+H794</f>
        <v>0</v>
      </c>
      <c r="I792" s="284"/>
      <c r="J792" s="284"/>
    </row>
    <row r="793" spans="1:10" hidden="1" x14ac:dyDescent="0.25">
      <c r="A793" s="188" t="s">
        <v>1124</v>
      </c>
      <c r="B793" s="206" t="s">
        <v>541</v>
      </c>
      <c r="C793" s="255"/>
      <c r="D793" s="173"/>
      <c r="E793" s="175"/>
      <c r="F793" s="199"/>
      <c r="G793" s="200"/>
      <c r="H793" s="201"/>
      <c r="I793" s="284"/>
      <c r="J793" s="284"/>
    </row>
    <row r="794" spans="1:10" hidden="1" x14ac:dyDescent="0.25">
      <c r="A794" s="188" t="s">
        <v>1125</v>
      </c>
      <c r="B794" s="206" t="s">
        <v>543</v>
      </c>
      <c r="C794" s="255"/>
      <c r="D794" s="173"/>
      <c r="E794" s="175"/>
      <c r="F794" s="199"/>
      <c r="G794" s="200"/>
      <c r="H794" s="201"/>
      <c r="I794" s="284"/>
      <c r="J794" s="284"/>
    </row>
    <row r="795" spans="1:10" hidden="1" x14ac:dyDescent="0.25">
      <c r="A795" s="188" t="s">
        <v>1126</v>
      </c>
      <c r="B795" s="254" t="s">
        <v>5</v>
      </c>
      <c r="C795" s="255"/>
      <c r="D795" s="173"/>
      <c r="E795" s="175"/>
      <c r="F795" s="263">
        <f>F796+F797</f>
        <v>0</v>
      </c>
      <c r="G795" s="263">
        <f t="shared" ref="G795" si="36">G796+G797</f>
        <v>0</v>
      </c>
      <c r="H795" s="263">
        <f t="shared" ref="H795" si="37">H796+H797</f>
        <v>0</v>
      </c>
      <c r="I795" s="284"/>
      <c r="J795" s="284"/>
    </row>
    <row r="796" spans="1:10" hidden="1" x14ac:dyDescent="0.25">
      <c r="A796" s="188" t="s">
        <v>1127</v>
      </c>
      <c r="B796" s="206" t="s">
        <v>541</v>
      </c>
      <c r="C796" s="255"/>
      <c r="D796" s="173"/>
      <c r="E796" s="175"/>
      <c r="F796" s="238"/>
      <c r="G796" s="239"/>
      <c r="H796" s="249"/>
      <c r="I796" s="284"/>
      <c r="J796" s="284"/>
    </row>
    <row r="797" spans="1:10" hidden="1" x14ac:dyDescent="0.25">
      <c r="A797" s="188" t="s">
        <v>1128</v>
      </c>
      <c r="B797" s="206" t="s">
        <v>543</v>
      </c>
      <c r="C797" s="255"/>
      <c r="D797" s="173"/>
      <c r="E797" s="175"/>
      <c r="F797" s="238"/>
      <c r="G797" s="239"/>
      <c r="H797" s="249"/>
      <c r="I797" s="284"/>
      <c r="J797" s="284"/>
    </row>
    <row r="798" spans="1:10" hidden="1" x14ac:dyDescent="0.25">
      <c r="A798" s="188" t="s">
        <v>1129</v>
      </c>
      <c r="B798" s="254" t="s">
        <v>6</v>
      </c>
      <c r="C798" s="255"/>
      <c r="D798" s="173"/>
      <c r="E798" s="175"/>
      <c r="F798" s="263">
        <f>F799+F800</f>
        <v>0</v>
      </c>
      <c r="G798" s="263">
        <f t="shared" ref="G798" si="38">G799+G800</f>
        <v>0</v>
      </c>
      <c r="H798" s="263">
        <f t="shared" ref="H798" si="39">H799+H800</f>
        <v>0</v>
      </c>
      <c r="I798" s="284"/>
      <c r="J798" s="284"/>
    </row>
    <row r="799" spans="1:10" hidden="1" x14ac:dyDescent="0.25">
      <c r="A799" s="188" t="s">
        <v>1130</v>
      </c>
      <c r="B799" s="206" t="s">
        <v>541</v>
      </c>
      <c r="C799" s="255"/>
      <c r="D799" s="173"/>
      <c r="E799" s="175"/>
      <c r="F799" s="238"/>
      <c r="G799" s="239"/>
      <c r="H799" s="249"/>
      <c r="I799" s="284"/>
      <c r="J799" s="284"/>
    </row>
    <row r="800" spans="1:10" hidden="1" x14ac:dyDescent="0.25">
      <c r="A800" s="188" t="s">
        <v>1131</v>
      </c>
      <c r="B800" s="206" t="s">
        <v>543</v>
      </c>
      <c r="C800" s="255"/>
      <c r="D800" s="173"/>
      <c r="E800" s="175"/>
      <c r="F800" s="238"/>
      <c r="G800" s="239"/>
      <c r="H800" s="249"/>
      <c r="I800" s="284"/>
      <c r="J800" s="284"/>
    </row>
    <row r="801" spans="1:10" hidden="1" x14ac:dyDescent="0.25">
      <c r="A801" s="188" t="s">
        <v>1132</v>
      </c>
      <c r="B801" s="254" t="s">
        <v>7</v>
      </c>
      <c r="C801" s="255"/>
      <c r="D801" s="173"/>
      <c r="E801" s="175"/>
      <c r="F801" s="263">
        <f>F802+F803</f>
        <v>0</v>
      </c>
      <c r="G801" s="263">
        <f t="shared" ref="G801" si="40">G802+G803</f>
        <v>0</v>
      </c>
      <c r="H801" s="263">
        <f t="shared" ref="H801" si="41">H802+H803</f>
        <v>0</v>
      </c>
      <c r="I801" s="284"/>
      <c r="J801" s="284"/>
    </row>
    <row r="802" spans="1:10" hidden="1" x14ac:dyDescent="0.25">
      <c r="A802" s="188" t="s">
        <v>1133</v>
      </c>
      <c r="B802" s="206" t="s">
        <v>541</v>
      </c>
      <c r="C802" s="255"/>
      <c r="D802" s="173"/>
      <c r="E802" s="175"/>
      <c r="F802" s="238"/>
      <c r="G802" s="239"/>
      <c r="H802" s="249"/>
      <c r="I802" s="284"/>
      <c r="J802" s="284"/>
    </row>
    <row r="803" spans="1:10" hidden="1" x14ac:dyDescent="0.25">
      <c r="A803" s="188" t="s">
        <v>1134</v>
      </c>
      <c r="B803" s="206" t="s">
        <v>543</v>
      </c>
      <c r="C803" s="255"/>
      <c r="D803" s="173"/>
      <c r="E803" s="175"/>
      <c r="F803" s="238"/>
      <c r="G803" s="239"/>
      <c r="H803" s="249"/>
      <c r="I803" s="284"/>
      <c r="J803" s="284"/>
    </row>
    <row r="804" spans="1:10" hidden="1" x14ac:dyDescent="0.25">
      <c r="A804" s="188" t="s">
        <v>1135</v>
      </c>
      <c r="B804" s="254" t="s">
        <v>557</v>
      </c>
      <c r="C804" s="255"/>
      <c r="D804" s="173"/>
      <c r="E804" s="175"/>
      <c r="F804" s="263">
        <f>F805+F806</f>
        <v>0</v>
      </c>
      <c r="G804" s="263">
        <f t="shared" ref="G804" si="42">G805+G806</f>
        <v>0</v>
      </c>
      <c r="H804" s="263">
        <f t="shared" ref="H804" si="43">H805+H806</f>
        <v>0</v>
      </c>
      <c r="I804" s="284"/>
      <c r="J804" s="284"/>
    </row>
    <row r="805" spans="1:10" hidden="1" x14ac:dyDescent="0.25">
      <c r="A805" s="188" t="s">
        <v>1136</v>
      </c>
      <c r="B805" s="206" t="s">
        <v>541</v>
      </c>
      <c r="C805" s="255"/>
      <c r="D805" s="173"/>
      <c r="E805" s="175"/>
      <c r="F805" s="238"/>
      <c r="G805" s="239"/>
      <c r="H805" s="249"/>
      <c r="I805" s="284"/>
      <c r="J805" s="284"/>
    </row>
    <row r="806" spans="1:10" hidden="1" x14ac:dyDescent="0.25">
      <c r="A806" s="188" t="s">
        <v>1137</v>
      </c>
      <c r="B806" s="206" t="s">
        <v>543</v>
      </c>
      <c r="C806" s="255"/>
      <c r="D806" s="173"/>
      <c r="E806" s="175"/>
      <c r="F806" s="238"/>
      <c r="G806" s="239"/>
      <c r="H806" s="249"/>
      <c r="I806" s="284"/>
      <c r="J806" s="284"/>
    </row>
    <row r="807" spans="1:10" s="184" customFormat="1" x14ac:dyDescent="0.25">
      <c r="A807" s="318" t="s">
        <v>1138</v>
      </c>
      <c r="B807" s="369" t="s">
        <v>561</v>
      </c>
      <c r="C807" s="369"/>
      <c r="D807" s="370"/>
      <c r="E807" s="371"/>
      <c r="F807" s="372">
        <f>F808+F811+F814+F817+F820+F823</f>
        <v>0</v>
      </c>
      <c r="G807" s="372">
        <f t="shared" ref="G807:H807" si="44">G808+G811+G814+G817+G820+G823</f>
        <v>0</v>
      </c>
      <c r="H807" s="372">
        <f t="shared" si="44"/>
        <v>0</v>
      </c>
      <c r="I807" s="304"/>
      <c r="J807" s="304"/>
    </row>
    <row r="808" spans="1:10" hidden="1" x14ac:dyDescent="0.25">
      <c r="A808" s="188" t="s">
        <v>1139</v>
      </c>
      <c r="B808" s="254" t="s">
        <v>4</v>
      </c>
      <c r="C808" s="255"/>
      <c r="D808" s="173"/>
      <c r="E808" s="175"/>
      <c r="F808" s="263">
        <f>F809+F810</f>
        <v>0</v>
      </c>
      <c r="G808" s="263">
        <f t="shared" ref="G808:H808" si="45">G809+G810</f>
        <v>0</v>
      </c>
      <c r="H808" s="263">
        <f t="shared" si="45"/>
        <v>0</v>
      </c>
      <c r="I808" s="284"/>
      <c r="J808" s="284"/>
    </row>
    <row r="809" spans="1:10" hidden="1" x14ac:dyDescent="0.25">
      <c r="A809" s="188" t="s">
        <v>1140</v>
      </c>
      <c r="B809" s="206" t="s">
        <v>541</v>
      </c>
      <c r="C809" s="255"/>
      <c r="D809" s="173"/>
      <c r="E809" s="175"/>
      <c r="F809" s="238"/>
      <c r="G809" s="239"/>
      <c r="H809" s="249"/>
      <c r="I809" s="284"/>
      <c r="J809" s="284"/>
    </row>
    <row r="810" spans="1:10" hidden="1" x14ac:dyDescent="0.25">
      <c r="A810" s="188" t="s">
        <v>1141</v>
      </c>
      <c r="B810" s="206" t="s">
        <v>543</v>
      </c>
      <c r="C810" s="255"/>
      <c r="D810" s="173"/>
      <c r="E810" s="175"/>
      <c r="F810" s="238"/>
      <c r="G810" s="239"/>
      <c r="H810" s="249"/>
      <c r="I810" s="284"/>
      <c r="J810" s="284"/>
    </row>
    <row r="811" spans="1:10" hidden="1" x14ac:dyDescent="0.25">
      <c r="A811" s="188" t="s">
        <v>1142</v>
      </c>
      <c r="B811" s="254" t="s">
        <v>3</v>
      </c>
      <c r="C811" s="255"/>
      <c r="D811" s="173"/>
      <c r="E811" s="175"/>
      <c r="F811" s="263">
        <f>F812+F813</f>
        <v>0</v>
      </c>
      <c r="G811" s="263">
        <f t="shared" ref="G811" si="46">G812+G813</f>
        <v>0</v>
      </c>
      <c r="H811" s="263">
        <f t="shared" ref="H811" si="47">H812+H813</f>
        <v>0</v>
      </c>
      <c r="I811" s="284"/>
      <c r="J811" s="284"/>
    </row>
    <row r="812" spans="1:10" hidden="1" x14ac:dyDescent="0.25">
      <c r="A812" s="188" t="s">
        <v>1143</v>
      </c>
      <c r="B812" s="206" t="s">
        <v>541</v>
      </c>
      <c r="C812" s="255"/>
      <c r="D812" s="173"/>
      <c r="E812" s="175"/>
      <c r="F812" s="199"/>
      <c r="G812" s="200"/>
      <c r="H812" s="201"/>
      <c r="I812" s="284"/>
      <c r="J812" s="284"/>
    </row>
    <row r="813" spans="1:10" hidden="1" x14ac:dyDescent="0.25">
      <c r="A813" s="188" t="s">
        <v>1144</v>
      </c>
      <c r="B813" s="206" t="s">
        <v>543</v>
      </c>
      <c r="C813" s="255"/>
      <c r="D813" s="173"/>
      <c r="E813" s="175"/>
      <c r="F813" s="199"/>
      <c r="G813" s="200"/>
      <c r="H813" s="201"/>
      <c r="I813" s="284"/>
      <c r="J813" s="284"/>
    </row>
    <row r="814" spans="1:10" hidden="1" x14ac:dyDescent="0.25">
      <c r="A814" s="188" t="s">
        <v>1145</v>
      </c>
      <c r="B814" s="254" t="s">
        <v>5</v>
      </c>
      <c r="C814" s="255"/>
      <c r="D814" s="173"/>
      <c r="E814" s="175"/>
      <c r="F814" s="263">
        <f>F815+F816</f>
        <v>0</v>
      </c>
      <c r="G814" s="263">
        <f t="shared" ref="G814" si="48">G815+G816</f>
        <v>0</v>
      </c>
      <c r="H814" s="263">
        <f t="shared" ref="H814" si="49">H815+H816</f>
        <v>0</v>
      </c>
      <c r="I814" s="284"/>
      <c r="J814" s="284"/>
    </row>
    <row r="815" spans="1:10" hidden="1" x14ac:dyDescent="0.25">
      <c r="A815" s="188" t="s">
        <v>1146</v>
      </c>
      <c r="B815" s="206" t="s">
        <v>541</v>
      </c>
      <c r="C815" s="255"/>
      <c r="D815" s="173"/>
      <c r="E815" s="175"/>
      <c r="F815" s="238"/>
      <c r="G815" s="239"/>
      <c r="H815" s="249"/>
      <c r="I815" s="284"/>
      <c r="J815" s="284"/>
    </row>
    <row r="816" spans="1:10" hidden="1" x14ac:dyDescent="0.25">
      <c r="A816" s="188" t="s">
        <v>1147</v>
      </c>
      <c r="B816" s="206" t="s">
        <v>543</v>
      </c>
      <c r="C816" s="255"/>
      <c r="D816" s="173"/>
      <c r="E816" s="175"/>
      <c r="F816" s="238"/>
      <c r="G816" s="239"/>
      <c r="H816" s="249"/>
      <c r="I816" s="284"/>
      <c r="J816" s="284"/>
    </row>
    <row r="817" spans="1:10" hidden="1" x14ac:dyDescent="0.25">
      <c r="A817" s="188" t="s">
        <v>1148</v>
      </c>
      <c r="B817" s="254" t="s">
        <v>6</v>
      </c>
      <c r="C817" s="255"/>
      <c r="D817" s="173"/>
      <c r="E817" s="175"/>
      <c r="F817" s="263">
        <f>F818+F819</f>
        <v>0</v>
      </c>
      <c r="G817" s="263">
        <f t="shared" ref="G817" si="50">G818+G819</f>
        <v>0</v>
      </c>
      <c r="H817" s="263">
        <f t="shared" ref="H817" si="51">H818+H819</f>
        <v>0</v>
      </c>
      <c r="I817" s="284"/>
      <c r="J817" s="284"/>
    </row>
    <row r="818" spans="1:10" hidden="1" x14ac:dyDescent="0.25">
      <c r="A818" s="188" t="s">
        <v>1149</v>
      </c>
      <c r="B818" s="206" t="s">
        <v>541</v>
      </c>
      <c r="C818" s="255"/>
      <c r="D818" s="173"/>
      <c r="E818" s="175"/>
      <c r="F818" s="238"/>
      <c r="G818" s="239"/>
      <c r="H818" s="249"/>
      <c r="I818" s="284"/>
      <c r="J818" s="284"/>
    </row>
    <row r="819" spans="1:10" hidden="1" x14ac:dyDescent="0.25">
      <c r="A819" s="188" t="s">
        <v>1150</v>
      </c>
      <c r="B819" s="206" t="s">
        <v>543</v>
      </c>
      <c r="C819" s="255"/>
      <c r="D819" s="173"/>
      <c r="E819" s="175"/>
      <c r="F819" s="238"/>
      <c r="G819" s="239"/>
      <c r="H819" s="249"/>
      <c r="I819" s="284"/>
      <c r="J819" s="284"/>
    </row>
    <row r="820" spans="1:10" hidden="1" x14ac:dyDescent="0.25">
      <c r="A820" s="188" t="s">
        <v>1151</v>
      </c>
      <c r="B820" s="254" t="s">
        <v>7</v>
      </c>
      <c r="C820" s="255"/>
      <c r="D820" s="173"/>
      <c r="E820" s="175"/>
      <c r="F820" s="263">
        <f>F821+F822</f>
        <v>0</v>
      </c>
      <c r="G820" s="263">
        <f t="shared" ref="G820" si="52">G821+G822</f>
        <v>0</v>
      </c>
      <c r="H820" s="263">
        <f t="shared" ref="H820" si="53">H821+H822</f>
        <v>0</v>
      </c>
      <c r="I820" s="284"/>
      <c r="J820" s="284"/>
    </row>
    <row r="821" spans="1:10" hidden="1" x14ac:dyDescent="0.25">
      <c r="A821" s="188" t="s">
        <v>1152</v>
      </c>
      <c r="B821" s="206" t="s">
        <v>541</v>
      </c>
      <c r="C821" s="255"/>
      <c r="D821" s="173"/>
      <c r="E821" s="175"/>
      <c r="F821" s="238"/>
      <c r="G821" s="239"/>
      <c r="H821" s="249"/>
      <c r="I821" s="284"/>
      <c r="J821" s="284"/>
    </row>
    <row r="822" spans="1:10" hidden="1" x14ac:dyDescent="0.25">
      <c r="A822" s="188" t="s">
        <v>1153</v>
      </c>
      <c r="B822" s="206" t="s">
        <v>543</v>
      </c>
      <c r="C822" s="255"/>
      <c r="D822" s="173"/>
      <c r="E822" s="175"/>
      <c r="F822" s="238"/>
      <c r="G822" s="239"/>
      <c r="H822" s="249"/>
      <c r="I822" s="284"/>
      <c r="J822" s="284"/>
    </row>
    <row r="823" spans="1:10" hidden="1" x14ac:dyDescent="0.25">
      <c r="A823" s="188" t="s">
        <v>1154</v>
      </c>
      <c r="B823" s="254" t="s">
        <v>557</v>
      </c>
      <c r="C823" s="255"/>
      <c r="D823" s="173"/>
      <c r="E823" s="175"/>
      <c r="F823" s="263">
        <f>F824+F825</f>
        <v>0</v>
      </c>
      <c r="G823" s="263">
        <f t="shared" ref="G823:H823" si="54">G824+G825</f>
        <v>0</v>
      </c>
      <c r="H823" s="263">
        <f t="shared" si="54"/>
        <v>0</v>
      </c>
      <c r="I823" s="284"/>
      <c r="J823" s="284"/>
    </row>
    <row r="824" spans="1:10" hidden="1" x14ac:dyDescent="0.25">
      <c r="A824" s="188" t="s">
        <v>1155</v>
      </c>
      <c r="B824" s="206" t="s">
        <v>541</v>
      </c>
      <c r="C824" s="255"/>
      <c r="D824" s="173"/>
      <c r="E824" s="175"/>
      <c r="F824" s="238"/>
      <c r="G824" s="239"/>
      <c r="H824" s="249"/>
      <c r="I824" s="284"/>
      <c r="J824" s="284"/>
    </row>
    <row r="825" spans="1:10" hidden="1" x14ac:dyDescent="0.25">
      <c r="A825" s="188" t="s">
        <v>1156</v>
      </c>
      <c r="B825" s="206" t="s">
        <v>543</v>
      </c>
      <c r="C825" s="255"/>
      <c r="D825" s="173"/>
      <c r="E825" s="175"/>
      <c r="F825" s="238"/>
      <c r="G825" s="239"/>
      <c r="H825" s="249"/>
      <c r="I825" s="284"/>
      <c r="J825" s="284"/>
    </row>
    <row r="826" spans="1:10" s="184" customFormat="1" x14ac:dyDescent="0.25">
      <c r="A826" s="318" t="s">
        <v>1157</v>
      </c>
      <c r="B826" s="334" t="s">
        <v>581</v>
      </c>
      <c r="C826" s="334"/>
      <c r="D826" s="256"/>
      <c r="E826" s="257"/>
      <c r="F826" s="259">
        <f>F827+F830+F833+F836+F839+F842</f>
        <v>0</v>
      </c>
      <c r="G826" s="259">
        <f t="shared" ref="G826:H826" si="55">G827+G830+G833+G836+G839+G842</f>
        <v>0</v>
      </c>
      <c r="H826" s="259">
        <f t="shared" si="55"/>
        <v>0</v>
      </c>
      <c r="I826" s="304"/>
      <c r="J826" s="304"/>
    </row>
    <row r="827" spans="1:10" s="193" customFormat="1" hidden="1" x14ac:dyDescent="0.25">
      <c r="A827" s="188" t="s">
        <v>1158</v>
      </c>
      <c r="B827" s="254" t="s">
        <v>4</v>
      </c>
      <c r="C827" s="261"/>
      <c r="D827" s="173"/>
      <c r="E827" s="175"/>
      <c r="F827" s="239">
        <f>F828+F829</f>
        <v>0</v>
      </c>
      <c r="G827" s="239">
        <f t="shared" ref="G827:H827" si="56">G828+G829</f>
        <v>0</v>
      </c>
      <c r="H827" s="239">
        <f t="shared" si="56"/>
        <v>0</v>
      </c>
      <c r="I827" s="306"/>
      <c r="J827" s="306"/>
    </row>
    <row r="828" spans="1:10" s="193" customFormat="1" hidden="1" x14ac:dyDescent="0.25">
      <c r="A828" s="188" t="s">
        <v>1159</v>
      </c>
      <c r="B828" s="206" t="s">
        <v>541</v>
      </c>
      <c r="C828" s="261"/>
      <c r="D828" s="173"/>
      <c r="E828" s="175"/>
      <c r="F828" s="238"/>
      <c r="G828" s="239"/>
      <c r="H828" s="249"/>
      <c r="I828" s="306"/>
      <c r="J828" s="306"/>
    </row>
    <row r="829" spans="1:10" s="193" customFormat="1" hidden="1" x14ac:dyDescent="0.25">
      <c r="A829" s="188" t="s">
        <v>1160</v>
      </c>
      <c r="B829" s="206" t="s">
        <v>543</v>
      </c>
      <c r="C829" s="261"/>
      <c r="D829" s="173"/>
      <c r="E829" s="175"/>
      <c r="F829" s="238"/>
      <c r="G829" s="239"/>
      <c r="H829" s="249"/>
      <c r="I829" s="306"/>
      <c r="J829" s="306"/>
    </row>
    <row r="830" spans="1:10" hidden="1" x14ac:dyDescent="0.25">
      <c r="A830" s="187" t="s">
        <v>1161</v>
      </c>
      <c r="B830" s="203" t="s">
        <v>3</v>
      </c>
      <c r="C830" s="339"/>
      <c r="D830" s="174"/>
      <c r="E830" s="252"/>
      <c r="F830" s="239">
        <f>F831+F832</f>
        <v>0</v>
      </c>
      <c r="G830" s="239">
        <f t="shared" ref="G830" si="57">G831+G832</f>
        <v>0</v>
      </c>
      <c r="H830" s="239">
        <f t="shared" ref="H830" si="58">H831+H832</f>
        <v>0</v>
      </c>
      <c r="I830" s="284"/>
      <c r="J830" s="284"/>
    </row>
    <row r="831" spans="1:10" hidden="1" x14ac:dyDescent="0.25">
      <c r="A831" s="188" t="s">
        <v>1162</v>
      </c>
      <c r="B831" s="206" t="s">
        <v>541</v>
      </c>
      <c r="C831" s="339"/>
      <c r="D831" s="174"/>
      <c r="E831" s="252"/>
      <c r="F831" s="199"/>
      <c r="G831" s="200"/>
      <c r="H831" s="201"/>
      <c r="I831" s="284"/>
      <c r="J831" s="284"/>
    </row>
    <row r="832" spans="1:10" hidden="1" x14ac:dyDescent="0.25">
      <c r="A832" s="188" t="s">
        <v>1163</v>
      </c>
      <c r="B832" s="206" t="s">
        <v>543</v>
      </c>
      <c r="C832" s="339"/>
      <c r="D832" s="174"/>
      <c r="E832" s="252"/>
      <c r="F832" s="199"/>
      <c r="G832" s="200"/>
      <c r="H832" s="201"/>
      <c r="I832" s="284"/>
      <c r="J832" s="284"/>
    </row>
    <row r="833" spans="1:10" s="193" customFormat="1" hidden="1" x14ac:dyDescent="0.25">
      <c r="A833" s="187" t="s">
        <v>1164</v>
      </c>
      <c r="B833" s="203" t="s">
        <v>5</v>
      </c>
      <c r="C833" s="251"/>
      <c r="D833" s="174"/>
      <c r="E833" s="252"/>
      <c r="F833" s="239">
        <f>F834+F835</f>
        <v>0</v>
      </c>
      <c r="G833" s="239">
        <f t="shared" ref="G833" si="59">G834+G835</f>
        <v>0</v>
      </c>
      <c r="H833" s="239">
        <f t="shared" ref="H833" si="60">H834+H835</f>
        <v>0</v>
      </c>
      <c r="I833" s="307"/>
      <c r="J833" s="306"/>
    </row>
    <row r="834" spans="1:10" s="193" customFormat="1" hidden="1" x14ac:dyDescent="0.25">
      <c r="A834" s="188" t="s">
        <v>1165</v>
      </c>
      <c r="B834" s="206" t="s">
        <v>541</v>
      </c>
      <c r="C834" s="251"/>
      <c r="D834" s="174"/>
      <c r="E834" s="252"/>
      <c r="F834" s="238"/>
      <c r="G834" s="239"/>
      <c r="H834" s="249"/>
      <c r="I834" s="307"/>
      <c r="J834" s="306"/>
    </row>
    <row r="835" spans="1:10" s="193" customFormat="1" hidden="1" x14ac:dyDescent="0.25">
      <c r="A835" s="188" t="s">
        <v>1166</v>
      </c>
      <c r="B835" s="206" t="s">
        <v>543</v>
      </c>
      <c r="C835" s="251"/>
      <c r="D835" s="174"/>
      <c r="E835" s="252"/>
      <c r="F835" s="238"/>
      <c r="G835" s="239"/>
      <c r="H835" s="249"/>
      <c r="I835" s="307"/>
      <c r="J835" s="306"/>
    </row>
    <row r="836" spans="1:10" hidden="1" x14ac:dyDescent="0.25">
      <c r="A836" s="188" t="s">
        <v>1167</v>
      </c>
      <c r="B836" s="254" t="s">
        <v>6</v>
      </c>
      <c r="C836" s="255"/>
      <c r="D836" s="173"/>
      <c r="E836" s="175"/>
      <c r="F836" s="239">
        <f>F837+F838</f>
        <v>0</v>
      </c>
      <c r="G836" s="239">
        <f t="shared" ref="G836" si="61">G837+G838</f>
        <v>0</v>
      </c>
      <c r="H836" s="239">
        <f t="shared" ref="H836" si="62">H837+H838</f>
        <v>0</v>
      </c>
      <c r="I836" s="307"/>
      <c r="J836" s="284"/>
    </row>
    <row r="837" spans="1:10" hidden="1" x14ac:dyDescent="0.25">
      <c r="A837" s="188" t="s">
        <v>1168</v>
      </c>
      <c r="B837" s="206" t="s">
        <v>541</v>
      </c>
      <c r="C837" s="255"/>
      <c r="D837" s="173"/>
      <c r="E837" s="175"/>
      <c r="F837" s="238"/>
      <c r="G837" s="239"/>
      <c r="H837" s="249"/>
      <c r="I837" s="307"/>
      <c r="J837" s="284"/>
    </row>
    <row r="838" spans="1:10" hidden="1" x14ac:dyDescent="0.25">
      <c r="A838" s="188" t="s">
        <v>1169</v>
      </c>
      <c r="B838" s="206" t="s">
        <v>543</v>
      </c>
      <c r="C838" s="255"/>
      <c r="D838" s="173"/>
      <c r="E838" s="175"/>
      <c r="F838" s="238"/>
      <c r="G838" s="239"/>
      <c r="H838" s="249"/>
      <c r="I838" s="307"/>
      <c r="J838" s="284"/>
    </row>
    <row r="839" spans="1:10" hidden="1" x14ac:dyDescent="0.25">
      <c r="A839" s="188" t="s">
        <v>1170</v>
      </c>
      <c r="B839" s="254" t="s">
        <v>7</v>
      </c>
      <c r="C839" s="255"/>
      <c r="D839" s="173"/>
      <c r="E839" s="175"/>
      <c r="F839" s="239">
        <f>F840+F841</f>
        <v>0</v>
      </c>
      <c r="G839" s="239">
        <f t="shared" ref="G839" si="63">G840+G841</f>
        <v>0</v>
      </c>
      <c r="H839" s="239">
        <f t="shared" ref="H839" si="64">H840+H841</f>
        <v>0</v>
      </c>
      <c r="I839" s="307"/>
      <c r="J839" s="284"/>
    </row>
    <row r="840" spans="1:10" hidden="1" x14ac:dyDescent="0.25">
      <c r="A840" s="188" t="s">
        <v>1171</v>
      </c>
      <c r="B840" s="206" t="s">
        <v>541</v>
      </c>
      <c r="C840" s="255"/>
      <c r="D840" s="173"/>
      <c r="E840" s="175"/>
      <c r="F840" s="238"/>
      <c r="G840" s="239"/>
      <c r="H840" s="249"/>
      <c r="I840" s="307"/>
      <c r="J840" s="284"/>
    </row>
    <row r="841" spans="1:10" hidden="1" x14ac:dyDescent="0.25">
      <c r="A841" s="188" t="s">
        <v>1172</v>
      </c>
      <c r="B841" s="206" t="s">
        <v>543</v>
      </c>
      <c r="C841" s="255"/>
      <c r="D841" s="173"/>
      <c r="E841" s="175"/>
      <c r="F841" s="238"/>
      <c r="G841" s="239"/>
      <c r="H841" s="249"/>
      <c r="I841" s="307"/>
      <c r="J841" s="284"/>
    </row>
    <row r="842" spans="1:10" hidden="1" x14ac:dyDescent="0.25">
      <c r="A842" s="188" t="s">
        <v>1173</v>
      </c>
      <c r="B842" s="254" t="s">
        <v>557</v>
      </c>
      <c r="C842" s="255"/>
      <c r="D842" s="173"/>
      <c r="E842" s="175"/>
      <c r="F842" s="239">
        <f>F843+F844</f>
        <v>0</v>
      </c>
      <c r="G842" s="239">
        <f t="shared" ref="G842" si="65">G843+G844</f>
        <v>0</v>
      </c>
      <c r="H842" s="239">
        <f t="shared" ref="H842" si="66">H843+H844</f>
        <v>0</v>
      </c>
      <c r="I842" s="307"/>
      <c r="J842" s="284"/>
    </row>
    <row r="843" spans="1:10" hidden="1" x14ac:dyDescent="0.25">
      <c r="A843" s="188" t="s">
        <v>1174</v>
      </c>
      <c r="B843" s="206" t="s">
        <v>541</v>
      </c>
      <c r="C843" s="255"/>
      <c r="D843" s="173"/>
      <c r="E843" s="175"/>
      <c r="F843" s="238"/>
      <c r="G843" s="239"/>
      <c r="H843" s="249"/>
      <c r="I843" s="307"/>
      <c r="J843" s="284"/>
    </row>
    <row r="844" spans="1:10" hidden="1" x14ac:dyDescent="0.25">
      <c r="A844" s="188" t="s">
        <v>1175</v>
      </c>
      <c r="B844" s="206" t="s">
        <v>543</v>
      </c>
      <c r="C844" s="255"/>
      <c r="D844" s="173"/>
      <c r="E844" s="175"/>
      <c r="F844" s="238"/>
      <c r="G844" s="239"/>
      <c r="H844" s="249"/>
      <c r="I844" s="307"/>
      <c r="J844" s="284"/>
    </row>
    <row r="845" spans="1:10" s="184" customFormat="1" x14ac:dyDescent="0.25">
      <c r="A845" s="318" t="s">
        <v>1176</v>
      </c>
      <c r="B845" s="334" t="s">
        <v>601</v>
      </c>
      <c r="C845" s="334"/>
      <c r="D845" s="256"/>
      <c r="E845" s="257"/>
      <c r="F845" s="259">
        <f>F846+F849+F852+F855+F858+F861</f>
        <v>0</v>
      </c>
      <c r="G845" s="259">
        <f t="shared" ref="G845:H845" si="67">G846+G849+G852+G855+G858+G861</f>
        <v>0</v>
      </c>
      <c r="H845" s="259">
        <f t="shared" si="67"/>
        <v>0</v>
      </c>
      <c r="I845" s="307"/>
      <c r="J845" s="304"/>
    </row>
    <row r="846" spans="1:10" hidden="1" x14ac:dyDescent="0.25">
      <c r="A846" s="188" t="s">
        <v>1177</v>
      </c>
      <c r="B846" s="254" t="s">
        <v>4</v>
      </c>
      <c r="C846" s="255"/>
      <c r="D846" s="173"/>
      <c r="E846" s="175"/>
      <c r="F846" s="239">
        <f>F847+F848</f>
        <v>0</v>
      </c>
      <c r="G846" s="239">
        <f t="shared" ref="G846:H846" si="68">G847+G848</f>
        <v>0</v>
      </c>
      <c r="H846" s="239">
        <f t="shared" si="68"/>
        <v>0</v>
      </c>
      <c r="I846" s="307"/>
      <c r="J846" s="284"/>
    </row>
    <row r="847" spans="1:10" hidden="1" x14ac:dyDescent="0.25">
      <c r="A847" s="188" t="s">
        <v>1178</v>
      </c>
      <c r="B847" s="206" t="s">
        <v>541</v>
      </c>
      <c r="C847" s="255"/>
      <c r="D847" s="173"/>
      <c r="E847" s="175"/>
      <c r="F847" s="238"/>
      <c r="G847" s="239"/>
      <c r="H847" s="249"/>
      <c r="I847" s="307"/>
      <c r="J847" s="284"/>
    </row>
    <row r="848" spans="1:10" hidden="1" x14ac:dyDescent="0.25">
      <c r="A848" s="188" t="s">
        <v>1179</v>
      </c>
      <c r="B848" s="206" t="s">
        <v>543</v>
      </c>
      <c r="C848" s="255"/>
      <c r="D848" s="173"/>
      <c r="E848" s="175"/>
      <c r="F848" s="238"/>
      <c r="G848" s="239"/>
      <c r="H848" s="249"/>
      <c r="I848" s="307"/>
      <c r="J848" s="284"/>
    </row>
    <row r="849" spans="1:10" hidden="1" x14ac:dyDescent="0.25">
      <c r="A849" s="188" t="s">
        <v>1180</v>
      </c>
      <c r="B849" s="254" t="s">
        <v>3</v>
      </c>
      <c r="C849" s="255"/>
      <c r="D849" s="173"/>
      <c r="E849" s="175"/>
      <c r="F849" s="239">
        <f>F850+F851</f>
        <v>0</v>
      </c>
      <c r="G849" s="239">
        <f t="shared" ref="G849" si="69">G850+G851</f>
        <v>0</v>
      </c>
      <c r="H849" s="239">
        <f t="shared" ref="H849" si="70">H850+H851</f>
        <v>0</v>
      </c>
      <c r="I849" s="307"/>
      <c r="J849" s="284"/>
    </row>
    <row r="850" spans="1:10" hidden="1" x14ac:dyDescent="0.25">
      <c r="A850" s="188" t="s">
        <v>1181</v>
      </c>
      <c r="B850" s="206" t="s">
        <v>541</v>
      </c>
      <c r="C850" s="255"/>
      <c r="D850" s="173"/>
      <c r="E850" s="175"/>
      <c r="F850" s="199"/>
      <c r="G850" s="200"/>
      <c r="H850" s="201"/>
      <c r="I850" s="307"/>
      <c r="J850" s="284"/>
    </row>
    <row r="851" spans="1:10" hidden="1" x14ac:dyDescent="0.25">
      <c r="A851" s="188" t="s">
        <v>1182</v>
      </c>
      <c r="B851" s="206" t="s">
        <v>543</v>
      </c>
      <c r="C851" s="255"/>
      <c r="D851" s="173"/>
      <c r="E851" s="175"/>
      <c r="F851" s="199"/>
      <c r="G851" s="200"/>
      <c r="H851" s="201"/>
      <c r="I851" s="307"/>
      <c r="J851" s="284"/>
    </row>
    <row r="852" spans="1:10" hidden="1" x14ac:dyDescent="0.25">
      <c r="A852" s="188" t="s">
        <v>1183</v>
      </c>
      <c r="B852" s="254" t="s">
        <v>5</v>
      </c>
      <c r="C852" s="255"/>
      <c r="D852" s="173"/>
      <c r="E852" s="175"/>
      <c r="F852" s="239">
        <f>F853+F854</f>
        <v>0</v>
      </c>
      <c r="G852" s="239">
        <f t="shared" ref="G852" si="71">G853+G854</f>
        <v>0</v>
      </c>
      <c r="H852" s="239">
        <f t="shared" ref="H852" si="72">H853+H854</f>
        <v>0</v>
      </c>
      <c r="I852" s="307"/>
      <c r="J852" s="284"/>
    </row>
    <row r="853" spans="1:10" hidden="1" x14ac:dyDescent="0.25">
      <c r="A853" s="188" t="s">
        <v>1184</v>
      </c>
      <c r="B853" s="206" t="s">
        <v>541</v>
      </c>
      <c r="C853" s="255"/>
      <c r="D853" s="173"/>
      <c r="E853" s="175"/>
      <c r="F853" s="238"/>
      <c r="G853" s="239"/>
      <c r="H853" s="249"/>
      <c r="I853" s="307"/>
      <c r="J853" s="284"/>
    </row>
    <row r="854" spans="1:10" hidden="1" x14ac:dyDescent="0.25">
      <c r="A854" s="188" t="s">
        <v>1185</v>
      </c>
      <c r="B854" s="206" t="s">
        <v>543</v>
      </c>
      <c r="C854" s="255"/>
      <c r="D854" s="173"/>
      <c r="E854" s="175"/>
      <c r="F854" s="238"/>
      <c r="G854" s="239"/>
      <c r="H854" s="249"/>
      <c r="I854" s="307"/>
      <c r="J854" s="284"/>
    </row>
    <row r="855" spans="1:10" hidden="1" x14ac:dyDescent="0.25">
      <c r="A855" s="188" t="s">
        <v>1186</v>
      </c>
      <c r="B855" s="254" t="s">
        <v>6</v>
      </c>
      <c r="C855" s="255"/>
      <c r="D855" s="173"/>
      <c r="E855" s="175"/>
      <c r="F855" s="239">
        <f>F856+F857</f>
        <v>0</v>
      </c>
      <c r="G855" s="239">
        <f t="shared" ref="G855" si="73">G856+G857</f>
        <v>0</v>
      </c>
      <c r="H855" s="239">
        <f t="shared" ref="H855" si="74">H856+H857</f>
        <v>0</v>
      </c>
      <c r="I855" s="307"/>
      <c r="J855" s="284"/>
    </row>
    <row r="856" spans="1:10" hidden="1" x14ac:dyDescent="0.25">
      <c r="A856" s="188" t="s">
        <v>1187</v>
      </c>
      <c r="B856" s="206" t="s">
        <v>541</v>
      </c>
      <c r="C856" s="255"/>
      <c r="D856" s="173"/>
      <c r="E856" s="175"/>
      <c r="F856" s="238"/>
      <c r="G856" s="239"/>
      <c r="H856" s="249"/>
      <c r="I856" s="307"/>
      <c r="J856" s="284"/>
    </row>
    <row r="857" spans="1:10" hidden="1" x14ac:dyDescent="0.25">
      <c r="A857" s="188" t="s">
        <v>1188</v>
      </c>
      <c r="B857" s="206" t="s">
        <v>543</v>
      </c>
      <c r="C857" s="255"/>
      <c r="D857" s="173"/>
      <c r="E857" s="175"/>
      <c r="F857" s="238"/>
      <c r="G857" s="239"/>
      <c r="H857" s="249"/>
      <c r="I857" s="307"/>
      <c r="J857" s="284"/>
    </row>
    <row r="858" spans="1:10" hidden="1" x14ac:dyDescent="0.25">
      <c r="A858" s="188" t="s">
        <v>1189</v>
      </c>
      <c r="B858" s="254" t="s">
        <v>7</v>
      </c>
      <c r="C858" s="255"/>
      <c r="D858" s="173"/>
      <c r="E858" s="175"/>
      <c r="F858" s="239">
        <f>F859+F860</f>
        <v>0</v>
      </c>
      <c r="G858" s="239">
        <f t="shared" ref="G858" si="75">G859+G860</f>
        <v>0</v>
      </c>
      <c r="H858" s="239">
        <f t="shared" ref="H858" si="76">H859+H860</f>
        <v>0</v>
      </c>
      <c r="I858" s="307"/>
      <c r="J858" s="284"/>
    </row>
    <row r="859" spans="1:10" hidden="1" x14ac:dyDescent="0.25">
      <c r="A859" s="188" t="s">
        <v>1190</v>
      </c>
      <c r="B859" s="206" t="s">
        <v>541</v>
      </c>
      <c r="C859" s="255"/>
      <c r="D859" s="173"/>
      <c r="E859" s="175"/>
      <c r="F859" s="238"/>
      <c r="G859" s="239"/>
      <c r="H859" s="249"/>
      <c r="I859" s="307"/>
      <c r="J859" s="284"/>
    </row>
    <row r="860" spans="1:10" hidden="1" x14ac:dyDescent="0.25">
      <c r="A860" s="188" t="s">
        <v>1191</v>
      </c>
      <c r="B860" s="206" t="s">
        <v>543</v>
      </c>
      <c r="C860" s="255"/>
      <c r="D860" s="173"/>
      <c r="E860" s="175"/>
      <c r="F860" s="238"/>
      <c r="G860" s="239"/>
      <c r="H860" s="249"/>
      <c r="I860" s="307"/>
      <c r="J860" s="284"/>
    </row>
    <row r="861" spans="1:10" hidden="1" x14ac:dyDescent="0.25">
      <c r="A861" s="188" t="s">
        <v>1192</v>
      </c>
      <c r="B861" s="254" t="s">
        <v>557</v>
      </c>
      <c r="C861" s="255"/>
      <c r="D861" s="173"/>
      <c r="E861" s="175"/>
      <c r="F861" s="239">
        <f>F862+F863</f>
        <v>0</v>
      </c>
      <c r="G861" s="239">
        <f t="shared" ref="G861" si="77">G862+G863</f>
        <v>0</v>
      </c>
      <c r="H861" s="239">
        <f t="shared" ref="H861" si="78">H862+H863</f>
        <v>0</v>
      </c>
      <c r="I861" s="307"/>
      <c r="J861" s="284"/>
    </row>
    <row r="862" spans="1:10" hidden="1" x14ac:dyDescent="0.25">
      <c r="A862" s="188" t="s">
        <v>1193</v>
      </c>
      <c r="B862" s="206" t="s">
        <v>541</v>
      </c>
      <c r="C862" s="255"/>
      <c r="D862" s="173"/>
      <c r="E862" s="175"/>
      <c r="F862" s="238"/>
      <c r="G862" s="239"/>
      <c r="H862" s="249"/>
      <c r="I862" s="307"/>
      <c r="J862" s="284"/>
    </row>
    <row r="863" spans="1:10" hidden="1" x14ac:dyDescent="0.25">
      <c r="A863" s="188" t="s">
        <v>1194</v>
      </c>
      <c r="B863" s="206" t="s">
        <v>543</v>
      </c>
      <c r="C863" s="255"/>
      <c r="D863" s="173"/>
      <c r="E863" s="175"/>
      <c r="F863" s="238"/>
      <c r="G863" s="239"/>
      <c r="H863" s="249"/>
      <c r="I863" s="307"/>
      <c r="J863" s="284"/>
    </row>
    <row r="864" spans="1:10" x14ac:dyDescent="0.25">
      <c r="A864" s="196" t="s">
        <v>15</v>
      </c>
      <c r="B864" s="202" t="s">
        <v>1</v>
      </c>
      <c r="C864" s="340"/>
      <c r="D864" s="340"/>
      <c r="E864" s="340"/>
      <c r="F864" s="300">
        <f>F865+F1094+F1317+F1540+F1763+F1986</f>
        <v>4710</v>
      </c>
      <c r="G864" s="300">
        <f>G865+G1094+G1317+G1540+G1763+G1986</f>
        <v>674</v>
      </c>
      <c r="H864" s="300">
        <f>H865+H1094+H1317+H1540+H1763+H1986</f>
        <v>10548.039690000001</v>
      </c>
      <c r="I864" s="284"/>
      <c r="J864" s="284"/>
    </row>
    <row r="865" spans="1:10" x14ac:dyDescent="0.25">
      <c r="A865" s="195" t="s">
        <v>1195</v>
      </c>
      <c r="B865" s="301" t="s">
        <v>1196</v>
      </c>
      <c r="C865" s="301"/>
      <c r="D865" s="302"/>
      <c r="E865" s="302"/>
      <c r="F865" s="303">
        <f>F866+F981</f>
        <v>4710</v>
      </c>
      <c r="G865" s="303">
        <f>G866+G981</f>
        <v>674</v>
      </c>
      <c r="H865" s="303">
        <f>H866+H981</f>
        <v>10548.039690000001</v>
      </c>
      <c r="I865" s="284"/>
      <c r="J865" s="284"/>
    </row>
    <row r="866" spans="1:10" x14ac:dyDescent="0.25">
      <c r="A866" s="314" t="s">
        <v>1197</v>
      </c>
      <c r="B866" s="308" t="s">
        <v>1198</v>
      </c>
      <c r="C866" s="308"/>
      <c r="D866" s="337"/>
      <c r="E866" s="338"/>
      <c r="F866" s="298">
        <f>F867+F926</f>
        <v>2710</v>
      </c>
      <c r="G866" s="298">
        <f t="shared" ref="G866:H866" si="79">G867+G926</f>
        <v>674</v>
      </c>
      <c r="H866" s="298">
        <f t="shared" si="79"/>
        <v>7287.6996900000004</v>
      </c>
      <c r="I866" s="284"/>
      <c r="J866" s="284"/>
    </row>
    <row r="867" spans="1:10" x14ac:dyDescent="0.25">
      <c r="A867" s="318" t="s">
        <v>1199</v>
      </c>
      <c r="B867" s="334" t="s">
        <v>1200</v>
      </c>
      <c r="C867" s="334"/>
      <c r="D867" s="256"/>
      <c r="E867" s="257"/>
      <c r="F867" s="259">
        <f>F868+F875+F883+F889+F896+F902+F908+F914+F920</f>
        <v>2710</v>
      </c>
      <c r="G867" s="259">
        <f>G868+G875+G883+G889+G896+G902+G908+G914+G920</f>
        <v>674</v>
      </c>
      <c r="H867" s="259">
        <f>H868+H875+H883+H889+H896+H902+H908+H914+H920</f>
        <v>7287.6996900000004</v>
      </c>
      <c r="I867" s="284"/>
      <c r="J867" s="284"/>
    </row>
    <row r="868" spans="1:10" x14ac:dyDescent="0.25">
      <c r="A868" s="188" t="s">
        <v>1201</v>
      </c>
      <c r="B868" s="254" t="s">
        <v>4</v>
      </c>
      <c r="C868" s="255"/>
      <c r="D868" s="173"/>
      <c r="E868" s="175"/>
      <c r="F868" s="239">
        <f>F869+F871+F872+F873+F874</f>
        <v>200</v>
      </c>
      <c r="G868" s="239">
        <f t="shared" ref="G868:H868" si="80">G869+G871+G872+G873+G874</f>
        <v>494</v>
      </c>
      <c r="H868" s="239">
        <f t="shared" si="80"/>
        <v>337.53886</v>
      </c>
      <c r="I868" s="284"/>
      <c r="J868" s="284"/>
    </row>
    <row r="869" spans="1:10" x14ac:dyDescent="0.25">
      <c r="A869" s="188" t="s">
        <v>1202</v>
      </c>
      <c r="B869" s="206" t="s">
        <v>1203</v>
      </c>
      <c r="C869" s="255"/>
      <c r="D869" s="173"/>
      <c r="E869" s="175"/>
      <c r="F869" s="239">
        <f>F870</f>
        <v>200</v>
      </c>
      <c r="G869" s="239">
        <f t="shared" ref="G869:H869" si="81">G870</f>
        <v>494</v>
      </c>
      <c r="H869" s="239">
        <f t="shared" si="81"/>
        <v>337.53886</v>
      </c>
      <c r="I869" s="284"/>
      <c r="J869" s="284"/>
    </row>
    <row r="870" spans="1:10" ht="47.25" x14ac:dyDescent="0.25">
      <c r="A870" s="188" t="s">
        <v>3202</v>
      </c>
      <c r="B870" s="206" t="s">
        <v>3206</v>
      </c>
      <c r="C870" s="173" t="s">
        <v>3205</v>
      </c>
      <c r="D870" s="352">
        <f>'[16]28 а) село'!D356</f>
        <v>2018</v>
      </c>
      <c r="E870" s="238">
        <f>'[16]28 а) село'!E356</f>
        <v>10</v>
      </c>
      <c r="F870" s="239">
        <f>'[16]28 а) село'!F356</f>
        <v>200</v>
      </c>
      <c r="G870" s="239">
        <f>'[16]28 а) село'!G356</f>
        <v>494</v>
      </c>
      <c r="H870" s="239">
        <f>'[16]28 а) село'!H356</f>
        <v>337.53886</v>
      </c>
      <c r="I870" s="284"/>
      <c r="J870" s="284"/>
    </row>
    <row r="871" spans="1:10" hidden="1" x14ac:dyDescent="0.25">
      <c r="A871" s="188" t="s">
        <v>1204</v>
      </c>
      <c r="B871" s="206" t="s">
        <v>1205</v>
      </c>
      <c r="C871" s="255"/>
      <c r="D871" s="173"/>
      <c r="E871" s="175"/>
      <c r="F871" s="239"/>
      <c r="G871" s="239"/>
      <c r="H871" s="239"/>
      <c r="I871" s="284"/>
      <c r="J871" s="284"/>
    </row>
    <row r="872" spans="1:10" hidden="1" x14ac:dyDescent="0.25">
      <c r="A872" s="188" t="s">
        <v>1206</v>
      </c>
      <c r="B872" s="206" t="s">
        <v>1207</v>
      </c>
      <c r="C872" s="255"/>
      <c r="D872" s="173"/>
      <c r="E872" s="175"/>
      <c r="F872" s="239"/>
      <c r="G872" s="239"/>
      <c r="H872" s="239"/>
      <c r="I872" s="284"/>
      <c r="J872" s="284"/>
    </row>
    <row r="873" spans="1:10" hidden="1" x14ac:dyDescent="0.25">
      <c r="A873" s="188" t="s">
        <v>1208</v>
      </c>
      <c r="B873" s="206" t="s">
        <v>1209</v>
      </c>
      <c r="C873" s="255"/>
      <c r="D873" s="173"/>
      <c r="E873" s="175"/>
      <c r="F873" s="239"/>
      <c r="G873" s="239"/>
      <c r="H873" s="239"/>
      <c r="I873" s="284"/>
      <c r="J873" s="284"/>
    </row>
    <row r="874" spans="1:10" hidden="1" x14ac:dyDescent="0.25">
      <c r="A874" s="188" t="s">
        <v>1210</v>
      </c>
      <c r="B874" s="206" t="s">
        <v>1211</v>
      </c>
      <c r="C874" s="255"/>
      <c r="D874" s="173"/>
      <c r="E874" s="175"/>
      <c r="F874" s="239"/>
      <c r="G874" s="239"/>
      <c r="H874" s="239"/>
      <c r="I874" s="284"/>
      <c r="J874" s="284"/>
    </row>
    <row r="875" spans="1:10" x14ac:dyDescent="0.25">
      <c r="A875" s="188" t="s">
        <v>1212</v>
      </c>
      <c r="B875" s="254" t="s">
        <v>3</v>
      </c>
      <c r="C875" s="255"/>
      <c r="D875" s="173"/>
      <c r="E875" s="175"/>
      <c r="F875" s="239">
        <f>F876+F879+F880+F881+F882</f>
        <v>1510</v>
      </c>
      <c r="G875" s="239">
        <f t="shared" ref="G875" si="82">G876+G879+G880+G881+G882</f>
        <v>180</v>
      </c>
      <c r="H875" s="239">
        <f t="shared" ref="H875" si="83">H876+H879+H880+H881+H882</f>
        <v>1262.05683</v>
      </c>
      <c r="I875" s="284"/>
      <c r="J875" s="284"/>
    </row>
    <row r="876" spans="1:10" x14ac:dyDescent="0.25">
      <c r="A876" s="188" t="s">
        <v>1213</v>
      </c>
      <c r="B876" s="206" t="s">
        <v>1203</v>
      </c>
      <c r="C876" s="255"/>
      <c r="D876" s="173"/>
      <c r="E876" s="175"/>
      <c r="F876" s="239">
        <f>F877+F878</f>
        <v>1510</v>
      </c>
      <c r="G876" s="239">
        <f t="shared" ref="G876:H876" si="84">G877+G878</f>
        <v>180</v>
      </c>
      <c r="H876" s="239">
        <f t="shared" si="84"/>
        <v>1262.05683</v>
      </c>
      <c r="I876" s="284"/>
      <c r="J876" s="284"/>
    </row>
    <row r="877" spans="1:10" ht="47.25" x14ac:dyDescent="0.25">
      <c r="A877" s="188" t="s">
        <v>3203</v>
      </c>
      <c r="B877" s="206" t="s">
        <v>3209</v>
      </c>
      <c r="C877" s="173" t="s">
        <v>3208</v>
      </c>
      <c r="D877" s="352">
        <f>'[16]28 а) село'!D358</f>
        <v>2019</v>
      </c>
      <c r="E877" s="352">
        <f>'[16]28 а) село'!E358</f>
        <v>10</v>
      </c>
      <c r="F877" s="352">
        <f>'[16]28 а) село'!F358</f>
        <v>1310</v>
      </c>
      <c r="G877" s="352">
        <f>'[16]28 а) село'!G358</f>
        <v>70</v>
      </c>
      <c r="H877" s="352">
        <f>'[16]28 а) село'!H358</f>
        <v>1073.55683</v>
      </c>
      <c r="I877" s="284"/>
      <c r="J877" s="284"/>
    </row>
    <row r="878" spans="1:10" ht="47.25" x14ac:dyDescent="0.25">
      <c r="A878" s="188" t="s">
        <v>3204</v>
      </c>
      <c r="B878" s="206" t="s">
        <v>502</v>
      </c>
      <c r="C878" s="173" t="s">
        <v>3207</v>
      </c>
      <c r="D878" s="352">
        <f>'[16]28 а) село'!D359</f>
        <v>2020</v>
      </c>
      <c r="E878" s="238">
        <f>'[16]28 а) село'!E359</f>
        <v>10</v>
      </c>
      <c r="F878" s="239">
        <f>'[16]28 а) село'!F359</f>
        <v>200</v>
      </c>
      <c r="G878" s="239">
        <f>'[16]28 а) село'!G359</f>
        <v>110</v>
      </c>
      <c r="H878" s="239">
        <f>'[16]28 а) село'!H359</f>
        <v>188.5</v>
      </c>
      <c r="I878" s="284"/>
      <c r="J878" s="284"/>
    </row>
    <row r="879" spans="1:10" hidden="1" x14ac:dyDescent="0.25">
      <c r="A879" s="188" t="s">
        <v>1214</v>
      </c>
      <c r="B879" s="206" t="s">
        <v>1205</v>
      </c>
      <c r="C879" s="255"/>
      <c r="D879" s="173"/>
      <c r="E879" s="175"/>
      <c r="F879" s="239"/>
      <c r="G879" s="239"/>
      <c r="H879" s="239"/>
      <c r="I879" s="284"/>
      <c r="J879" s="284"/>
    </row>
    <row r="880" spans="1:10" hidden="1" x14ac:dyDescent="0.25">
      <c r="A880" s="188" t="s">
        <v>1215</v>
      </c>
      <c r="B880" s="206" t="s">
        <v>1207</v>
      </c>
      <c r="C880" s="255"/>
      <c r="D880" s="173"/>
      <c r="E880" s="175"/>
      <c r="F880" s="238"/>
      <c r="G880" s="239"/>
      <c r="H880" s="249"/>
      <c r="I880" s="284"/>
      <c r="J880" s="284"/>
    </row>
    <row r="881" spans="1:10" hidden="1" x14ac:dyDescent="0.25">
      <c r="A881" s="188" t="s">
        <v>1216</v>
      </c>
      <c r="B881" s="206" t="s">
        <v>1209</v>
      </c>
      <c r="C881" s="255"/>
      <c r="D881" s="173"/>
      <c r="E881" s="175"/>
      <c r="F881" s="238"/>
      <c r="G881" s="239"/>
      <c r="H881" s="249"/>
      <c r="I881" s="284"/>
      <c r="J881" s="284"/>
    </row>
    <row r="882" spans="1:10" hidden="1" x14ac:dyDescent="0.25">
      <c r="A882" s="188" t="s">
        <v>1217</v>
      </c>
      <c r="B882" s="206" t="s">
        <v>1211</v>
      </c>
      <c r="C882" s="255"/>
      <c r="D882" s="173"/>
      <c r="E882" s="175"/>
      <c r="F882" s="238"/>
      <c r="G882" s="239"/>
      <c r="H882" s="249"/>
      <c r="I882" s="284"/>
      <c r="J882" s="284"/>
    </row>
    <row r="883" spans="1:10" hidden="1" x14ac:dyDescent="0.25">
      <c r="A883" s="188" t="s">
        <v>1218</v>
      </c>
      <c r="B883" s="254" t="s">
        <v>5</v>
      </c>
      <c r="C883" s="255"/>
      <c r="D883" s="173"/>
      <c r="E883" s="175"/>
      <c r="F883" s="239">
        <f>F884+F885+F886+F887+F888</f>
        <v>0</v>
      </c>
      <c r="G883" s="239">
        <f t="shared" ref="G883" si="85">G884+G885+G886+G887+G888</f>
        <v>0</v>
      </c>
      <c r="H883" s="239">
        <f t="shared" ref="H883" si="86">H884+H885+H886+H887+H888</f>
        <v>0</v>
      </c>
      <c r="I883" s="284"/>
      <c r="J883" s="284"/>
    </row>
    <row r="884" spans="1:10" hidden="1" x14ac:dyDescent="0.25">
      <c r="A884" s="188" t="s">
        <v>1219</v>
      </c>
      <c r="B884" s="206" t="s">
        <v>1203</v>
      </c>
      <c r="C884" s="255"/>
      <c r="D884" s="173"/>
      <c r="E884" s="175"/>
      <c r="F884" s="238"/>
      <c r="G884" s="239"/>
      <c r="H884" s="249"/>
      <c r="I884" s="284"/>
      <c r="J884" s="284"/>
    </row>
    <row r="885" spans="1:10" hidden="1" x14ac:dyDescent="0.25">
      <c r="A885" s="188" t="s">
        <v>1220</v>
      </c>
      <c r="B885" s="206" t="s">
        <v>1205</v>
      </c>
      <c r="C885" s="255"/>
      <c r="D885" s="173"/>
      <c r="E885" s="175"/>
      <c r="F885" s="238"/>
      <c r="G885" s="239"/>
      <c r="H885" s="249"/>
      <c r="I885" s="284"/>
      <c r="J885" s="284"/>
    </row>
    <row r="886" spans="1:10" hidden="1" x14ac:dyDescent="0.25">
      <c r="A886" s="188" t="s">
        <v>1221</v>
      </c>
      <c r="B886" s="206" t="s">
        <v>1207</v>
      </c>
      <c r="C886" s="255"/>
      <c r="D886" s="173"/>
      <c r="E886" s="175"/>
      <c r="F886" s="238"/>
      <c r="G886" s="239"/>
      <c r="H886" s="249"/>
      <c r="I886" s="284"/>
      <c r="J886" s="284"/>
    </row>
    <row r="887" spans="1:10" hidden="1" x14ac:dyDescent="0.25">
      <c r="A887" s="188" t="s">
        <v>1222</v>
      </c>
      <c r="B887" s="206" t="s">
        <v>1209</v>
      </c>
      <c r="C887" s="255"/>
      <c r="D887" s="173"/>
      <c r="E887" s="175"/>
      <c r="F887" s="238"/>
      <c r="G887" s="239"/>
      <c r="H887" s="249"/>
      <c r="I887" s="284"/>
      <c r="J887" s="284"/>
    </row>
    <row r="888" spans="1:10" hidden="1" x14ac:dyDescent="0.25">
      <c r="A888" s="188" t="s">
        <v>1223</v>
      </c>
      <c r="B888" s="206" t="s">
        <v>1211</v>
      </c>
      <c r="C888" s="255"/>
      <c r="D888" s="173"/>
      <c r="E888" s="175"/>
      <c r="F888" s="238"/>
      <c r="G888" s="239"/>
      <c r="H888" s="249"/>
      <c r="I888" s="284"/>
      <c r="J888" s="284"/>
    </row>
    <row r="889" spans="1:10" x14ac:dyDescent="0.25">
      <c r="A889" s="188" t="s">
        <v>1224</v>
      </c>
      <c r="B889" s="254" t="s">
        <v>1225</v>
      </c>
      <c r="C889" s="255"/>
      <c r="D889" s="173"/>
      <c r="E889" s="175"/>
      <c r="F889" s="239">
        <f>F890+F892+F893+F894+F895</f>
        <v>1000</v>
      </c>
      <c r="G889" s="239">
        <f t="shared" ref="G889" si="87">G890+G892+G893+G894+G895</f>
        <v>0</v>
      </c>
      <c r="H889" s="239">
        <f t="shared" ref="H889" si="88">H890+H892+H893+H894+H895</f>
        <v>5688.1040000000003</v>
      </c>
      <c r="I889" s="284"/>
      <c r="J889" s="284"/>
    </row>
    <row r="890" spans="1:10" x14ac:dyDescent="0.25">
      <c r="A890" s="188" t="s">
        <v>1226</v>
      </c>
      <c r="B890" s="206" t="s">
        <v>1203</v>
      </c>
      <c r="C890" s="255"/>
      <c r="D890" s="173"/>
      <c r="E890" s="175"/>
      <c r="F890" s="238">
        <f>F891</f>
        <v>1000</v>
      </c>
      <c r="G890" s="238">
        <f>G891</f>
        <v>0</v>
      </c>
      <c r="H890" s="238">
        <f t="shared" ref="H890" si="89">H891</f>
        <v>5688.1040000000003</v>
      </c>
      <c r="I890" s="284"/>
      <c r="J890" s="284"/>
    </row>
    <row r="891" spans="1:10" s="447" customFormat="1" x14ac:dyDescent="0.25">
      <c r="A891" s="187" t="s">
        <v>3381</v>
      </c>
      <c r="B891" s="205" t="s">
        <v>3382</v>
      </c>
      <c r="C891" s="361" t="s">
        <v>57</v>
      </c>
      <c r="D891" s="174">
        <v>2021</v>
      </c>
      <c r="E891" s="381">
        <v>10</v>
      </c>
      <c r="F891" s="199">
        <v>1000</v>
      </c>
      <c r="G891" s="200"/>
      <c r="H891" s="200">
        <f>[7]Лист1!$O$172/1000</f>
        <v>5688.1040000000003</v>
      </c>
      <c r="I891" s="457"/>
      <c r="J891" s="457"/>
    </row>
    <row r="892" spans="1:10" hidden="1" x14ac:dyDescent="0.25">
      <c r="A892" s="188" t="s">
        <v>1227</v>
      </c>
      <c r="B892" s="206" t="s">
        <v>1205</v>
      </c>
      <c r="C892" s="255"/>
      <c r="D892" s="173"/>
      <c r="E892" s="175"/>
      <c r="F892" s="238"/>
      <c r="G892" s="239"/>
      <c r="H892" s="249"/>
      <c r="I892" s="284"/>
      <c r="J892" s="284"/>
    </row>
    <row r="893" spans="1:10" hidden="1" x14ac:dyDescent="0.25">
      <c r="A893" s="188" t="s">
        <v>1228</v>
      </c>
      <c r="B893" s="206" t="s">
        <v>1207</v>
      </c>
      <c r="C893" s="255"/>
      <c r="D893" s="173"/>
      <c r="E893" s="175"/>
      <c r="F893" s="238"/>
      <c r="G893" s="239"/>
      <c r="H893" s="249"/>
      <c r="I893" s="284"/>
      <c r="J893" s="284"/>
    </row>
    <row r="894" spans="1:10" hidden="1" x14ac:dyDescent="0.25">
      <c r="A894" s="188" t="s">
        <v>1229</v>
      </c>
      <c r="B894" s="206" t="s">
        <v>1209</v>
      </c>
      <c r="C894" s="255"/>
      <c r="D894" s="173"/>
      <c r="E894" s="175"/>
      <c r="F894" s="238"/>
      <c r="G894" s="239"/>
      <c r="H894" s="249"/>
      <c r="I894" s="284"/>
      <c r="J894" s="284"/>
    </row>
    <row r="895" spans="1:10" hidden="1" x14ac:dyDescent="0.25">
      <c r="A895" s="188" t="s">
        <v>1230</v>
      </c>
      <c r="B895" s="206" t="s">
        <v>1211</v>
      </c>
      <c r="C895" s="255"/>
      <c r="D895" s="173"/>
      <c r="E895" s="175"/>
      <c r="F895" s="238"/>
      <c r="G895" s="239"/>
      <c r="H895" s="249"/>
      <c r="I895" s="284"/>
      <c r="J895" s="284"/>
    </row>
    <row r="896" spans="1:10" hidden="1" x14ac:dyDescent="0.25">
      <c r="A896" s="188" t="s">
        <v>1231</v>
      </c>
      <c r="B896" s="254" t="s">
        <v>1232</v>
      </c>
      <c r="C896" s="255"/>
      <c r="D896" s="173"/>
      <c r="E896" s="175"/>
      <c r="F896" s="239">
        <f>F897+F898+F899+F900+F901</f>
        <v>0</v>
      </c>
      <c r="G896" s="239">
        <f t="shared" ref="G896" si="90">G897+G898+G899+G900+G901</f>
        <v>0</v>
      </c>
      <c r="H896" s="239">
        <f t="shared" ref="H896" si="91">H897+H898+H899+H900+H901</f>
        <v>0</v>
      </c>
      <c r="I896" s="284"/>
      <c r="J896" s="284"/>
    </row>
    <row r="897" spans="1:10" hidden="1" x14ac:dyDescent="0.25">
      <c r="A897" s="188" t="s">
        <v>1233</v>
      </c>
      <c r="B897" s="206" t="s">
        <v>1203</v>
      </c>
      <c r="C897" s="255"/>
      <c r="D897" s="173"/>
      <c r="E897" s="175"/>
      <c r="F897" s="238"/>
      <c r="G897" s="239"/>
      <c r="H897" s="249"/>
      <c r="I897" s="284"/>
      <c r="J897" s="284"/>
    </row>
    <row r="898" spans="1:10" hidden="1" x14ac:dyDescent="0.25">
      <c r="A898" s="188" t="s">
        <v>1234</v>
      </c>
      <c r="B898" s="206" t="s">
        <v>1205</v>
      </c>
      <c r="C898" s="255"/>
      <c r="D898" s="173"/>
      <c r="E898" s="175"/>
      <c r="F898" s="238"/>
      <c r="G898" s="239"/>
      <c r="H898" s="249"/>
      <c r="I898" s="284"/>
      <c r="J898" s="284"/>
    </row>
    <row r="899" spans="1:10" hidden="1" x14ac:dyDescent="0.25">
      <c r="A899" s="188" t="s">
        <v>1235</v>
      </c>
      <c r="B899" s="206" t="s">
        <v>1207</v>
      </c>
      <c r="C899" s="255"/>
      <c r="D899" s="173"/>
      <c r="E899" s="175"/>
      <c r="F899" s="238"/>
      <c r="G899" s="239"/>
      <c r="H899" s="249"/>
      <c r="I899" s="284"/>
      <c r="J899" s="284"/>
    </row>
    <row r="900" spans="1:10" hidden="1" x14ac:dyDescent="0.25">
      <c r="A900" s="188" t="s">
        <v>1236</v>
      </c>
      <c r="B900" s="206" t="s">
        <v>1209</v>
      </c>
      <c r="C900" s="255"/>
      <c r="D900" s="173"/>
      <c r="E900" s="175"/>
      <c r="F900" s="238"/>
      <c r="G900" s="239"/>
      <c r="H900" s="249"/>
      <c r="I900" s="284"/>
      <c r="J900" s="284"/>
    </row>
    <row r="901" spans="1:10" hidden="1" x14ac:dyDescent="0.25">
      <c r="A901" s="188" t="s">
        <v>1237</v>
      </c>
      <c r="B901" s="206" t="s">
        <v>1211</v>
      </c>
      <c r="C901" s="255"/>
      <c r="D901" s="173"/>
      <c r="E901" s="175"/>
      <c r="F901" s="238"/>
      <c r="G901" s="239"/>
      <c r="H901" s="249"/>
      <c r="I901" s="284"/>
      <c r="J901" s="284"/>
    </row>
    <row r="902" spans="1:10" hidden="1" x14ac:dyDescent="0.25">
      <c r="A902" s="188" t="s">
        <v>1238</v>
      </c>
      <c r="B902" s="254" t="s">
        <v>1239</v>
      </c>
      <c r="C902" s="255"/>
      <c r="D902" s="173"/>
      <c r="E902" s="175"/>
      <c r="F902" s="239">
        <f>F903+F904+F905+F906+F907</f>
        <v>0</v>
      </c>
      <c r="G902" s="239">
        <f t="shared" ref="G902" si="92">G903+G904+G905+G906+G907</f>
        <v>0</v>
      </c>
      <c r="H902" s="239">
        <f t="shared" ref="H902" si="93">H903+H904+H905+H906+H907</f>
        <v>0</v>
      </c>
      <c r="I902" s="284"/>
      <c r="J902" s="284"/>
    </row>
    <row r="903" spans="1:10" hidden="1" x14ac:dyDescent="0.25">
      <c r="A903" s="188" t="s">
        <v>1240</v>
      </c>
      <c r="B903" s="206" t="s">
        <v>1203</v>
      </c>
      <c r="C903" s="255"/>
      <c r="D903" s="173"/>
      <c r="E903" s="175"/>
      <c r="F903" s="238"/>
      <c r="G903" s="239"/>
      <c r="H903" s="249"/>
      <c r="I903" s="284"/>
      <c r="J903" s="284"/>
    </row>
    <row r="904" spans="1:10" hidden="1" x14ac:dyDescent="0.25">
      <c r="A904" s="188" t="s">
        <v>1241</v>
      </c>
      <c r="B904" s="206" t="s">
        <v>1205</v>
      </c>
      <c r="C904" s="255"/>
      <c r="D904" s="173"/>
      <c r="E904" s="175"/>
      <c r="F904" s="238"/>
      <c r="G904" s="239"/>
      <c r="H904" s="249"/>
      <c r="I904" s="284"/>
      <c r="J904" s="284"/>
    </row>
    <row r="905" spans="1:10" hidden="1" x14ac:dyDescent="0.25">
      <c r="A905" s="188" t="s">
        <v>1242</v>
      </c>
      <c r="B905" s="206" t="s">
        <v>1207</v>
      </c>
      <c r="C905" s="255"/>
      <c r="D905" s="173"/>
      <c r="E905" s="175"/>
      <c r="F905" s="238"/>
      <c r="G905" s="239"/>
      <c r="H905" s="249"/>
      <c r="I905" s="284"/>
      <c r="J905" s="284"/>
    </row>
    <row r="906" spans="1:10" hidden="1" x14ac:dyDescent="0.25">
      <c r="A906" s="188" t="s">
        <v>1243</v>
      </c>
      <c r="B906" s="206" t="s">
        <v>1209</v>
      </c>
      <c r="C906" s="255"/>
      <c r="D906" s="173"/>
      <c r="E906" s="175"/>
      <c r="F906" s="238"/>
      <c r="G906" s="239"/>
      <c r="H906" s="249"/>
      <c r="I906" s="284"/>
      <c r="J906" s="284"/>
    </row>
    <row r="907" spans="1:10" hidden="1" x14ac:dyDescent="0.25">
      <c r="A907" s="188" t="s">
        <v>1244</v>
      </c>
      <c r="B907" s="206" t="s">
        <v>1211</v>
      </c>
      <c r="C907" s="255"/>
      <c r="D907" s="173"/>
      <c r="E907" s="175"/>
      <c r="F907" s="238"/>
      <c r="G907" s="239"/>
      <c r="H907" s="249"/>
      <c r="I907" s="284"/>
      <c r="J907" s="284"/>
    </row>
    <row r="908" spans="1:10" hidden="1" x14ac:dyDescent="0.25">
      <c r="A908" s="188" t="s">
        <v>1245</v>
      </c>
      <c r="B908" s="254" t="s">
        <v>1246</v>
      </c>
      <c r="C908" s="255"/>
      <c r="D908" s="173"/>
      <c r="E908" s="175"/>
      <c r="F908" s="239">
        <f>F909+F910+F911+F912+F913</f>
        <v>0</v>
      </c>
      <c r="G908" s="239">
        <f t="shared" ref="G908" si="94">G909+G910+G911+G912+G913</f>
        <v>0</v>
      </c>
      <c r="H908" s="239">
        <f t="shared" ref="H908" si="95">H909+H910+H911+H912+H913</f>
        <v>0</v>
      </c>
      <c r="I908" s="284"/>
      <c r="J908" s="284"/>
    </row>
    <row r="909" spans="1:10" hidden="1" x14ac:dyDescent="0.25">
      <c r="A909" s="188" t="s">
        <v>1247</v>
      </c>
      <c r="B909" s="206" t="s">
        <v>1203</v>
      </c>
      <c r="C909" s="255"/>
      <c r="D909" s="173"/>
      <c r="E909" s="175"/>
      <c r="F909" s="238"/>
      <c r="G909" s="239"/>
      <c r="H909" s="249"/>
      <c r="I909" s="284"/>
      <c r="J909" s="284"/>
    </row>
    <row r="910" spans="1:10" hidden="1" x14ac:dyDescent="0.25">
      <c r="A910" s="188" t="s">
        <v>1248</v>
      </c>
      <c r="B910" s="206" t="s">
        <v>1205</v>
      </c>
      <c r="C910" s="255"/>
      <c r="D910" s="173"/>
      <c r="E910" s="175"/>
      <c r="F910" s="238"/>
      <c r="G910" s="239"/>
      <c r="H910" s="249"/>
      <c r="I910" s="284"/>
      <c r="J910" s="284"/>
    </row>
    <row r="911" spans="1:10" hidden="1" x14ac:dyDescent="0.25">
      <c r="A911" s="188" t="s">
        <v>1249</v>
      </c>
      <c r="B911" s="206" t="s">
        <v>1207</v>
      </c>
      <c r="C911" s="255"/>
      <c r="D911" s="173"/>
      <c r="E911" s="175"/>
      <c r="F911" s="238"/>
      <c r="G911" s="239"/>
      <c r="H911" s="249"/>
      <c r="I911" s="284"/>
      <c r="J911" s="284"/>
    </row>
    <row r="912" spans="1:10" hidden="1" x14ac:dyDescent="0.25">
      <c r="A912" s="188" t="s">
        <v>1250</v>
      </c>
      <c r="B912" s="206" t="s">
        <v>1209</v>
      </c>
      <c r="C912" s="255"/>
      <c r="D912" s="173"/>
      <c r="E912" s="175"/>
      <c r="F912" s="238"/>
      <c r="G912" s="239"/>
      <c r="H912" s="249"/>
      <c r="I912" s="284"/>
      <c r="J912" s="284"/>
    </row>
    <row r="913" spans="1:10" hidden="1" x14ac:dyDescent="0.25">
      <c r="A913" s="188" t="s">
        <v>1251</v>
      </c>
      <c r="B913" s="206" t="s">
        <v>1211</v>
      </c>
      <c r="C913" s="255"/>
      <c r="D913" s="173"/>
      <c r="E913" s="175"/>
      <c r="F913" s="238"/>
      <c r="G913" s="239"/>
      <c r="H913" s="249"/>
      <c r="I913" s="284"/>
      <c r="J913" s="284"/>
    </row>
    <row r="914" spans="1:10" hidden="1" x14ac:dyDescent="0.25">
      <c r="A914" s="188" t="s">
        <v>1252</v>
      </c>
      <c r="B914" s="254" t="s">
        <v>7</v>
      </c>
      <c r="C914" s="255"/>
      <c r="D914" s="173"/>
      <c r="E914" s="175"/>
      <c r="F914" s="239">
        <f>F915+F916+F917+F918+F919</f>
        <v>0</v>
      </c>
      <c r="G914" s="239">
        <f t="shared" ref="G914" si="96">G915+G916+G917+G918+G919</f>
        <v>0</v>
      </c>
      <c r="H914" s="239">
        <f t="shared" ref="H914" si="97">H915+H916+H917+H918+H919</f>
        <v>0</v>
      </c>
      <c r="I914" s="284"/>
      <c r="J914" s="284"/>
    </row>
    <row r="915" spans="1:10" hidden="1" x14ac:dyDescent="0.25">
      <c r="A915" s="188" t="s">
        <v>1253</v>
      </c>
      <c r="B915" s="206" t="s">
        <v>1203</v>
      </c>
      <c r="C915" s="255"/>
      <c r="D915" s="173"/>
      <c r="E915" s="175"/>
      <c r="F915" s="238"/>
      <c r="G915" s="239"/>
      <c r="H915" s="249"/>
      <c r="I915" s="284"/>
      <c r="J915" s="284"/>
    </row>
    <row r="916" spans="1:10" hidden="1" x14ac:dyDescent="0.25">
      <c r="A916" s="188" t="s">
        <v>1254</v>
      </c>
      <c r="B916" s="206" t="s">
        <v>1205</v>
      </c>
      <c r="C916" s="255"/>
      <c r="D916" s="173"/>
      <c r="E916" s="175"/>
      <c r="F916" s="238"/>
      <c r="G916" s="239"/>
      <c r="H916" s="249"/>
      <c r="I916" s="284"/>
      <c r="J916" s="284"/>
    </row>
    <row r="917" spans="1:10" hidden="1" x14ac:dyDescent="0.25">
      <c r="A917" s="188" t="s">
        <v>1255</v>
      </c>
      <c r="B917" s="206" t="s">
        <v>1207</v>
      </c>
      <c r="C917" s="255"/>
      <c r="D917" s="173"/>
      <c r="E917" s="175"/>
      <c r="F917" s="238"/>
      <c r="G917" s="239"/>
      <c r="H917" s="249"/>
      <c r="I917" s="284"/>
      <c r="J917" s="284"/>
    </row>
    <row r="918" spans="1:10" hidden="1" x14ac:dyDescent="0.25">
      <c r="A918" s="188" t="s">
        <v>1256</v>
      </c>
      <c r="B918" s="206" t="s">
        <v>1209</v>
      </c>
      <c r="C918" s="255"/>
      <c r="D918" s="173"/>
      <c r="E918" s="175"/>
      <c r="F918" s="238"/>
      <c r="G918" s="239"/>
      <c r="H918" s="249"/>
      <c r="I918" s="284"/>
      <c r="J918" s="284"/>
    </row>
    <row r="919" spans="1:10" hidden="1" x14ac:dyDescent="0.25">
      <c r="A919" s="188" t="s">
        <v>1257</v>
      </c>
      <c r="B919" s="206" t="s">
        <v>1211</v>
      </c>
      <c r="C919" s="255"/>
      <c r="D919" s="173"/>
      <c r="E919" s="175"/>
      <c r="F919" s="238"/>
      <c r="G919" s="239"/>
      <c r="H919" s="249"/>
      <c r="I919" s="284"/>
      <c r="J919" s="284"/>
    </row>
    <row r="920" spans="1:10" hidden="1" x14ac:dyDescent="0.25">
      <c r="A920" s="188" t="s">
        <v>1258</v>
      </c>
      <c r="B920" s="254" t="s">
        <v>557</v>
      </c>
      <c r="C920" s="255"/>
      <c r="D920" s="173"/>
      <c r="E920" s="175"/>
      <c r="F920" s="239">
        <f>F921+F922+F923+F924+F925</f>
        <v>0</v>
      </c>
      <c r="G920" s="239">
        <f t="shared" ref="G920" si="98">G921+G922+G923+G924+G925</f>
        <v>0</v>
      </c>
      <c r="H920" s="239">
        <f t="shared" ref="H920" si="99">H921+H922+H923+H924+H925</f>
        <v>0</v>
      </c>
      <c r="I920" s="284"/>
      <c r="J920" s="284"/>
    </row>
    <row r="921" spans="1:10" hidden="1" x14ac:dyDescent="0.25">
      <c r="A921" s="188" t="s">
        <v>1259</v>
      </c>
      <c r="B921" s="206" t="s">
        <v>1203</v>
      </c>
      <c r="C921" s="255"/>
      <c r="D921" s="173"/>
      <c r="E921" s="175"/>
      <c r="F921" s="238"/>
      <c r="G921" s="239"/>
      <c r="H921" s="249"/>
      <c r="I921" s="284"/>
      <c r="J921" s="284"/>
    </row>
    <row r="922" spans="1:10" hidden="1" x14ac:dyDescent="0.25">
      <c r="A922" s="188" t="s">
        <v>1260</v>
      </c>
      <c r="B922" s="206" t="s">
        <v>1205</v>
      </c>
      <c r="C922" s="255"/>
      <c r="D922" s="173"/>
      <c r="E922" s="175"/>
      <c r="F922" s="238"/>
      <c r="G922" s="239"/>
      <c r="H922" s="249"/>
      <c r="I922" s="284"/>
      <c r="J922" s="284"/>
    </row>
    <row r="923" spans="1:10" hidden="1" x14ac:dyDescent="0.25">
      <c r="A923" s="188" t="s">
        <v>1261</v>
      </c>
      <c r="B923" s="206" t="s">
        <v>1207</v>
      </c>
      <c r="C923" s="255"/>
      <c r="D923" s="173"/>
      <c r="E923" s="175"/>
      <c r="F923" s="238"/>
      <c r="G923" s="239"/>
      <c r="H923" s="249"/>
      <c r="I923" s="284"/>
      <c r="J923" s="284"/>
    </row>
    <row r="924" spans="1:10" hidden="1" x14ac:dyDescent="0.25">
      <c r="A924" s="188" t="s">
        <v>1262</v>
      </c>
      <c r="B924" s="206" t="s">
        <v>1209</v>
      </c>
      <c r="C924" s="255"/>
      <c r="D924" s="173"/>
      <c r="E924" s="175"/>
      <c r="F924" s="238"/>
      <c r="G924" s="239"/>
      <c r="H924" s="249"/>
      <c r="I924" s="284"/>
      <c r="J924" s="284"/>
    </row>
    <row r="925" spans="1:10" hidden="1" x14ac:dyDescent="0.25">
      <c r="A925" s="188" t="s">
        <v>1263</v>
      </c>
      <c r="B925" s="206" t="s">
        <v>1211</v>
      </c>
      <c r="C925" s="255"/>
      <c r="D925" s="173"/>
      <c r="E925" s="175"/>
      <c r="F925" s="238"/>
      <c r="G925" s="239"/>
      <c r="H925" s="249"/>
      <c r="I925" s="284"/>
      <c r="J925" s="284"/>
    </row>
    <row r="926" spans="1:10" x14ac:dyDescent="0.25">
      <c r="A926" s="318" t="s">
        <v>1264</v>
      </c>
      <c r="B926" s="334" t="s">
        <v>1265</v>
      </c>
      <c r="C926" s="334"/>
      <c r="D926" s="256"/>
      <c r="E926" s="257"/>
      <c r="F926" s="259">
        <f>F927+F933+F939+F945+F951+F957+F963+F969+F975</f>
        <v>0</v>
      </c>
      <c r="G926" s="259">
        <f t="shared" ref="G926" si="100">G927+G933+G939+G945+G951+G957+G963+G969+G975</f>
        <v>0</v>
      </c>
      <c r="H926" s="259">
        <f t="shared" ref="H926" si="101">H927+H933+H939+H945+H951+H957+H963+H969+H975</f>
        <v>0</v>
      </c>
      <c r="I926" s="284"/>
      <c r="J926" s="284"/>
    </row>
    <row r="927" spans="1:10" hidden="1" x14ac:dyDescent="0.25">
      <c r="A927" s="188" t="s">
        <v>1266</v>
      </c>
      <c r="B927" s="254" t="s">
        <v>4</v>
      </c>
      <c r="C927" s="255"/>
      <c r="D927" s="173"/>
      <c r="E927" s="175"/>
      <c r="F927" s="239">
        <f>F928+F929+F930+F931+F932</f>
        <v>0</v>
      </c>
      <c r="G927" s="239">
        <f t="shared" ref="G927" si="102">G928+G929+G930+G931+G932</f>
        <v>0</v>
      </c>
      <c r="H927" s="239">
        <f t="shared" ref="H927" si="103">H928+H929+H930+H931+H932</f>
        <v>0</v>
      </c>
      <c r="I927" s="284"/>
      <c r="J927" s="284"/>
    </row>
    <row r="928" spans="1:10" hidden="1" x14ac:dyDescent="0.25">
      <c r="A928" s="188" t="s">
        <v>1267</v>
      </c>
      <c r="B928" s="206" t="s">
        <v>1203</v>
      </c>
      <c r="C928" s="255"/>
      <c r="D928" s="173"/>
      <c r="E928" s="175"/>
      <c r="F928" s="238"/>
      <c r="G928" s="239"/>
      <c r="H928" s="249"/>
      <c r="I928" s="284"/>
      <c r="J928" s="284"/>
    </row>
    <row r="929" spans="1:10" hidden="1" x14ac:dyDescent="0.25">
      <c r="A929" s="188" t="s">
        <v>1268</v>
      </c>
      <c r="B929" s="206" t="s">
        <v>1205</v>
      </c>
      <c r="C929" s="255"/>
      <c r="D929" s="173"/>
      <c r="E929" s="175"/>
      <c r="F929" s="238"/>
      <c r="G929" s="239"/>
      <c r="H929" s="249"/>
      <c r="I929" s="284"/>
      <c r="J929" s="284"/>
    </row>
    <row r="930" spans="1:10" hidden="1" x14ac:dyDescent="0.25">
      <c r="A930" s="188" t="s">
        <v>1269</v>
      </c>
      <c r="B930" s="206" t="s">
        <v>1207</v>
      </c>
      <c r="C930" s="255"/>
      <c r="D930" s="173"/>
      <c r="E930" s="175"/>
      <c r="F930" s="238"/>
      <c r="G930" s="239"/>
      <c r="H930" s="249"/>
      <c r="I930" s="284"/>
      <c r="J930" s="284"/>
    </row>
    <row r="931" spans="1:10" hidden="1" x14ac:dyDescent="0.25">
      <c r="A931" s="188" t="s">
        <v>1270</v>
      </c>
      <c r="B931" s="206" t="s">
        <v>1209</v>
      </c>
      <c r="C931" s="255"/>
      <c r="D931" s="173"/>
      <c r="E931" s="175"/>
      <c r="F931" s="238"/>
      <c r="G931" s="239"/>
      <c r="H931" s="249"/>
      <c r="I931" s="284"/>
      <c r="J931" s="284"/>
    </row>
    <row r="932" spans="1:10" hidden="1" x14ac:dyDescent="0.25">
      <c r="A932" s="188" t="s">
        <v>1271</v>
      </c>
      <c r="B932" s="206" t="s">
        <v>1211</v>
      </c>
      <c r="C932" s="255"/>
      <c r="D932" s="173"/>
      <c r="E932" s="175"/>
      <c r="F932" s="238"/>
      <c r="G932" s="239"/>
      <c r="H932" s="249"/>
      <c r="I932" s="284"/>
      <c r="J932" s="284"/>
    </row>
    <row r="933" spans="1:10" hidden="1" x14ac:dyDescent="0.25">
      <c r="A933" s="188" t="s">
        <v>1272</v>
      </c>
      <c r="B933" s="254" t="s">
        <v>3</v>
      </c>
      <c r="C933" s="255"/>
      <c r="D933" s="173"/>
      <c r="E933" s="175"/>
      <c r="F933" s="239">
        <f>F934+F935+F936+F937+F938</f>
        <v>0</v>
      </c>
      <c r="G933" s="239">
        <f t="shared" ref="G933" si="104">G934+G935+G936+G937+G938</f>
        <v>0</v>
      </c>
      <c r="H933" s="239">
        <f t="shared" ref="H933" si="105">H934+H935+H936+H937+H938</f>
        <v>0</v>
      </c>
      <c r="I933" s="284"/>
      <c r="J933" s="284"/>
    </row>
    <row r="934" spans="1:10" hidden="1" x14ac:dyDescent="0.25">
      <c r="A934" s="188" t="s">
        <v>1273</v>
      </c>
      <c r="B934" s="206" t="s">
        <v>1203</v>
      </c>
      <c r="C934" s="255"/>
      <c r="D934" s="173"/>
      <c r="E934" s="175"/>
      <c r="F934" s="238"/>
      <c r="G934" s="239"/>
      <c r="H934" s="249"/>
      <c r="I934" s="284"/>
      <c r="J934" s="284"/>
    </row>
    <row r="935" spans="1:10" hidden="1" x14ac:dyDescent="0.25">
      <c r="A935" s="188" t="s">
        <v>1274</v>
      </c>
      <c r="B935" s="206" t="s">
        <v>1205</v>
      </c>
      <c r="C935" s="255"/>
      <c r="D935" s="173"/>
      <c r="E935" s="175"/>
      <c r="F935" s="238"/>
      <c r="G935" s="239"/>
      <c r="H935" s="249"/>
      <c r="I935" s="284"/>
      <c r="J935" s="284"/>
    </row>
    <row r="936" spans="1:10" hidden="1" x14ac:dyDescent="0.25">
      <c r="A936" s="188" t="s">
        <v>1275</v>
      </c>
      <c r="B936" s="206" t="s">
        <v>1207</v>
      </c>
      <c r="C936" s="255"/>
      <c r="D936" s="173"/>
      <c r="E936" s="175"/>
      <c r="F936" s="238"/>
      <c r="G936" s="239"/>
      <c r="H936" s="249"/>
      <c r="I936" s="284"/>
      <c r="J936" s="284"/>
    </row>
    <row r="937" spans="1:10" hidden="1" x14ac:dyDescent="0.25">
      <c r="A937" s="188" t="s">
        <v>1276</v>
      </c>
      <c r="B937" s="206" t="s">
        <v>1209</v>
      </c>
      <c r="C937" s="255"/>
      <c r="D937" s="173"/>
      <c r="E937" s="175"/>
      <c r="F937" s="238"/>
      <c r="G937" s="239"/>
      <c r="H937" s="249"/>
      <c r="I937" s="284"/>
      <c r="J937" s="284"/>
    </row>
    <row r="938" spans="1:10" hidden="1" x14ac:dyDescent="0.25">
      <c r="A938" s="188" t="s">
        <v>1277</v>
      </c>
      <c r="B938" s="206" t="s">
        <v>1211</v>
      </c>
      <c r="C938" s="255"/>
      <c r="D938" s="173"/>
      <c r="E938" s="175"/>
      <c r="F938" s="238"/>
      <c r="G938" s="239"/>
      <c r="H938" s="249"/>
      <c r="I938" s="284"/>
      <c r="J938" s="284"/>
    </row>
    <row r="939" spans="1:10" hidden="1" x14ac:dyDescent="0.25">
      <c r="A939" s="188" t="s">
        <v>1278</v>
      </c>
      <c r="B939" s="254" t="s">
        <v>5</v>
      </c>
      <c r="C939" s="255"/>
      <c r="D939" s="173"/>
      <c r="E939" s="175"/>
      <c r="F939" s="239">
        <f>F940+F941+F942+F943+F944</f>
        <v>0</v>
      </c>
      <c r="G939" s="239">
        <f t="shared" ref="G939" si="106">G940+G941+G942+G943+G944</f>
        <v>0</v>
      </c>
      <c r="H939" s="239">
        <f t="shared" ref="H939" si="107">H940+H941+H942+H943+H944</f>
        <v>0</v>
      </c>
      <c r="I939" s="284"/>
      <c r="J939" s="284"/>
    </row>
    <row r="940" spans="1:10" hidden="1" x14ac:dyDescent="0.25">
      <c r="A940" s="188" t="s">
        <v>1279</v>
      </c>
      <c r="B940" s="206" t="s">
        <v>1203</v>
      </c>
      <c r="C940" s="255"/>
      <c r="D940" s="173"/>
      <c r="E940" s="175"/>
      <c r="F940" s="238"/>
      <c r="G940" s="239"/>
      <c r="H940" s="249"/>
      <c r="I940" s="284"/>
      <c r="J940" s="284"/>
    </row>
    <row r="941" spans="1:10" hidden="1" x14ac:dyDescent="0.25">
      <c r="A941" s="188" t="s">
        <v>1280</v>
      </c>
      <c r="B941" s="206" t="s">
        <v>1205</v>
      </c>
      <c r="C941" s="255"/>
      <c r="D941" s="173"/>
      <c r="E941" s="175"/>
      <c r="F941" s="238"/>
      <c r="G941" s="239"/>
      <c r="H941" s="249"/>
      <c r="I941" s="284"/>
      <c r="J941" s="284"/>
    </row>
    <row r="942" spans="1:10" hidden="1" x14ac:dyDescent="0.25">
      <c r="A942" s="188" t="s">
        <v>1281</v>
      </c>
      <c r="B942" s="206" t="s">
        <v>1207</v>
      </c>
      <c r="C942" s="255"/>
      <c r="D942" s="173"/>
      <c r="E942" s="175"/>
      <c r="F942" s="238"/>
      <c r="G942" s="239"/>
      <c r="H942" s="249"/>
      <c r="I942" s="284"/>
      <c r="J942" s="284"/>
    </row>
    <row r="943" spans="1:10" hidden="1" x14ac:dyDescent="0.25">
      <c r="A943" s="188" t="s">
        <v>1282</v>
      </c>
      <c r="B943" s="206" t="s">
        <v>1209</v>
      </c>
      <c r="C943" s="255"/>
      <c r="D943" s="173"/>
      <c r="E943" s="175"/>
      <c r="F943" s="238"/>
      <c r="G943" s="239"/>
      <c r="H943" s="249"/>
      <c r="I943" s="284"/>
      <c r="J943" s="284"/>
    </row>
    <row r="944" spans="1:10" hidden="1" x14ac:dyDescent="0.25">
      <c r="A944" s="188" t="s">
        <v>1283</v>
      </c>
      <c r="B944" s="206" t="s">
        <v>1211</v>
      </c>
      <c r="C944" s="255"/>
      <c r="D944" s="173"/>
      <c r="E944" s="175"/>
      <c r="F944" s="238"/>
      <c r="G944" s="239"/>
      <c r="H944" s="249"/>
      <c r="I944" s="284"/>
      <c r="J944" s="284"/>
    </row>
    <row r="945" spans="1:10" hidden="1" x14ac:dyDescent="0.25">
      <c r="A945" s="188" t="s">
        <v>1284</v>
      </c>
      <c r="B945" s="254" t="s">
        <v>1225</v>
      </c>
      <c r="C945" s="255"/>
      <c r="D945" s="173"/>
      <c r="E945" s="175"/>
      <c r="F945" s="239">
        <f>F946+F947+F948+F949+F950</f>
        <v>0</v>
      </c>
      <c r="G945" s="239">
        <f t="shared" ref="G945" si="108">G946+G947+G948+G949+G950</f>
        <v>0</v>
      </c>
      <c r="H945" s="239">
        <f t="shared" ref="H945" si="109">H946+H947+H948+H949+H950</f>
        <v>0</v>
      </c>
      <c r="I945" s="284"/>
      <c r="J945" s="284"/>
    </row>
    <row r="946" spans="1:10" hidden="1" x14ac:dyDescent="0.25">
      <c r="A946" s="188" t="s">
        <v>1285</v>
      </c>
      <c r="B946" s="206" t="s">
        <v>1203</v>
      </c>
      <c r="C946" s="255"/>
      <c r="D946" s="173"/>
      <c r="E946" s="175"/>
      <c r="F946" s="238"/>
      <c r="G946" s="239"/>
      <c r="H946" s="249"/>
      <c r="I946" s="284"/>
      <c r="J946" s="284"/>
    </row>
    <row r="947" spans="1:10" hidden="1" x14ac:dyDescent="0.25">
      <c r="A947" s="188" t="s">
        <v>1286</v>
      </c>
      <c r="B947" s="206" t="s">
        <v>1205</v>
      </c>
      <c r="C947" s="255"/>
      <c r="D947" s="173"/>
      <c r="E947" s="175"/>
      <c r="F947" s="238"/>
      <c r="G947" s="239"/>
      <c r="H947" s="249"/>
      <c r="I947" s="284"/>
      <c r="J947" s="284"/>
    </row>
    <row r="948" spans="1:10" hidden="1" x14ac:dyDescent="0.25">
      <c r="A948" s="188" t="s">
        <v>1287</v>
      </c>
      <c r="B948" s="206" t="s">
        <v>1207</v>
      </c>
      <c r="C948" s="255"/>
      <c r="D948" s="173"/>
      <c r="E948" s="175"/>
      <c r="F948" s="238"/>
      <c r="G948" s="239"/>
      <c r="H948" s="249"/>
      <c r="I948" s="284"/>
      <c r="J948" s="284"/>
    </row>
    <row r="949" spans="1:10" hidden="1" x14ac:dyDescent="0.25">
      <c r="A949" s="188" t="s">
        <v>1288</v>
      </c>
      <c r="B949" s="206" t="s">
        <v>1209</v>
      </c>
      <c r="C949" s="255"/>
      <c r="D949" s="173"/>
      <c r="E949" s="175"/>
      <c r="F949" s="238"/>
      <c r="G949" s="239"/>
      <c r="H949" s="249"/>
      <c r="I949" s="284"/>
      <c r="J949" s="284"/>
    </row>
    <row r="950" spans="1:10" hidden="1" x14ac:dyDescent="0.25">
      <c r="A950" s="188" t="s">
        <v>1289</v>
      </c>
      <c r="B950" s="206" t="s">
        <v>1211</v>
      </c>
      <c r="C950" s="255"/>
      <c r="D950" s="173"/>
      <c r="E950" s="175"/>
      <c r="F950" s="238"/>
      <c r="G950" s="239"/>
      <c r="H950" s="249"/>
      <c r="I950" s="284"/>
      <c r="J950" s="284"/>
    </row>
    <row r="951" spans="1:10" hidden="1" x14ac:dyDescent="0.25">
      <c r="A951" s="188" t="s">
        <v>1290</v>
      </c>
      <c r="B951" s="254" t="s">
        <v>1232</v>
      </c>
      <c r="C951" s="255"/>
      <c r="D951" s="173"/>
      <c r="E951" s="175"/>
      <c r="F951" s="239">
        <f>F952+F953+F954+F955+F956</f>
        <v>0</v>
      </c>
      <c r="G951" s="239">
        <f t="shared" ref="G951" si="110">G952+G953+G954+G955+G956</f>
        <v>0</v>
      </c>
      <c r="H951" s="239">
        <f t="shared" ref="H951" si="111">H952+H953+H954+H955+H956</f>
        <v>0</v>
      </c>
      <c r="I951" s="284"/>
      <c r="J951" s="284"/>
    </row>
    <row r="952" spans="1:10" hidden="1" x14ac:dyDescent="0.25">
      <c r="A952" s="188" t="s">
        <v>1291</v>
      </c>
      <c r="B952" s="206" t="s">
        <v>1203</v>
      </c>
      <c r="C952" s="255"/>
      <c r="D952" s="173"/>
      <c r="E952" s="175"/>
      <c r="F952" s="238"/>
      <c r="G952" s="239"/>
      <c r="H952" s="249"/>
      <c r="I952" s="284"/>
      <c r="J952" s="284"/>
    </row>
    <row r="953" spans="1:10" hidden="1" x14ac:dyDescent="0.25">
      <c r="A953" s="188" t="s">
        <v>1292</v>
      </c>
      <c r="B953" s="206" t="s">
        <v>1205</v>
      </c>
      <c r="C953" s="255"/>
      <c r="D953" s="173"/>
      <c r="E953" s="175"/>
      <c r="F953" s="238"/>
      <c r="G953" s="239"/>
      <c r="H953" s="249"/>
      <c r="I953" s="284"/>
      <c r="J953" s="284"/>
    </row>
    <row r="954" spans="1:10" hidden="1" x14ac:dyDescent="0.25">
      <c r="A954" s="188" t="s">
        <v>1293</v>
      </c>
      <c r="B954" s="206" t="s">
        <v>1207</v>
      </c>
      <c r="C954" s="255"/>
      <c r="D954" s="173"/>
      <c r="E954" s="175"/>
      <c r="F954" s="238"/>
      <c r="G954" s="239"/>
      <c r="H954" s="249"/>
      <c r="I954" s="284"/>
      <c r="J954" s="284"/>
    </row>
    <row r="955" spans="1:10" hidden="1" x14ac:dyDescent="0.25">
      <c r="A955" s="188" t="s">
        <v>1294</v>
      </c>
      <c r="B955" s="206" t="s">
        <v>1209</v>
      </c>
      <c r="C955" s="255"/>
      <c r="D955" s="173"/>
      <c r="E955" s="175"/>
      <c r="F955" s="238"/>
      <c r="G955" s="239"/>
      <c r="H955" s="249"/>
      <c r="I955" s="284"/>
      <c r="J955" s="284"/>
    </row>
    <row r="956" spans="1:10" hidden="1" x14ac:dyDescent="0.25">
      <c r="A956" s="188" t="s">
        <v>1295</v>
      </c>
      <c r="B956" s="206" t="s">
        <v>1211</v>
      </c>
      <c r="C956" s="255"/>
      <c r="D956" s="173"/>
      <c r="E956" s="175"/>
      <c r="F956" s="238"/>
      <c r="G956" s="239"/>
      <c r="H956" s="249"/>
      <c r="I956" s="284"/>
      <c r="J956" s="284"/>
    </row>
    <row r="957" spans="1:10" hidden="1" x14ac:dyDescent="0.25">
      <c r="A957" s="188" t="s">
        <v>1296</v>
      </c>
      <c r="B957" s="254" t="s">
        <v>1239</v>
      </c>
      <c r="C957" s="255"/>
      <c r="D957" s="173"/>
      <c r="E957" s="175"/>
      <c r="F957" s="239">
        <f>F958+F959+F960+F961+F962</f>
        <v>0</v>
      </c>
      <c r="G957" s="239">
        <f t="shared" ref="G957" si="112">G958+G959+G960+G961+G962</f>
        <v>0</v>
      </c>
      <c r="H957" s="239">
        <f t="shared" ref="H957" si="113">H958+H959+H960+H961+H962</f>
        <v>0</v>
      </c>
      <c r="I957" s="284"/>
      <c r="J957" s="284"/>
    </row>
    <row r="958" spans="1:10" hidden="1" x14ac:dyDescent="0.25">
      <c r="A958" s="188" t="s">
        <v>1297</v>
      </c>
      <c r="B958" s="206" t="s">
        <v>1203</v>
      </c>
      <c r="C958" s="255"/>
      <c r="D958" s="173"/>
      <c r="E958" s="175"/>
      <c r="F958" s="238"/>
      <c r="G958" s="239"/>
      <c r="H958" s="249"/>
      <c r="I958" s="284"/>
      <c r="J958" s="284"/>
    </row>
    <row r="959" spans="1:10" hidden="1" x14ac:dyDescent="0.25">
      <c r="A959" s="188" t="s">
        <v>1298</v>
      </c>
      <c r="B959" s="206" t="s">
        <v>1205</v>
      </c>
      <c r="C959" s="255"/>
      <c r="D959" s="173"/>
      <c r="E959" s="175"/>
      <c r="F959" s="238"/>
      <c r="G959" s="239"/>
      <c r="H959" s="249"/>
      <c r="I959" s="284"/>
      <c r="J959" s="284"/>
    </row>
    <row r="960" spans="1:10" hidden="1" x14ac:dyDescent="0.25">
      <c r="A960" s="188" t="s">
        <v>1299</v>
      </c>
      <c r="B960" s="206" t="s">
        <v>1207</v>
      </c>
      <c r="C960" s="255"/>
      <c r="D960" s="173"/>
      <c r="E960" s="175"/>
      <c r="F960" s="238"/>
      <c r="G960" s="239"/>
      <c r="H960" s="249"/>
      <c r="I960" s="284"/>
      <c r="J960" s="284"/>
    </row>
    <row r="961" spans="1:10" hidden="1" x14ac:dyDescent="0.25">
      <c r="A961" s="188" t="s">
        <v>1300</v>
      </c>
      <c r="B961" s="206" t="s">
        <v>1209</v>
      </c>
      <c r="C961" s="255"/>
      <c r="D961" s="173"/>
      <c r="E961" s="175"/>
      <c r="F961" s="238"/>
      <c r="G961" s="239"/>
      <c r="H961" s="249"/>
      <c r="I961" s="284"/>
      <c r="J961" s="284"/>
    </row>
    <row r="962" spans="1:10" hidden="1" x14ac:dyDescent="0.25">
      <c r="A962" s="188" t="s">
        <v>1301</v>
      </c>
      <c r="B962" s="206" t="s">
        <v>1211</v>
      </c>
      <c r="C962" s="255"/>
      <c r="D962" s="173"/>
      <c r="E962" s="175"/>
      <c r="F962" s="238"/>
      <c r="G962" s="239"/>
      <c r="H962" s="249"/>
      <c r="I962" s="284"/>
      <c r="J962" s="284"/>
    </row>
    <row r="963" spans="1:10" hidden="1" x14ac:dyDescent="0.25">
      <c r="A963" s="188" t="s">
        <v>1302</v>
      </c>
      <c r="B963" s="254" t="s">
        <v>1246</v>
      </c>
      <c r="C963" s="255"/>
      <c r="D963" s="173"/>
      <c r="E963" s="175"/>
      <c r="F963" s="239">
        <f>F964+F965+F966+F967+F968</f>
        <v>0</v>
      </c>
      <c r="G963" s="239">
        <f t="shared" ref="G963" si="114">G964+G965+G966+G967+G968</f>
        <v>0</v>
      </c>
      <c r="H963" s="239">
        <f t="shared" ref="H963" si="115">H964+H965+H966+H967+H968</f>
        <v>0</v>
      </c>
      <c r="I963" s="284"/>
      <c r="J963" s="284"/>
    </row>
    <row r="964" spans="1:10" hidden="1" x14ac:dyDescent="0.25">
      <c r="A964" s="188" t="s">
        <v>1303</v>
      </c>
      <c r="B964" s="206" t="s">
        <v>1203</v>
      </c>
      <c r="C964" s="255"/>
      <c r="D964" s="173"/>
      <c r="E964" s="175"/>
      <c r="F964" s="238"/>
      <c r="G964" s="239"/>
      <c r="H964" s="249"/>
      <c r="I964" s="284"/>
      <c r="J964" s="284"/>
    </row>
    <row r="965" spans="1:10" hidden="1" x14ac:dyDescent="0.25">
      <c r="A965" s="188" t="s">
        <v>1304</v>
      </c>
      <c r="B965" s="206" t="s">
        <v>1205</v>
      </c>
      <c r="C965" s="255"/>
      <c r="D965" s="173"/>
      <c r="E965" s="175"/>
      <c r="F965" s="238"/>
      <c r="G965" s="239"/>
      <c r="H965" s="249"/>
      <c r="I965" s="284"/>
      <c r="J965" s="284"/>
    </row>
    <row r="966" spans="1:10" hidden="1" x14ac:dyDescent="0.25">
      <c r="A966" s="188" t="s">
        <v>1305</v>
      </c>
      <c r="B966" s="206" t="s">
        <v>1207</v>
      </c>
      <c r="C966" s="255"/>
      <c r="D966" s="173"/>
      <c r="E966" s="175"/>
      <c r="F966" s="238"/>
      <c r="G966" s="239"/>
      <c r="H966" s="249"/>
      <c r="I966" s="284"/>
      <c r="J966" s="284"/>
    </row>
    <row r="967" spans="1:10" hidden="1" x14ac:dyDescent="0.25">
      <c r="A967" s="188" t="s">
        <v>1306</v>
      </c>
      <c r="B967" s="206" t="s">
        <v>1209</v>
      </c>
      <c r="C967" s="255"/>
      <c r="D967" s="173"/>
      <c r="E967" s="175"/>
      <c r="F967" s="238"/>
      <c r="G967" s="239"/>
      <c r="H967" s="249"/>
      <c r="I967" s="284"/>
      <c r="J967" s="284"/>
    </row>
    <row r="968" spans="1:10" hidden="1" x14ac:dyDescent="0.25">
      <c r="A968" s="188" t="s">
        <v>1307</v>
      </c>
      <c r="B968" s="206" t="s">
        <v>1211</v>
      </c>
      <c r="C968" s="255"/>
      <c r="D968" s="173"/>
      <c r="E968" s="175"/>
      <c r="F968" s="238"/>
      <c r="G968" s="239"/>
      <c r="H968" s="249"/>
      <c r="I968" s="284"/>
      <c r="J968" s="284"/>
    </row>
    <row r="969" spans="1:10" hidden="1" x14ac:dyDescent="0.25">
      <c r="A969" s="188" t="s">
        <v>1308</v>
      </c>
      <c r="B969" s="254" t="s">
        <v>7</v>
      </c>
      <c r="C969" s="255"/>
      <c r="D969" s="173"/>
      <c r="E969" s="175"/>
      <c r="F969" s="239">
        <f>F970+F971+F972+F973+F974</f>
        <v>0</v>
      </c>
      <c r="G969" s="239">
        <f t="shared" ref="G969" si="116">G970+G971+G972+G973+G974</f>
        <v>0</v>
      </c>
      <c r="H969" s="239">
        <f t="shared" ref="H969" si="117">H970+H971+H972+H973+H974</f>
        <v>0</v>
      </c>
      <c r="I969" s="284"/>
      <c r="J969" s="284"/>
    </row>
    <row r="970" spans="1:10" hidden="1" x14ac:dyDescent="0.25">
      <c r="A970" s="188" t="s">
        <v>1309</v>
      </c>
      <c r="B970" s="206" t="s">
        <v>1203</v>
      </c>
      <c r="C970" s="255"/>
      <c r="D970" s="173"/>
      <c r="E970" s="175"/>
      <c r="F970" s="238"/>
      <c r="G970" s="239"/>
      <c r="H970" s="249"/>
      <c r="I970" s="284"/>
      <c r="J970" s="284"/>
    </row>
    <row r="971" spans="1:10" hidden="1" x14ac:dyDescent="0.25">
      <c r="A971" s="188" t="s">
        <v>1310</v>
      </c>
      <c r="B971" s="206" t="s">
        <v>1205</v>
      </c>
      <c r="C971" s="255"/>
      <c r="D971" s="173"/>
      <c r="E971" s="175"/>
      <c r="F971" s="238"/>
      <c r="G971" s="239"/>
      <c r="H971" s="249"/>
      <c r="I971" s="284"/>
      <c r="J971" s="284"/>
    </row>
    <row r="972" spans="1:10" hidden="1" x14ac:dyDescent="0.25">
      <c r="A972" s="188" t="s">
        <v>1311</v>
      </c>
      <c r="B972" s="206" t="s">
        <v>1207</v>
      </c>
      <c r="C972" s="255"/>
      <c r="D972" s="173"/>
      <c r="E972" s="175"/>
      <c r="F972" s="238"/>
      <c r="G972" s="239"/>
      <c r="H972" s="249"/>
      <c r="I972" s="284"/>
      <c r="J972" s="284"/>
    </row>
    <row r="973" spans="1:10" hidden="1" x14ac:dyDescent="0.25">
      <c r="A973" s="188" t="s">
        <v>1312</v>
      </c>
      <c r="B973" s="206" t="s">
        <v>1209</v>
      </c>
      <c r="C973" s="255"/>
      <c r="D973" s="173"/>
      <c r="E973" s="175"/>
      <c r="F973" s="238"/>
      <c r="G973" s="239"/>
      <c r="H973" s="249"/>
      <c r="I973" s="284"/>
      <c r="J973" s="284"/>
    </row>
    <row r="974" spans="1:10" hidden="1" x14ac:dyDescent="0.25">
      <c r="A974" s="188" t="s">
        <v>1313</v>
      </c>
      <c r="B974" s="206" t="s">
        <v>1211</v>
      </c>
      <c r="C974" s="255"/>
      <c r="D974" s="173"/>
      <c r="E974" s="175"/>
      <c r="F974" s="238"/>
      <c r="G974" s="239"/>
      <c r="H974" s="249"/>
      <c r="I974" s="284"/>
      <c r="J974" s="284"/>
    </row>
    <row r="975" spans="1:10" hidden="1" x14ac:dyDescent="0.25">
      <c r="A975" s="188" t="s">
        <v>1314</v>
      </c>
      <c r="B975" s="254" t="s">
        <v>557</v>
      </c>
      <c r="C975" s="255"/>
      <c r="D975" s="173"/>
      <c r="E975" s="175"/>
      <c r="F975" s="239">
        <f>F976+F977+F978+F979+F980</f>
        <v>0</v>
      </c>
      <c r="G975" s="239">
        <f t="shared" ref="G975" si="118">G976+G977+G978+G979+G980</f>
        <v>0</v>
      </c>
      <c r="H975" s="239">
        <f t="shared" ref="H975" si="119">H976+H977+H978+H979+H980</f>
        <v>0</v>
      </c>
      <c r="I975" s="284"/>
      <c r="J975" s="284"/>
    </row>
    <row r="976" spans="1:10" hidden="1" x14ac:dyDescent="0.25">
      <c r="A976" s="188" t="s">
        <v>1315</v>
      </c>
      <c r="B976" s="206" t="s">
        <v>1203</v>
      </c>
      <c r="C976" s="255"/>
      <c r="D976" s="173"/>
      <c r="E976" s="175"/>
      <c r="F976" s="238"/>
      <c r="G976" s="239"/>
      <c r="H976" s="249"/>
      <c r="I976" s="284"/>
      <c r="J976" s="284"/>
    </row>
    <row r="977" spans="1:10" hidden="1" x14ac:dyDescent="0.25">
      <c r="A977" s="188" t="s">
        <v>1316</v>
      </c>
      <c r="B977" s="206" t="s">
        <v>1205</v>
      </c>
      <c r="C977" s="255"/>
      <c r="D977" s="173"/>
      <c r="E977" s="175"/>
      <c r="F977" s="238"/>
      <c r="G977" s="239"/>
      <c r="H977" s="249"/>
      <c r="I977" s="284"/>
      <c r="J977" s="284"/>
    </row>
    <row r="978" spans="1:10" hidden="1" x14ac:dyDescent="0.25">
      <c r="A978" s="188" t="s">
        <v>1317</v>
      </c>
      <c r="B978" s="206" t="s">
        <v>1207</v>
      </c>
      <c r="C978" s="255"/>
      <c r="D978" s="173"/>
      <c r="E978" s="175"/>
      <c r="F978" s="238"/>
      <c r="G978" s="239"/>
      <c r="H978" s="249"/>
      <c r="I978" s="284"/>
      <c r="J978" s="284"/>
    </row>
    <row r="979" spans="1:10" hidden="1" x14ac:dyDescent="0.25">
      <c r="A979" s="188" t="s">
        <v>1318</v>
      </c>
      <c r="B979" s="206" t="s">
        <v>1209</v>
      </c>
      <c r="C979" s="255"/>
      <c r="D979" s="173"/>
      <c r="E979" s="175"/>
      <c r="F979" s="238"/>
      <c r="G979" s="239"/>
      <c r="H979" s="249"/>
      <c r="I979" s="284"/>
      <c r="J979" s="284"/>
    </row>
    <row r="980" spans="1:10" hidden="1" x14ac:dyDescent="0.25">
      <c r="A980" s="188" t="s">
        <v>1319</v>
      </c>
      <c r="B980" s="206" t="s">
        <v>1211</v>
      </c>
      <c r="C980" s="255"/>
      <c r="D980" s="173"/>
      <c r="E980" s="175"/>
      <c r="F980" s="238"/>
      <c r="G980" s="239"/>
      <c r="H980" s="249"/>
      <c r="I980" s="284"/>
      <c r="J980" s="284"/>
    </row>
    <row r="981" spans="1:10" x14ac:dyDescent="0.25">
      <c r="A981" s="314" t="s">
        <v>1320</v>
      </c>
      <c r="B981" s="308" t="s">
        <v>1321</v>
      </c>
      <c r="C981" s="308"/>
      <c r="D981" s="337"/>
      <c r="E981" s="338"/>
      <c r="F981" s="298">
        <f>F982+F1038</f>
        <v>2000</v>
      </c>
      <c r="G981" s="298">
        <f>G982+G1038</f>
        <v>0</v>
      </c>
      <c r="H981" s="298">
        <f>H982+H1038</f>
        <v>3260.34</v>
      </c>
      <c r="I981" s="284"/>
      <c r="J981" s="284"/>
    </row>
    <row r="982" spans="1:10" x14ac:dyDescent="0.25">
      <c r="A982" s="318" t="s">
        <v>1322</v>
      </c>
      <c r="B982" s="334" t="s">
        <v>1200</v>
      </c>
      <c r="C982" s="334"/>
      <c r="D982" s="256"/>
      <c r="E982" s="257"/>
      <c r="F982" s="259">
        <f>F983+F990+F996+F1002+F1008+F1014+F1020+F1026+F1032</f>
        <v>1000</v>
      </c>
      <c r="G982" s="259">
        <f>G983+G990+G996+G1002+G1008+G1014+G1020+G1026+G1032</f>
        <v>0</v>
      </c>
      <c r="H982" s="259">
        <f>H983+H990+H996+H1002+H1008+H1014+H1020+H1026+H1032</f>
        <v>702.4190000000001</v>
      </c>
      <c r="I982" s="284"/>
      <c r="J982" s="284"/>
    </row>
    <row r="983" spans="1:10" ht="16.5" customHeight="1" x14ac:dyDescent="0.25">
      <c r="A983" s="188" t="s">
        <v>1323</v>
      </c>
      <c r="B983" s="254" t="s">
        <v>4</v>
      </c>
      <c r="C983" s="261"/>
      <c r="D983" s="173"/>
      <c r="E983" s="175"/>
      <c r="F983" s="239">
        <f>F984+F986+F987+F988+F989</f>
        <v>1000</v>
      </c>
      <c r="G983" s="239">
        <f t="shared" ref="G983" si="120">G984+G986+G987+G988+G989</f>
        <v>0</v>
      </c>
      <c r="H983" s="239">
        <f t="shared" ref="H983" si="121">H984+H986+H987+H988+H989</f>
        <v>702.4190000000001</v>
      </c>
      <c r="I983" s="284"/>
      <c r="J983" s="284"/>
    </row>
    <row r="984" spans="1:10" ht="16.5" customHeight="1" x14ac:dyDescent="0.25">
      <c r="A984" s="188" t="s">
        <v>1267</v>
      </c>
      <c r="B984" s="206" t="s">
        <v>1203</v>
      </c>
      <c r="C984" s="261"/>
      <c r="D984" s="173"/>
      <c r="E984" s="175"/>
      <c r="F984" s="238">
        <f>F985</f>
        <v>1000</v>
      </c>
      <c r="G984" s="238">
        <f t="shared" ref="G984:H984" si="122">G985</f>
        <v>0</v>
      </c>
      <c r="H984" s="239">
        <f t="shared" si="122"/>
        <v>702.4190000000001</v>
      </c>
      <c r="I984" s="284"/>
      <c r="J984" s="284"/>
    </row>
    <row r="985" spans="1:10" s="447" customFormat="1" ht="16.5" customHeight="1" x14ac:dyDescent="0.25">
      <c r="A985" s="187" t="s">
        <v>3377</v>
      </c>
      <c r="B985" s="205" t="s">
        <v>3380</v>
      </c>
      <c r="C985" s="361" t="s">
        <v>57</v>
      </c>
      <c r="D985" s="174">
        <v>2021</v>
      </c>
      <c r="E985" s="252">
        <v>0.4</v>
      </c>
      <c r="F985" s="199">
        <v>1000</v>
      </c>
      <c r="G985" s="200"/>
      <c r="H985" s="200">
        <f>[8]Лист1!$O$179/1000</f>
        <v>702.4190000000001</v>
      </c>
      <c r="I985" s="457"/>
      <c r="J985" s="457"/>
    </row>
    <row r="986" spans="1:10" ht="16.5" hidden="1" customHeight="1" x14ac:dyDescent="0.25">
      <c r="A986" s="188" t="s">
        <v>1268</v>
      </c>
      <c r="B986" s="206" t="s">
        <v>1205</v>
      </c>
      <c r="C986" s="261"/>
      <c r="D986" s="173"/>
      <c r="E986" s="175"/>
      <c r="F986" s="238"/>
      <c r="G986" s="239"/>
      <c r="H986" s="249"/>
      <c r="I986" s="284"/>
      <c r="J986" s="284"/>
    </row>
    <row r="987" spans="1:10" ht="16.5" hidden="1" customHeight="1" x14ac:dyDescent="0.25">
      <c r="A987" s="188" t="s">
        <v>1269</v>
      </c>
      <c r="B987" s="206" t="s">
        <v>1207</v>
      </c>
      <c r="C987" s="261"/>
      <c r="D987" s="173"/>
      <c r="E987" s="175"/>
      <c r="F987" s="238"/>
      <c r="G987" s="239"/>
      <c r="H987" s="249"/>
      <c r="I987" s="284"/>
      <c r="J987" s="284"/>
    </row>
    <row r="988" spans="1:10" ht="16.5" hidden="1" customHeight="1" x14ac:dyDescent="0.25">
      <c r="A988" s="188" t="s">
        <v>1270</v>
      </c>
      <c r="B988" s="206" t="s">
        <v>1209</v>
      </c>
      <c r="C988" s="261"/>
      <c r="D988" s="173"/>
      <c r="E988" s="175"/>
      <c r="F988" s="238"/>
      <c r="G988" s="239"/>
      <c r="H988" s="249"/>
      <c r="I988" s="284"/>
      <c r="J988" s="284"/>
    </row>
    <row r="989" spans="1:10" ht="16.5" hidden="1" customHeight="1" x14ac:dyDescent="0.25">
      <c r="A989" s="188" t="s">
        <v>1271</v>
      </c>
      <c r="B989" s="206" t="s">
        <v>1211</v>
      </c>
      <c r="C989" s="261"/>
      <c r="D989" s="173"/>
      <c r="E989" s="175"/>
      <c r="F989" s="238"/>
      <c r="G989" s="239"/>
      <c r="H989" s="249"/>
      <c r="I989" s="284"/>
      <c r="J989" s="284"/>
    </row>
    <row r="990" spans="1:10" hidden="1" x14ac:dyDescent="0.25">
      <c r="A990" s="187" t="s">
        <v>1324</v>
      </c>
      <c r="B990" s="203" t="s">
        <v>3</v>
      </c>
      <c r="C990" s="251"/>
      <c r="D990" s="174"/>
      <c r="E990" s="252"/>
      <c r="F990" s="239">
        <f>F991+F992+F993+F994+F995</f>
        <v>0</v>
      </c>
      <c r="G990" s="239">
        <f t="shared" ref="G990" si="123">G991+G992+G993+G994+G995</f>
        <v>0</v>
      </c>
      <c r="H990" s="239">
        <f t="shared" ref="H990" si="124">H991+H992+H993+H994+H995</f>
        <v>0</v>
      </c>
      <c r="I990" s="284"/>
      <c r="J990" s="284"/>
    </row>
    <row r="991" spans="1:10" hidden="1" x14ac:dyDescent="0.25">
      <c r="A991" s="188" t="s">
        <v>1273</v>
      </c>
      <c r="B991" s="206" t="s">
        <v>1203</v>
      </c>
      <c r="C991" s="251"/>
      <c r="D991" s="174"/>
      <c r="E991" s="252"/>
      <c r="F991" s="238"/>
      <c r="G991" s="239"/>
      <c r="H991" s="249"/>
      <c r="I991" s="284"/>
      <c r="J991" s="284"/>
    </row>
    <row r="992" spans="1:10" hidden="1" x14ac:dyDescent="0.25">
      <c r="A992" s="188" t="s">
        <v>1274</v>
      </c>
      <c r="B992" s="206" t="s">
        <v>1205</v>
      </c>
      <c r="C992" s="251"/>
      <c r="D992" s="174"/>
      <c r="E992" s="252"/>
      <c r="F992" s="238"/>
      <c r="G992" s="239"/>
      <c r="H992" s="249"/>
      <c r="I992" s="284"/>
      <c r="J992" s="284"/>
    </row>
    <row r="993" spans="1:10" hidden="1" x14ac:dyDescent="0.25">
      <c r="A993" s="188" t="s">
        <v>1275</v>
      </c>
      <c r="B993" s="206" t="s">
        <v>1207</v>
      </c>
      <c r="C993" s="251"/>
      <c r="D993" s="174"/>
      <c r="E993" s="252"/>
      <c r="F993" s="238"/>
      <c r="G993" s="239"/>
      <c r="H993" s="249"/>
      <c r="I993" s="284"/>
      <c r="J993" s="284"/>
    </row>
    <row r="994" spans="1:10" hidden="1" x14ac:dyDescent="0.25">
      <c r="A994" s="188" t="s">
        <v>1276</v>
      </c>
      <c r="B994" s="206" t="s">
        <v>1209</v>
      </c>
      <c r="C994" s="251"/>
      <c r="D994" s="174"/>
      <c r="E994" s="252"/>
      <c r="F994" s="238"/>
      <c r="G994" s="239"/>
      <c r="H994" s="249"/>
      <c r="I994" s="284"/>
      <c r="J994" s="284"/>
    </row>
    <row r="995" spans="1:10" hidden="1" x14ac:dyDescent="0.25">
      <c r="A995" s="188" t="s">
        <v>1277</v>
      </c>
      <c r="B995" s="206" t="s">
        <v>1211</v>
      </c>
      <c r="C995" s="251"/>
      <c r="D995" s="174"/>
      <c r="E995" s="252"/>
      <c r="F995" s="238"/>
      <c r="G995" s="239"/>
      <c r="H995" s="249"/>
      <c r="I995" s="284"/>
      <c r="J995" s="284"/>
    </row>
    <row r="996" spans="1:10" hidden="1" x14ac:dyDescent="0.25">
      <c r="A996" s="188" t="s">
        <v>1325</v>
      </c>
      <c r="B996" s="254" t="s">
        <v>5</v>
      </c>
      <c r="C996" s="255"/>
      <c r="D996" s="173"/>
      <c r="E996" s="175"/>
      <c r="F996" s="239">
        <f>F997+F998+F999+F1000+F1001</f>
        <v>0</v>
      </c>
      <c r="G996" s="239">
        <f t="shared" ref="G996" si="125">G997+G998+G999+G1000+G1001</f>
        <v>0</v>
      </c>
      <c r="H996" s="239">
        <f t="shared" ref="H996" si="126">H997+H998+H999+H1000+H1001</f>
        <v>0</v>
      </c>
      <c r="I996" s="284"/>
      <c r="J996" s="284"/>
    </row>
    <row r="997" spans="1:10" hidden="1" x14ac:dyDescent="0.25">
      <c r="A997" s="188" t="s">
        <v>1279</v>
      </c>
      <c r="B997" s="206" t="s">
        <v>1203</v>
      </c>
      <c r="C997" s="255"/>
      <c r="D997" s="173"/>
      <c r="E997" s="175"/>
      <c r="F997" s="238"/>
      <c r="G997" s="239"/>
      <c r="H997" s="249"/>
      <c r="I997" s="284"/>
      <c r="J997" s="284"/>
    </row>
    <row r="998" spans="1:10" hidden="1" x14ac:dyDescent="0.25">
      <c r="A998" s="188" t="s">
        <v>1280</v>
      </c>
      <c r="B998" s="206" t="s">
        <v>1205</v>
      </c>
      <c r="C998" s="255"/>
      <c r="D998" s="173"/>
      <c r="E998" s="175"/>
      <c r="F998" s="238"/>
      <c r="G998" s="239"/>
      <c r="H998" s="249"/>
      <c r="I998" s="284"/>
      <c r="J998" s="284"/>
    </row>
    <row r="999" spans="1:10" hidden="1" x14ac:dyDescent="0.25">
      <c r="A999" s="188" t="s">
        <v>1281</v>
      </c>
      <c r="B999" s="206" t="s">
        <v>1207</v>
      </c>
      <c r="C999" s="255"/>
      <c r="D999" s="173"/>
      <c r="E999" s="175"/>
      <c r="F999" s="238"/>
      <c r="G999" s="239"/>
      <c r="H999" s="249"/>
      <c r="I999" s="284"/>
      <c r="J999" s="284"/>
    </row>
    <row r="1000" spans="1:10" hidden="1" x14ac:dyDescent="0.25">
      <c r="A1000" s="188" t="s">
        <v>1282</v>
      </c>
      <c r="B1000" s="206" t="s">
        <v>1209</v>
      </c>
      <c r="C1000" s="255"/>
      <c r="D1000" s="173"/>
      <c r="E1000" s="175"/>
      <c r="F1000" s="238"/>
      <c r="G1000" s="239"/>
      <c r="H1000" s="249"/>
      <c r="I1000" s="284"/>
      <c r="J1000" s="284"/>
    </row>
    <row r="1001" spans="1:10" hidden="1" x14ac:dyDescent="0.25">
      <c r="A1001" s="188" t="s">
        <v>1283</v>
      </c>
      <c r="B1001" s="206" t="s">
        <v>1211</v>
      </c>
      <c r="C1001" s="255"/>
      <c r="D1001" s="173"/>
      <c r="E1001" s="175"/>
      <c r="F1001" s="238"/>
      <c r="G1001" s="239"/>
      <c r="H1001" s="249"/>
      <c r="I1001" s="284"/>
      <c r="J1001" s="284"/>
    </row>
    <row r="1002" spans="1:10" hidden="1" x14ac:dyDescent="0.25">
      <c r="A1002" s="188" t="s">
        <v>1326</v>
      </c>
      <c r="B1002" s="254" t="s">
        <v>1225</v>
      </c>
      <c r="C1002" s="255"/>
      <c r="D1002" s="173"/>
      <c r="E1002" s="175"/>
      <c r="F1002" s="239">
        <f>F1003+F1004+F1005+F1006+F1007</f>
        <v>0</v>
      </c>
      <c r="G1002" s="239">
        <f>G1003+G1004+G1005+G1006+G1007</f>
        <v>0</v>
      </c>
      <c r="H1002" s="239">
        <f>H1003+H1004+H1005+H1006+H1007</f>
        <v>0</v>
      </c>
      <c r="I1002" s="284"/>
      <c r="J1002" s="284"/>
    </row>
    <row r="1003" spans="1:10" hidden="1" x14ac:dyDescent="0.25">
      <c r="A1003" s="188" t="s">
        <v>1285</v>
      </c>
      <c r="B1003" s="206" t="s">
        <v>1203</v>
      </c>
      <c r="C1003" s="255"/>
      <c r="D1003" s="173"/>
      <c r="E1003" s="175"/>
      <c r="F1003" s="238"/>
      <c r="G1003" s="238"/>
      <c r="H1003" s="238"/>
      <c r="I1003" s="284"/>
      <c r="J1003" s="284"/>
    </row>
    <row r="1004" spans="1:10" hidden="1" x14ac:dyDescent="0.25">
      <c r="A1004" s="188" t="s">
        <v>1286</v>
      </c>
      <c r="B1004" s="206" t="s">
        <v>1205</v>
      </c>
      <c r="C1004" s="255"/>
      <c r="D1004" s="173"/>
      <c r="E1004" s="175"/>
      <c r="F1004" s="238"/>
      <c r="G1004" s="239"/>
      <c r="H1004" s="249"/>
      <c r="I1004" s="284"/>
      <c r="J1004" s="284"/>
    </row>
    <row r="1005" spans="1:10" hidden="1" x14ac:dyDescent="0.25">
      <c r="A1005" s="188" t="s">
        <v>1287</v>
      </c>
      <c r="B1005" s="206" t="s">
        <v>1207</v>
      </c>
      <c r="C1005" s="255"/>
      <c r="D1005" s="173"/>
      <c r="E1005" s="175"/>
      <c r="F1005" s="238"/>
      <c r="G1005" s="239"/>
      <c r="H1005" s="249"/>
      <c r="I1005" s="284"/>
      <c r="J1005" s="284"/>
    </row>
    <row r="1006" spans="1:10" hidden="1" x14ac:dyDescent="0.25">
      <c r="A1006" s="188" t="s">
        <v>1288</v>
      </c>
      <c r="B1006" s="206" t="s">
        <v>1209</v>
      </c>
      <c r="C1006" s="255"/>
      <c r="D1006" s="173"/>
      <c r="E1006" s="175"/>
      <c r="F1006" s="238"/>
      <c r="G1006" s="239"/>
      <c r="H1006" s="249"/>
      <c r="I1006" s="284"/>
      <c r="J1006" s="284"/>
    </row>
    <row r="1007" spans="1:10" hidden="1" x14ac:dyDescent="0.25">
      <c r="A1007" s="188" t="s">
        <v>1289</v>
      </c>
      <c r="B1007" s="206" t="s">
        <v>1211</v>
      </c>
      <c r="C1007" s="255"/>
      <c r="D1007" s="173"/>
      <c r="E1007" s="175"/>
      <c r="F1007" s="238"/>
      <c r="G1007" s="239"/>
      <c r="H1007" s="249"/>
      <c r="I1007" s="284"/>
      <c r="J1007" s="284"/>
    </row>
    <row r="1008" spans="1:10" hidden="1" x14ac:dyDescent="0.25">
      <c r="A1008" s="188" t="s">
        <v>1327</v>
      </c>
      <c r="B1008" s="254" t="s">
        <v>1232</v>
      </c>
      <c r="C1008" s="255"/>
      <c r="D1008" s="173"/>
      <c r="E1008" s="175"/>
      <c r="F1008" s="239">
        <f>F1009+F1010+F1011+F1012+F1013</f>
        <v>0</v>
      </c>
      <c r="G1008" s="239">
        <f t="shared" ref="G1008" si="127">G1009+G1010+G1011+G1012+G1013</f>
        <v>0</v>
      </c>
      <c r="H1008" s="239">
        <f t="shared" ref="H1008" si="128">H1009+H1010+H1011+H1012+H1013</f>
        <v>0</v>
      </c>
      <c r="I1008" s="284"/>
      <c r="J1008" s="284"/>
    </row>
    <row r="1009" spans="1:10" hidden="1" x14ac:dyDescent="0.25">
      <c r="A1009" s="188" t="s">
        <v>1291</v>
      </c>
      <c r="B1009" s="206" t="s">
        <v>1203</v>
      </c>
      <c r="C1009" s="255"/>
      <c r="D1009" s="173"/>
      <c r="E1009" s="175"/>
      <c r="F1009" s="238"/>
      <c r="G1009" s="239"/>
      <c r="H1009" s="249"/>
      <c r="I1009" s="284"/>
      <c r="J1009" s="284"/>
    </row>
    <row r="1010" spans="1:10" hidden="1" x14ac:dyDescent="0.25">
      <c r="A1010" s="188" t="s">
        <v>1292</v>
      </c>
      <c r="B1010" s="206" t="s">
        <v>1205</v>
      </c>
      <c r="C1010" s="255"/>
      <c r="D1010" s="173"/>
      <c r="E1010" s="175"/>
      <c r="F1010" s="238"/>
      <c r="G1010" s="239"/>
      <c r="H1010" s="249"/>
      <c r="I1010" s="284"/>
      <c r="J1010" s="284"/>
    </row>
    <row r="1011" spans="1:10" hidden="1" x14ac:dyDescent="0.25">
      <c r="A1011" s="188" t="s">
        <v>1293</v>
      </c>
      <c r="B1011" s="206" t="s">
        <v>1207</v>
      </c>
      <c r="C1011" s="255"/>
      <c r="D1011" s="173"/>
      <c r="E1011" s="175"/>
      <c r="F1011" s="238"/>
      <c r="G1011" s="239"/>
      <c r="H1011" s="249"/>
      <c r="I1011" s="284"/>
      <c r="J1011" s="284"/>
    </row>
    <row r="1012" spans="1:10" hidden="1" x14ac:dyDescent="0.25">
      <c r="A1012" s="188" t="s">
        <v>1294</v>
      </c>
      <c r="B1012" s="206" t="s">
        <v>1209</v>
      </c>
      <c r="C1012" s="255"/>
      <c r="D1012" s="173"/>
      <c r="E1012" s="175"/>
      <c r="F1012" s="238"/>
      <c r="G1012" s="239"/>
      <c r="H1012" s="249"/>
      <c r="I1012" s="284"/>
      <c r="J1012" s="284"/>
    </row>
    <row r="1013" spans="1:10" hidden="1" x14ac:dyDescent="0.25">
      <c r="A1013" s="188" t="s">
        <v>1295</v>
      </c>
      <c r="B1013" s="206" t="s">
        <v>1211</v>
      </c>
      <c r="C1013" s="255"/>
      <c r="D1013" s="173"/>
      <c r="E1013" s="175"/>
      <c r="F1013" s="238"/>
      <c r="G1013" s="239"/>
      <c r="H1013" s="249"/>
      <c r="I1013" s="284"/>
      <c r="J1013" s="284"/>
    </row>
    <row r="1014" spans="1:10" hidden="1" x14ac:dyDescent="0.25">
      <c r="A1014" s="188" t="s">
        <v>1328</v>
      </c>
      <c r="B1014" s="254" t="s">
        <v>1239</v>
      </c>
      <c r="C1014" s="255"/>
      <c r="D1014" s="173"/>
      <c r="E1014" s="175"/>
      <c r="F1014" s="239">
        <f>F1015+F1016+F1017+F1018+F1019</f>
        <v>0</v>
      </c>
      <c r="G1014" s="239">
        <f t="shared" ref="G1014" si="129">G1015+G1016+G1017+G1018+G1019</f>
        <v>0</v>
      </c>
      <c r="H1014" s="239">
        <f t="shared" ref="H1014" si="130">H1015+H1016+H1017+H1018+H1019</f>
        <v>0</v>
      </c>
      <c r="I1014" s="284"/>
      <c r="J1014" s="284"/>
    </row>
    <row r="1015" spans="1:10" hidden="1" x14ac:dyDescent="0.25">
      <c r="A1015" s="188" t="s">
        <v>1297</v>
      </c>
      <c r="B1015" s="206" t="s">
        <v>1203</v>
      </c>
      <c r="C1015" s="255"/>
      <c r="D1015" s="173"/>
      <c r="E1015" s="175"/>
      <c r="F1015" s="238"/>
      <c r="G1015" s="239"/>
      <c r="H1015" s="249"/>
      <c r="I1015" s="284"/>
      <c r="J1015" s="284"/>
    </row>
    <row r="1016" spans="1:10" hidden="1" x14ac:dyDescent="0.25">
      <c r="A1016" s="188" t="s">
        <v>1298</v>
      </c>
      <c r="B1016" s="206" t="s">
        <v>1205</v>
      </c>
      <c r="C1016" s="255"/>
      <c r="D1016" s="173"/>
      <c r="E1016" s="175"/>
      <c r="F1016" s="238"/>
      <c r="G1016" s="239"/>
      <c r="H1016" s="249"/>
      <c r="I1016" s="284"/>
      <c r="J1016" s="284"/>
    </row>
    <row r="1017" spans="1:10" hidden="1" x14ac:dyDescent="0.25">
      <c r="A1017" s="188" t="s">
        <v>1299</v>
      </c>
      <c r="B1017" s="206" t="s">
        <v>1207</v>
      </c>
      <c r="C1017" s="255"/>
      <c r="D1017" s="173"/>
      <c r="E1017" s="175"/>
      <c r="F1017" s="238"/>
      <c r="G1017" s="239"/>
      <c r="H1017" s="249"/>
      <c r="I1017" s="284"/>
      <c r="J1017" s="284"/>
    </row>
    <row r="1018" spans="1:10" hidden="1" x14ac:dyDescent="0.25">
      <c r="A1018" s="188" t="s">
        <v>1300</v>
      </c>
      <c r="B1018" s="206" t="s">
        <v>1209</v>
      </c>
      <c r="C1018" s="255"/>
      <c r="D1018" s="173"/>
      <c r="E1018" s="175"/>
      <c r="F1018" s="238"/>
      <c r="G1018" s="239"/>
      <c r="H1018" s="249"/>
      <c r="I1018" s="284"/>
      <c r="J1018" s="284"/>
    </row>
    <row r="1019" spans="1:10" hidden="1" x14ac:dyDescent="0.25">
      <c r="A1019" s="188" t="s">
        <v>1301</v>
      </c>
      <c r="B1019" s="206" t="s">
        <v>1211</v>
      </c>
      <c r="C1019" s="255"/>
      <c r="D1019" s="173"/>
      <c r="E1019" s="175"/>
      <c r="F1019" s="238"/>
      <c r="G1019" s="239"/>
      <c r="H1019" s="249"/>
      <c r="I1019" s="284"/>
      <c r="J1019" s="284"/>
    </row>
    <row r="1020" spans="1:10" hidden="1" x14ac:dyDescent="0.25">
      <c r="A1020" s="188" t="s">
        <v>1329</v>
      </c>
      <c r="B1020" s="254" t="s">
        <v>1246</v>
      </c>
      <c r="C1020" s="255"/>
      <c r="D1020" s="173"/>
      <c r="E1020" s="175"/>
      <c r="F1020" s="239">
        <f>F1021+F1022+F1023+F1024+F1025</f>
        <v>0</v>
      </c>
      <c r="G1020" s="239">
        <f t="shared" ref="G1020" si="131">G1021+G1022+G1023+G1024+G1025</f>
        <v>0</v>
      </c>
      <c r="H1020" s="239">
        <f t="shared" ref="H1020" si="132">H1021+H1022+H1023+H1024+H1025</f>
        <v>0</v>
      </c>
      <c r="I1020" s="284"/>
      <c r="J1020" s="284"/>
    </row>
    <row r="1021" spans="1:10" hidden="1" x14ac:dyDescent="0.25">
      <c r="A1021" s="188" t="s">
        <v>1303</v>
      </c>
      <c r="B1021" s="206" t="s">
        <v>1203</v>
      </c>
      <c r="C1021" s="255"/>
      <c r="D1021" s="173"/>
      <c r="E1021" s="175"/>
      <c r="F1021" s="238"/>
      <c r="G1021" s="239"/>
      <c r="H1021" s="249"/>
      <c r="I1021" s="284"/>
      <c r="J1021" s="284"/>
    </row>
    <row r="1022" spans="1:10" hidden="1" x14ac:dyDescent="0.25">
      <c r="A1022" s="188" t="s">
        <v>1304</v>
      </c>
      <c r="B1022" s="206" t="s">
        <v>1205</v>
      </c>
      <c r="C1022" s="255"/>
      <c r="D1022" s="173"/>
      <c r="E1022" s="175"/>
      <c r="F1022" s="238"/>
      <c r="G1022" s="239"/>
      <c r="H1022" s="249"/>
      <c r="I1022" s="284"/>
      <c r="J1022" s="284"/>
    </row>
    <row r="1023" spans="1:10" hidden="1" x14ac:dyDescent="0.25">
      <c r="A1023" s="188" t="s">
        <v>1305</v>
      </c>
      <c r="B1023" s="206" t="s">
        <v>1207</v>
      </c>
      <c r="C1023" s="255"/>
      <c r="D1023" s="173"/>
      <c r="E1023" s="175"/>
      <c r="F1023" s="238"/>
      <c r="G1023" s="239"/>
      <c r="H1023" s="249"/>
      <c r="I1023" s="284"/>
      <c r="J1023" s="284"/>
    </row>
    <row r="1024" spans="1:10" hidden="1" x14ac:dyDescent="0.25">
      <c r="A1024" s="188" t="s">
        <v>1306</v>
      </c>
      <c r="B1024" s="206" t="s">
        <v>1209</v>
      </c>
      <c r="C1024" s="255"/>
      <c r="D1024" s="173"/>
      <c r="E1024" s="175"/>
      <c r="F1024" s="238"/>
      <c r="G1024" s="239"/>
      <c r="H1024" s="249"/>
      <c r="I1024" s="284"/>
      <c r="J1024" s="284"/>
    </row>
    <row r="1025" spans="1:10" hidden="1" x14ac:dyDescent="0.25">
      <c r="A1025" s="188" t="s">
        <v>1307</v>
      </c>
      <c r="B1025" s="206" t="s">
        <v>1211</v>
      </c>
      <c r="C1025" s="255"/>
      <c r="D1025" s="173"/>
      <c r="E1025" s="175"/>
      <c r="F1025" s="238"/>
      <c r="G1025" s="239"/>
      <c r="H1025" s="249"/>
      <c r="I1025" s="284"/>
      <c r="J1025" s="284"/>
    </row>
    <row r="1026" spans="1:10" hidden="1" x14ac:dyDescent="0.25">
      <c r="A1026" s="188" t="s">
        <v>1330</v>
      </c>
      <c r="B1026" s="254" t="s">
        <v>7</v>
      </c>
      <c r="C1026" s="255"/>
      <c r="D1026" s="173"/>
      <c r="E1026" s="175"/>
      <c r="F1026" s="239">
        <f>F1027+F1028+F1029+F1030+F1031</f>
        <v>0</v>
      </c>
      <c r="G1026" s="239">
        <f t="shared" ref="G1026" si="133">G1027+G1028+G1029+G1030+G1031</f>
        <v>0</v>
      </c>
      <c r="H1026" s="239">
        <f t="shared" ref="H1026" si="134">H1027+H1028+H1029+H1030+H1031</f>
        <v>0</v>
      </c>
      <c r="I1026" s="284"/>
      <c r="J1026" s="284"/>
    </row>
    <row r="1027" spans="1:10" hidden="1" x14ac:dyDescent="0.25">
      <c r="A1027" s="188" t="s">
        <v>1309</v>
      </c>
      <c r="B1027" s="206" t="s">
        <v>1203</v>
      </c>
      <c r="C1027" s="255"/>
      <c r="D1027" s="173"/>
      <c r="E1027" s="175"/>
      <c r="F1027" s="238"/>
      <c r="G1027" s="239"/>
      <c r="H1027" s="249"/>
      <c r="I1027" s="284"/>
      <c r="J1027" s="284"/>
    </row>
    <row r="1028" spans="1:10" hidden="1" x14ac:dyDescent="0.25">
      <c r="A1028" s="188" t="s">
        <v>1310</v>
      </c>
      <c r="B1028" s="206" t="s">
        <v>1205</v>
      </c>
      <c r="C1028" s="255"/>
      <c r="D1028" s="173"/>
      <c r="E1028" s="175"/>
      <c r="F1028" s="238"/>
      <c r="G1028" s="239"/>
      <c r="H1028" s="249"/>
      <c r="I1028" s="284"/>
      <c r="J1028" s="284"/>
    </row>
    <row r="1029" spans="1:10" hidden="1" x14ac:dyDescent="0.25">
      <c r="A1029" s="188" t="s">
        <v>1311</v>
      </c>
      <c r="B1029" s="206" t="s">
        <v>1207</v>
      </c>
      <c r="C1029" s="255"/>
      <c r="D1029" s="173"/>
      <c r="E1029" s="175"/>
      <c r="F1029" s="238"/>
      <c r="G1029" s="239"/>
      <c r="H1029" s="249"/>
      <c r="I1029" s="284"/>
      <c r="J1029" s="284"/>
    </row>
    <row r="1030" spans="1:10" hidden="1" x14ac:dyDescent="0.25">
      <c r="A1030" s="188" t="s">
        <v>1312</v>
      </c>
      <c r="B1030" s="206" t="s">
        <v>1209</v>
      </c>
      <c r="C1030" s="255"/>
      <c r="D1030" s="173"/>
      <c r="E1030" s="175"/>
      <c r="F1030" s="238"/>
      <c r="G1030" s="239"/>
      <c r="H1030" s="249"/>
      <c r="I1030" s="284"/>
      <c r="J1030" s="284"/>
    </row>
    <row r="1031" spans="1:10" hidden="1" x14ac:dyDescent="0.25">
      <c r="A1031" s="188" t="s">
        <v>1313</v>
      </c>
      <c r="B1031" s="206" t="s">
        <v>1211</v>
      </c>
      <c r="C1031" s="255"/>
      <c r="D1031" s="173"/>
      <c r="E1031" s="175"/>
      <c r="F1031" s="238"/>
      <c r="G1031" s="239"/>
      <c r="H1031" s="249"/>
      <c r="I1031" s="284"/>
      <c r="J1031" s="284"/>
    </row>
    <row r="1032" spans="1:10" hidden="1" x14ac:dyDescent="0.25">
      <c r="A1032" s="188" t="s">
        <v>1331</v>
      </c>
      <c r="B1032" s="254" t="s">
        <v>557</v>
      </c>
      <c r="C1032" s="255"/>
      <c r="D1032" s="173"/>
      <c r="E1032" s="175"/>
      <c r="F1032" s="239">
        <f>F1033+F1034+F1035+F1036+F1037</f>
        <v>0</v>
      </c>
      <c r="G1032" s="239">
        <f t="shared" ref="G1032" si="135">G1033+G1034+G1035+G1036+G1037</f>
        <v>0</v>
      </c>
      <c r="H1032" s="239">
        <f t="shared" ref="H1032" si="136">H1033+H1034+H1035+H1036+H1037</f>
        <v>0</v>
      </c>
      <c r="I1032" s="284"/>
      <c r="J1032" s="284"/>
    </row>
    <row r="1033" spans="1:10" hidden="1" x14ac:dyDescent="0.25">
      <c r="A1033" s="188" t="s">
        <v>1315</v>
      </c>
      <c r="B1033" s="206" t="s">
        <v>1203</v>
      </c>
      <c r="C1033" s="255"/>
      <c r="D1033" s="173"/>
      <c r="E1033" s="175"/>
      <c r="F1033" s="238"/>
      <c r="G1033" s="239"/>
      <c r="H1033" s="249"/>
      <c r="I1033" s="284"/>
      <c r="J1033" s="284"/>
    </row>
    <row r="1034" spans="1:10" hidden="1" x14ac:dyDescent="0.25">
      <c r="A1034" s="188" t="s">
        <v>1316</v>
      </c>
      <c r="B1034" s="206" t="s">
        <v>1205</v>
      </c>
      <c r="C1034" s="255"/>
      <c r="D1034" s="173"/>
      <c r="E1034" s="175"/>
      <c r="F1034" s="238"/>
      <c r="G1034" s="239"/>
      <c r="H1034" s="249"/>
      <c r="I1034" s="284"/>
      <c r="J1034" s="284"/>
    </row>
    <row r="1035" spans="1:10" hidden="1" x14ac:dyDescent="0.25">
      <c r="A1035" s="188" t="s">
        <v>1317</v>
      </c>
      <c r="B1035" s="206" t="s">
        <v>1207</v>
      </c>
      <c r="C1035" s="255"/>
      <c r="D1035" s="173"/>
      <c r="E1035" s="175"/>
      <c r="F1035" s="238"/>
      <c r="G1035" s="239"/>
      <c r="H1035" s="249"/>
      <c r="I1035" s="284"/>
      <c r="J1035" s="284"/>
    </row>
    <row r="1036" spans="1:10" hidden="1" x14ac:dyDescent="0.25">
      <c r="A1036" s="188" t="s">
        <v>1318</v>
      </c>
      <c r="B1036" s="206" t="s">
        <v>1209</v>
      </c>
      <c r="C1036" s="255"/>
      <c r="D1036" s="173"/>
      <c r="E1036" s="175"/>
      <c r="F1036" s="238"/>
      <c r="G1036" s="239"/>
      <c r="H1036" s="249"/>
      <c r="I1036" s="284"/>
      <c r="J1036" s="284"/>
    </row>
    <row r="1037" spans="1:10" hidden="1" x14ac:dyDescent="0.25">
      <c r="A1037" s="188" t="s">
        <v>1319</v>
      </c>
      <c r="B1037" s="206" t="s">
        <v>1211</v>
      </c>
      <c r="C1037" s="255"/>
      <c r="D1037" s="173"/>
      <c r="E1037" s="175"/>
      <c r="F1037" s="238"/>
      <c r="G1037" s="239"/>
      <c r="H1037" s="249"/>
      <c r="I1037" s="284"/>
      <c r="J1037" s="284"/>
    </row>
    <row r="1038" spans="1:10" x14ac:dyDescent="0.25">
      <c r="A1038" s="318" t="s">
        <v>1332</v>
      </c>
      <c r="B1038" s="334" t="s">
        <v>1265</v>
      </c>
      <c r="C1038" s="334"/>
      <c r="D1038" s="256"/>
      <c r="E1038" s="257"/>
      <c r="F1038" s="259">
        <f>F1039+F1045+F1051+F1058+F1064+F1070+F1076+F1082+F1088</f>
        <v>1000</v>
      </c>
      <c r="G1038" s="259">
        <f>G1039+G1045+G1051+G1058+G1064+G1070+G1076+G1082+G1088</f>
        <v>0</v>
      </c>
      <c r="H1038" s="259">
        <f>H1039+H1045+H1051+H1058+H1064+H1070+H1076+H1082+H1088</f>
        <v>2557.9210000000003</v>
      </c>
      <c r="I1038" s="284"/>
      <c r="J1038" s="284"/>
    </row>
    <row r="1039" spans="1:10" hidden="1" x14ac:dyDescent="0.25">
      <c r="A1039" s="188" t="s">
        <v>1333</v>
      </c>
      <c r="B1039" s="254" t="s">
        <v>4</v>
      </c>
      <c r="C1039" s="255"/>
      <c r="D1039" s="173"/>
      <c r="E1039" s="175"/>
      <c r="F1039" s="239">
        <f>F1040+F1041+F1042+F1043+F1044</f>
        <v>0</v>
      </c>
      <c r="G1039" s="239">
        <f>G1040+G1041+G1042+G1043+G1044</f>
        <v>0</v>
      </c>
      <c r="H1039" s="239">
        <f>H1040+H1041+H1042+H1043+H1044</f>
        <v>0</v>
      </c>
      <c r="I1039" s="284"/>
      <c r="J1039" s="284"/>
    </row>
    <row r="1040" spans="1:10" hidden="1" x14ac:dyDescent="0.25">
      <c r="A1040" s="188" t="s">
        <v>1334</v>
      </c>
      <c r="B1040" s="206" t="s">
        <v>1203</v>
      </c>
      <c r="C1040" s="255"/>
      <c r="D1040" s="173"/>
      <c r="E1040" s="175"/>
      <c r="F1040" s="239"/>
      <c r="G1040" s="239"/>
      <c r="H1040" s="239"/>
      <c r="I1040" s="284"/>
      <c r="J1040" s="284"/>
    </row>
    <row r="1041" spans="1:10" hidden="1" x14ac:dyDescent="0.25">
      <c r="A1041" s="188" t="s">
        <v>1335</v>
      </c>
      <c r="B1041" s="206" t="s">
        <v>1205</v>
      </c>
      <c r="C1041" s="255"/>
      <c r="D1041" s="173"/>
      <c r="E1041" s="175"/>
      <c r="F1041" s="238"/>
      <c r="G1041" s="239"/>
      <c r="H1041" s="249"/>
      <c r="I1041" s="284"/>
      <c r="J1041" s="284"/>
    </row>
    <row r="1042" spans="1:10" hidden="1" x14ac:dyDescent="0.25">
      <c r="A1042" s="188" t="s">
        <v>1336</v>
      </c>
      <c r="B1042" s="206" t="s">
        <v>1207</v>
      </c>
      <c r="C1042" s="255"/>
      <c r="D1042" s="173"/>
      <c r="E1042" s="175"/>
      <c r="F1042" s="238"/>
      <c r="G1042" s="239"/>
      <c r="H1042" s="249"/>
      <c r="I1042" s="284"/>
      <c r="J1042" s="284"/>
    </row>
    <row r="1043" spans="1:10" hidden="1" x14ac:dyDescent="0.25">
      <c r="A1043" s="188" t="s">
        <v>1337</v>
      </c>
      <c r="B1043" s="206" t="s">
        <v>1209</v>
      </c>
      <c r="C1043" s="255"/>
      <c r="D1043" s="173"/>
      <c r="E1043" s="175"/>
      <c r="F1043" s="238"/>
      <c r="G1043" s="239"/>
      <c r="H1043" s="249"/>
      <c r="I1043" s="284"/>
      <c r="J1043" s="284"/>
    </row>
    <row r="1044" spans="1:10" hidden="1" x14ac:dyDescent="0.25">
      <c r="A1044" s="188" t="s">
        <v>1338</v>
      </c>
      <c r="B1044" s="206" t="s">
        <v>1211</v>
      </c>
      <c r="C1044" s="255"/>
      <c r="D1044" s="173"/>
      <c r="E1044" s="175"/>
      <c r="F1044" s="238"/>
      <c r="G1044" s="239"/>
      <c r="H1044" s="249"/>
      <c r="I1044" s="284"/>
      <c r="J1044" s="284"/>
    </row>
    <row r="1045" spans="1:10" hidden="1" x14ac:dyDescent="0.25">
      <c r="A1045" s="188" t="s">
        <v>1339</v>
      </c>
      <c r="B1045" s="203" t="s">
        <v>3</v>
      </c>
      <c r="C1045" s="255"/>
      <c r="D1045" s="173"/>
      <c r="E1045" s="175"/>
      <c r="F1045" s="239">
        <f>F1046+F1047+F1048+F1049+F1050</f>
        <v>0</v>
      </c>
      <c r="G1045" s="239">
        <f>G1046+G1047+G1048+G1049+G1050</f>
        <v>0</v>
      </c>
      <c r="H1045" s="239">
        <f>H1046+H1047+H1048+H1049+H1050</f>
        <v>0</v>
      </c>
      <c r="I1045" s="284"/>
      <c r="J1045" s="284"/>
    </row>
    <row r="1046" spans="1:10" hidden="1" x14ac:dyDescent="0.25">
      <c r="A1046" s="188" t="s">
        <v>1340</v>
      </c>
      <c r="B1046" s="206" t="s">
        <v>1203</v>
      </c>
      <c r="C1046" s="255"/>
      <c r="D1046" s="173"/>
      <c r="E1046" s="175"/>
      <c r="F1046" s="239"/>
      <c r="G1046" s="239"/>
      <c r="H1046" s="239"/>
      <c r="I1046" s="284"/>
      <c r="J1046" s="284"/>
    </row>
    <row r="1047" spans="1:10" hidden="1" x14ac:dyDescent="0.25">
      <c r="A1047" s="188" t="s">
        <v>1341</v>
      </c>
      <c r="B1047" s="206" t="s">
        <v>1205</v>
      </c>
      <c r="C1047" s="255"/>
      <c r="D1047" s="173"/>
      <c r="E1047" s="175"/>
      <c r="F1047" s="238"/>
      <c r="G1047" s="239"/>
      <c r="H1047" s="249"/>
      <c r="I1047" s="284"/>
      <c r="J1047" s="284"/>
    </row>
    <row r="1048" spans="1:10" hidden="1" x14ac:dyDescent="0.25">
      <c r="A1048" s="188" t="s">
        <v>1342</v>
      </c>
      <c r="B1048" s="206" t="s">
        <v>1207</v>
      </c>
      <c r="C1048" s="255"/>
      <c r="D1048" s="173"/>
      <c r="E1048" s="175"/>
      <c r="F1048" s="238"/>
      <c r="G1048" s="239"/>
      <c r="H1048" s="249"/>
      <c r="I1048" s="284"/>
      <c r="J1048" s="284"/>
    </row>
    <row r="1049" spans="1:10" hidden="1" x14ac:dyDescent="0.25">
      <c r="A1049" s="188" t="s">
        <v>1343</v>
      </c>
      <c r="B1049" s="206" t="s">
        <v>1209</v>
      </c>
      <c r="C1049" s="255"/>
      <c r="D1049" s="173"/>
      <c r="E1049" s="175"/>
      <c r="F1049" s="238"/>
      <c r="G1049" s="239"/>
      <c r="H1049" s="249"/>
      <c r="I1049" s="284"/>
      <c r="J1049" s="284"/>
    </row>
    <row r="1050" spans="1:10" hidden="1" x14ac:dyDescent="0.25">
      <c r="A1050" s="188" t="s">
        <v>1344</v>
      </c>
      <c r="B1050" s="206" t="s">
        <v>1211</v>
      </c>
      <c r="C1050" s="255"/>
      <c r="D1050" s="173"/>
      <c r="E1050" s="175"/>
      <c r="F1050" s="238"/>
      <c r="G1050" s="239"/>
      <c r="H1050" s="249"/>
      <c r="I1050" s="284"/>
      <c r="J1050" s="284"/>
    </row>
    <row r="1051" spans="1:10" x14ac:dyDescent="0.25">
      <c r="A1051" s="188" t="s">
        <v>1345</v>
      </c>
      <c r="B1051" s="254" t="s">
        <v>5</v>
      </c>
      <c r="C1051" s="255"/>
      <c r="D1051" s="173"/>
      <c r="E1051" s="175"/>
      <c r="F1051" s="239">
        <f>F1052+F1054+F1055+F1056+F1057</f>
        <v>1000</v>
      </c>
      <c r="G1051" s="239">
        <f t="shared" ref="G1051" si="137">G1052+G1054+G1055+G1056+G1057</f>
        <v>0</v>
      </c>
      <c r="H1051" s="239">
        <f t="shared" ref="H1051" si="138">H1052+H1054+H1055+H1056+H1057</f>
        <v>2557.9210000000003</v>
      </c>
      <c r="I1051" s="284"/>
      <c r="J1051" s="284"/>
    </row>
    <row r="1052" spans="1:10" x14ac:dyDescent="0.25">
      <c r="A1052" s="188" t="s">
        <v>1346</v>
      </c>
      <c r="B1052" s="206" t="s">
        <v>1203</v>
      </c>
      <c r="C1052" s="255"/>
      <c r="D1052" s="173"/>
      <c r="E1052" s="175"/>
      <c r="F1052" s="238">
        <f>F1053</f>
        <v>1000</v>
      </c>
      <c r="G1052" s="238">
        <f>G1053</f>
        <v>0</v>
      </c>
      <c r="H1052" s="238">
        <f t="shared" ref="H1052" si="139">H1053</f>
        <v>2557.9210000000003</v>
      </c>
      <c r="I1052" s="284"/>
      <c r="J1052" s="284"/>
    </row>
    <row r="1053" spans="1:10" s="447" customFormat="1" x14ac:dyDescent="0.25">
      <c r="A1053" s="187" t="s">
        <v>3378</v>
      </c>
      <c r="B1053" s="205" t="s">
        <v>3379</v>
      </c>
      <c r="C1053" s="251"/>
      <c r="D1053" s="174">
        <v>2021</v>
      </c>
      <c r="E1053" s="252">
        <v>0.4</v>
      </c>
      <c r="F1053" s="199">
        <v>1000</v>
      </c>
      <c r="G1053" s="200"/>
      <c r="H1053" s="200">
        <f>[9]Лист1!$O$172/1000</f>
        <v>2557.9210000000003</v>
      </c>
      <c r="I1053" s="457"/>
      <c r="J1053" s="457"/>
    </row>
    <row r="1054" spans="1:10" hidden="1" x14ac:dyDescent="0.25">
      <c r="A1054" s="188" t="s">
        <v>1347</v>
      </c>
      <c r="B1054" s="206" t="s">
        <v>1205</v>
      </c>
      <c r="C1054" s="255"/>
      <c r="D1054" s="173"/>
      <c r="E1054" s="175"/>
      <c r="F1054" s="238"/>
      <c r="G1054" s="239"/>
      <c r="H1054" s="249"/>
      <c r="I1054" s="284"/>
      <c r="J1054" s="284"/>
    </row>
    <row r="1055" spans="1:10" hidden="1" x14ac:dyDescent="0.25">
      <c r="A1055" s="188" t="s">
        <v>1348</v>
      </c>
      <c r="B1055" s="206" t="s">
        <v>1207</v>
      </c>
      <c r="C1055" s="255"/>
      <c r="D1055" s="173"/>
      <c r="E1055" s="175"/>
      <c r="F1055" s="238"/>
      <c r="G1055" s="239"/>
      <c r="H1055" s="249"/>
      <c r="I1055" s="284"/>
      <c r="J1055" s="284"/>
    </row>
    <row r="1056" spans="1:10" hidden="1" x14ac:dyDescent="0.25">
      <c r="A1056" s="188" t="s">
        <v>1349</v>
      </c>
      <c r="B1056" s="206" t="s">
        <v>1209</v>
      </c>
      <c r="C1056" s="255"/>
      <c r="D1056" s="173"/>
      <c r="E1056" s="175"/>
      <c r="F1056" s="238"/>
      <c r="G1056" s="239"/>
      <c r="H1056" s="249"/>
      <c r="I1056" s="284"/>
      <c r="J1056" s="284"/>
    </row>
    <row r="1057" spans="1:10" hidden="1" x14ac:dyDescent="0.25">
      <c r="A1057" s="188" t="s">
        <v>1350</v>
      </c>
      <c r="B1057" s="206" t="s">
        <v>1211</v>
      </c>
      <c r="C1057" s="255"/>
      <c r="D1057" s="173"/>
      <c r="E1057" s="175"/>
      <c r="F1057" s="238"/>
      <c r="G1057" s="239"/>
      <c r="H1057" s="249"/>
      <c r="I1057" s="284"/>
      <c r="J1057" s="284"/>
    </row>
    <row r="1058" spans="1:10" hidden="1" x14ac:dyDescent="0.25">
      <c r="A1058" s="188" t="s">
        <v>1351</v>
      </c>
      <c r="B1058" s="254" t="s">
        <v>1225</v>
      </c>
      <c r="C1058" s="251"/>
      <c r="D1058" s="174"/>
      <c r="E1058" s="252"/>
      <c r="F1058" s="239">
        <f>F1059+F1060+F1061+F1062+F1063</f>
        <v>0</v>
      </c>
      <c r="G1058" s="239">
        <f>G1059+G1060+G1061+G1062+G1063</f>
        <v>0</v>
      </c>
      <c r="H1058" s="239">
        <f>H1059+H1060+H1061+H1062+H1063</f>
        <v>0</v>
      </c>
      <c r="I1058" s="284"/>
      <c r="J1058" s="284"/>
    </row>
    <row r="1059" spans="1:10" hidden="1" x14ac:dyDescent="0.25">
      <c r="A1059" s="188" t="s">
        <v>1352</v>
      </c>
      <c r="B1059" s="206" t="s">
        <v>1203</v>
      </c>
      <c r="C1059" s="251"/>
      <c r="D1059" s="174"/>
      <c r="E1059" s="252"/>
      <c r="F1059" s="238"/>
      <c r="G1059" s="238"/>
      <c r="H1059" s="238"/>
      <c r="I1059" s="284"/>
      <c r="J1059" s="284"/>
    </row>
    <row r="1060" spans="1:10" hidden="1" x14ac:dyDescent="0.25">
      <c r="A1060" s="188" t="s">
        <v>1353</v>
      </c>
      <c r="B1060" s="206" t="s">
        <v>1205</v>
      </c>
      <c r="C1060" s="251"/>
      <c r="D1060" s="174"/>
      <c r="E1060" s="252"/>
      <c r="F1060" s="238"/>
      <c r="G1060" s="239"/>
      <c r="H1060" s="249"/>
      <c r="I1060" s="284"/>
      <c r="J1060" s="284"/>
    </row>
    <row r="1061" spans="1:10" hidden="1" x14ac:dyDescent="0.25">
      <c r="A1061" s="188" t="s">
        <v>1354</v>
      </c>
      <c r="B1061" s="206" t="s">
        <v>1207</v>
      </c>
      <c r="C1061" s="251"/>
      <c r="D1061" s="174"/>
      <c r="E1061" s="252"/>
      <c r="F1061" s="238"/>
      <c r="G1061" s="239"/>
      <c r="H1061" s="249"/>
      <c r="I1061" s="284"/>
      <c r="J1061" s="284"/>
    </row>
    <row r="1062" spans="1:10" hidden="1" x14ac:dyDescent="0.25">
      <c r="A1062" s="188" t="s">
        <v>1355</v>
      </c>
      <c r="B1062" s="206" t="s">
        <v>1209</v>
      </c>
      <c r="C1062" s="251"/>
      <c r="D1062" s="174"/>
      <c r="E1062" s="252"/>
      <c r="F1062" s="238"/>
      <c r="G1062" s="239"/>
      <c r="H1062" s="249"/>
      <c r="I1062" s="284"/>
      <c r="J1062" s="284"/>
    </row>
    <row r="1063" spans="1:10" hidden="1" x14ac:dyDescent="0.25">
      <c r="A1063" s="188" t="s">
        <v>1356</v>
      </c>
      <c r="B1063" s="206" t="s">
        <v>1211</v>
      </c>
      <c r="C1063" s="251"/>
      <c r="D1063" s="174"/>
      <c r="E1063" s="252"/>
      <c r="F1063" s="238"/>
      <c r="G1063" s="239"/>
      <c r="H1063" s="249"/>
      <c r="I1063" s="284"/>
      <c r="J1063" s="284"/>
    </row>
    <row r="1064" spans="1:10" hidden="1" x14ac:dyDescent="0.25">
      <c r="A1064" s="188" t="s">
        <v>1357</v>
      </c>
      <c r="B1064" s="254" t="s">
        <v>1232</v>
      </c>
      <c r="C1064" s="251"/>
      <c r="D1064" s="174"/>
      <c r="E1064" s="252"/>
      <c r="F1064" s="239">
        <f>F1065+F1066+F1067+F1068+F1069</f>
        <v>0</v>
      </c>
      <c r="G1064" s="239">
        <f t="shared" ref="G1064" si="140">G1065+G1066+G1067+G1068+G1069</f>
        <v>0</v>
      </c>
      <c r="H1064" s="239">
        <f t="shared" ref="H1064" si="141">H1065+H1066+H1067+H1068+H1069</f>
        <v>0</v>
      </c>
      <c r="I1064" s="284"/>
      <c r="J1064" s="284"/>
    </row>
    <row r="1065" spans="1:10" hidden="1" x14ac:dyDescent="0.25">
      <c r="A1065" s="188" t="s">
        <v>1358</v>
      </c>
      <c r="B1065" s="206" t="s">
        <v>1203</v>
      </c>
      <c r="C1065" s="251"/>
      <c r="D1065" s="174"/>
      <c r="E1065" s="252"/>
      <c r="F1065" s="238"/>
      <c r="G1065" s="239"/>
      <c r="H1065" s="249"/>
      <c r="I1065" s="284"/>
      <c r="J1065" s="284"/>
    </row>
    <row r="1066" spans="1:10" hidden="1" x14ac:dyDescent="0.25">
      <c r="A1066" s="188" t="s">
        <v>1359</v>
      </c>
      <c r="B1066" s="206" t="s">
        <v>1205</v>
      </c>
      <c r="C1066" s="251"/>
      <c r="D1066" s="174"/>
      <c r="E1066" s="252"/>
      <c r="F1066" s="238"/>
      <c r="G1066" s="239"/>
      <c r="H1066" s="249"/>
      <c r="I1066" s="284"/>
      <c r="J1066" s="284"/>
    </row>
    <row r="1067" spans="1:10" hidden="1" x14ac:dyDescent="0.25">
      <c r="A1067" s="188" t="s">
        <v>1360</v>
      </c>
      <c r="B1067" s="206" t="s">
        <v>1207</v>
      </c>
      <c r="C1067" s="251"/>
      <c r="D1067" s="174"/>
      <c r="E1067" s="252"/>
      <c r="F1067" s="238"/>
      <c r="G1067" s="239"/>
      <c r="H1067" s="249"/>
      <c r="I1067" s="284"/>
      <c r="J1067" s="284"/>
    </row>
    <row r="1068" spans="1:10" hidden="1" x14ac:dyDescent="0.25">
      <c r="A1068" s="188" t="s">
        <v>1361</v>
      </c>
      <c r="B1068" s="206" t="s">
        <v>1209</v>
      </c>
      <c r="C1068" s="251"/>
      <c r="D1068" s="174"/>
      <c r="E1068" s="252"/>
      <c r="F1068" s="238"/>
      <c r="G1068" s="239"/>
      <c r="H1068" s="249"/>
      <c r="I1068" s="284"/>
      <c r="J1068" s="284"/>
    </row>
    <row r="1069" spans="1:10" hidden="1" x14ac:dyDescent="0.25">
      <c r="A1069" s="188" t="s">
        <v>1362</v>
      </c>
      <c r="B1069" s="206" t="s">
        <v>1211</v>
      </c>
      <c r="C1069" s="251"/>
      <c r="D1069" s="174"/>
      <c r="E1069" s="252"/>
      <c r="F1069" s="238"/>
      <c r="G1069" s="239"/>
      <c r="H1069" s="249"/>
      <c r="I1069" s="284"/>
      <c r="J1069" s="284"/>
    </row>
    <row r="1070" spans="1:10" hidden="1" x14ac:dyDescent="0.25">
      <c r="A1070" s="188" t="s">
        <v>1363</v>
      </c>
      <c r="B1070" s="254" t="s">
        <v>1239</v>
      </c>
      <c r="C1070" s="251"/>
      <c r="D1070" s="174"/>
      <c r="E1070" s="252"/>
      <c r="F1070" s="239">
        <f>F1071+F1072+F1073+F1074+F1075</f>
        <v>0</v>
      </c>
      <c r="G1070" s="239">
        <f t="shared" ref="G1070" si="142">G1071+G1072+G1073+G1074+G1075</f>
        <v>0</v>
      </c>
      <c r="H1070" s="239">
        <f t="shared" ref="H1070" si="143">H1071+H1072+H1073+H1074+H1075</f>
        <v>0</v>
      </c>
      <c r="I1070" s="284"/>
      <c r="J1070" s="284"/>
    </row>
    <row r="1071" spans="1:10" hidden="1" x14ac:dyDescent="0.25">
      <c r="A1071" s="188" t="s">
        <v>1364</v>
      </c>
      <c r="B1071" s="206" t="s">
        <v>1203</v>
      </c>
      <c r="C1071" s="251"/>
      <c r="D1071" s="174"/>
      <c r="E1071" s="252"/>
      <c r="F1071" s="238"/>
      <c r="G1071" s="239"/>
      <c r="H1071" s="249"/>
      <c r="I1071" s="284"/>
      <c r="J1071" s="284"/>
    </row>
    <row r="1072" spans="1:10" hidden="1" x14ac:dyDescent="0.25">
      <c r="A1072" s="188" t="s">
        <v>1365</v>
      </c>
      <c r="B1072" s="206" t="s">
        <v>1205</v>
      </c>
      <c r="C1072" s="251"/>
      <c r="D1072" s="174"/>
      <c r="E1072" s="252"/>
      <c r="F1072" s="238"/>
      <c r="G1072" s="239"/>
      <c r="H1072" s="249"/>
      <c r="I1072" s="284"/>
      <c r="J1072" s="284"/>
    </row>
    <row r="1073" spans="1:10" hidden="1" x14ac:dyDescent="0.25">
      <c r="A1073" s="188" t="s">
        <v>1366</v>
      </c>
      <c r="B1073" s="206" t="s">
        <v>1207</v>
      </c>
      <c r="C1073" s="251"/>
      <c r="D1073" s="174"/>
      <c r="E1073" s="252"/>
      <c r="F1073" s="238"/>
      <c r="G1073" s="239"/>
      <c r="H1073" s="249"/>
      <c r="I1073" s="284"/>
      <c r="J1073" s="284"/>
    </row>
    <row r="1074" spans="1:10" hidden="1" x14ac:dyDescent="0.25">
      <c r="A1074" s="188" t="s">
        <v>1367</v>
      </c>
      <c r="B1074" s="206" t="s">
        <v>1209</v>
      </c>
      <c r="C1074" s="251"/>
      <c r="D1074" s="174"/>
      <c r="E1074" s="252"/>
      <c r="F1074" s="238"/>
      <c r="G1074" s="239"/>
      <c r="H1074" s="249"/>
      <c r="I1074" s="284"/>
      <c r="J1074" s="284"/>
    </row>
    <row r="1075" spans="1:10" hidden="1" x14ac:dyDescent="0.25">
      <c r="A1075" s="188" t="s">
        <v>1368</v>
      </c>
      <c r="B1075" s="206" t="s">
        <v>1211</v>
      </c>
      <c r="C1075" s="251"/>
      <c r="D1075" s="174"/>
      <c r="E1075" s="252"/>
      <c r="F1075" s="238"/>
      <c r="G1075" s="239"/>
      <c r="H1075" s="249"/>
      <c r="I1075" s="284"/>
      <c r="J1075" s="284"/>
    </row>
    <row r="1076" spans="1:10" hidden="1" x14ac:dyDescent="0.25">
      <c r="A1076" s="188" t="s">
        <v>1369</v>
      </c>
      <c r="B1076" s="254" t="s">
        <v>1246</v>
      </c>
      <c r="C1076" s="251"/>
      <c r="D1076" s="174"/>
      <c r="E1076" s="252"/>
      <c r="F1076" s="239">
        <f>F1077+F1078+F1079+F1080+F1081</f>
        <v>0</v>
      </c>
      <c r="G1076" s="239">
        <f t="shared" ref="G1076" si="144">G1077+G1078+G1079+G1080+G1081</f>
        <v>0</v>
      </c>
      <c r="H1076" s="239">
        <f t="shared" ref="H1076" si="145">H1077+H1078+H1079+H1080+H1081</f>
        <v>0</v>
      </c>
      <c r="I1076" s="284"/>
      <c r="J1076" s="284"/>
    </row>
    <row r="1077" spans="1:10" hidden="1" x14ac:dyDescent="0.25">
      <c r="A1077" s="188" t="s">
        <v>1370</v>
      </c>
      <c r="B1077" s="206" t="s">
        <v>1203</v>
      </c>
      <c r="C1077" s="251"/>
      <c r="D1077" s="174"/>
      <c r="E1077" s="252"/>
      <c r="F1077" s="238"/>
      <c r="G1077" s="239"/>
      <c r="H1077" s="249"/>
      <c r="I1077" s="284"/>
      <c r="J1077" s="284"/>
    </row>
    <row r="1078" spans="1:10" hidden="1" x14ac:dyDescent="0.25">
      <c r="A1078" s="188" t="s">
        <v>1371</v>
      </c>
      <c r="B1078" s="206" t="s">
        <v>1205</v>
      </c>
      <c r="C1078" s="251"/>
      <c r="D1078" s="174"/>
      <c r="E1078" s="252"/>
      <c r="F1078" s="238"/>
      <c r="G1078" s="239"/>
      <c r="H1078" s="249"/>
      <c r="I1078" s="284"/>
      <c r="J1078" s="284"/>
    </row>
    <row r="1079" spans="1:10" hidden="1" x14ac:dyDescent="0.25">
      <c r="A1079" s="188" t="s">
        <v>1372</v>
      </c>
      <c r="B1079" s="206" t="s">
        <v>1207</v>
      </c>
      <c r="C1079" s="251"/>
      <c r="D1079" s="174"/>
      <c r="E1079" s="252"/>
      <c r="F1079" s="238"/>
      <c r="G1079" s="239"/>
      <c r="H1079" s="249"/>
      <c r="I1079" s="284"/>
      <c r="J1079" s="284"/>
    </row>
    <row r="1080" spans="1:10" hidden="1" x14ac:dyDescent="0.25">
      <c r="A1080" s="188" t="s">
        <v>1373</v>
      </c>
      <c r="B1080" s="206" t="s">
        <v>1209</v>
      </c>
      <c r="C1080" s="251"/>
      <c r="D1080" s="174"/>
      <c r="E1080" s="252"/>
      <c r="F1080" s="238"/>
      <c r="G1080" s="239"/>
      <c r="H1080" s="249"/>
      <c r="I1080" s="284"/>
      <c r="J1080" s="284"/>
    </row>
    <row r="1081" spans="1:10" hidden="1" x14ac:dyDescent="0.25">
      <c r="A1081" s="188" t="s">
        <v>1374</v>
      </c>
      <c r="B1081" s="206" t="s">
        <v>1211</v>
      </c>
      <c r="C1081" s="251"/>
      <c r="D1081" s="174"/>
      <c r="E1081" s="252"/>
      <c r="F1081" s="238"/>
      <c r="G1081" s="239"/>
      <c r="H1081" s="249"/>
      <c r="I1081" s="284"/>
      <c r="J1081" s="284"/>
    </row>
    <row r="1082" spans="1:10" hidden="1" x14ac:dyDescent="0.25">
      <c r="A1082" s="188" t="s">
        <v>1375</v>
      </c>
      <c r="B1082" s="254" t="s">
        <v>7</v>
      </c>
      <c r="C1082" s="255"/>
      <c r="D1082" s="255"/>
      <c r="E1082" s="330"/>
      <c r="F1082" s="239">
        <f>F1083+F1084+F1085+F1086+F1087</f>
        <v>0</v>
      </c>
      <c r="G1082" s="239">
        <f t="shared" ref="G1082" si="146">G1083+G1084+G1085+G1086+G1087</f>
        <v>0</v>
      </c>
      <c r="H1082" s="239">
        <f t="shared" ref="H1082" si="147">H1083+H1084+H1085+H1086+H1087</f>
        <v>0</v>
      </c>
      <c r="I1082" s="284"/>
      <c r="J1082" s="284"/>
    </row>
    <row r="1083" spans="1:10" hidden="1" x14ac:dyDescent="0.25">
      <c r="A1083" s="188" t="s">
        <v>1376</v>
      </c>
      <c r="B1083" s="206" t="s">
        <v>1203</v>
      </c>
      <c r="C1083" s="255"/>
      <c r="D1083" s="255"/>
      <c r="E1083" s="330"/>
      <c r="F1083" s="238"/>
      <c r="G1083" s="239"/>
      <c r="H1083" s="249"/>
      <c r="I1083" s="284"/>
      <c r="J1083" s="284"/>
    </row>
    <row r="1084" spans="1:10" hidden="1" x14ac:dyDescent="0.25">
      <c r="A1084" s="188" t="s">
        <v>1377</v>
      </c>
      <c r="B1084" s="206" t="s">
        <v>1205</v>
      </c>
      <c r="C1084" s="255"/>
      <c r="D1084" s="255"/>
      <c r="E1084" s="330"/>
      <c r="F1084" s="238"/>
      <c r="G1084" s="239"/>
      <c r="H1084" s="249"/>
      <c r="I1084" s="284"/>
      <c r="J1084" s="284"/>
    </row>
    <row r="1085" spans="1:10" hidden="1" x14ac:dyDescent="0.25">
      <c r="A1085" s="188" t="s">
        <v>1378</v>
      </c>
      <c r="B1085" s="206" t="s">
        <v>1207</v>
      </c>
      <c r="C1085" s="255"/>
      <c r="D1085" s="255"/>
      <c r="E1085" s="330"/>
      <c r="F1085" s="238"/>
      <c r="G1085" s="239"/>
      <c r="H1085" s="249"/>
      <c r="I1085" s="284"/>
      <c r="J1085" s="284"/>
    </row>
    <row r="1086" spans="1:10" hidden="1" x14ac:dyDescent="0.25">
      <c r="A1086" s="188" t="s">
        <v>1379</v>
      </c>
      <c r="B1086" s="206" t="s">
        <v>1209</v>
      </c>
      <c r="C1086" s="255"/>
      <c r="D1086" s="255"/>
      <c r="E1086" s="330"/>
      <c r="F1086" s="238"/>
      <c r="G1086" s="239"/>
      <c r="H1086" s="249"/>
      <c r="I1086" s="284"/>
      <c r="J1086" s="284"/>
    </row>
    <row r="1087" spans="1:10" hidden="1" x14ac:dyDescent="0.25">
      <c r="A1087" s="188" t="s">
        <v>1380</v>
      </c>
      <c r="B1087" s="206" t="s">
        <v>1211</v>
      </c>
      <c r="C1087" s="255"/>
      <c r="D1087" s="255"/>
      <c r="E1087" s="330"/>
      <c r="F1087" s="238"/>
      <c r="G1087" s="239"/>
      <c r="H1087" s="249"/>
      <c r="I1087" s="284"/>
      <c r="J1087" s="284"/>
    </row>
    <row r="1088" spans="1:10" hidden="1" x14ac:dyDescent="0.25">
      <c r="A1088" s="188" t="s">
        <v>1381</v>
      </c>
      <c r="B1088" s="254" t="s">
        <v>557</v>
      </c>
      <c r="C1088" s="255"/>
      <c r="D1088" s="255"/>
      <c r="E1088" s="330"/>
      <c r="F1088" s="239">
        <f>F1089+F1090+F1091+F1092+F1093</f>
        <v>0</v>
      </c>
      <c r="G1088" s="239">
        <f t="shared" ref="G1088" si="148">G1089+G1090+G1091+G1092+G1093</f>
        <v>0</v>
      </c>
      <c r="H1088" s="239">
        <f t="shared" ref="H1088" si="149">H1089+H1090+H1091+H1092+H1093</f>
        <v>0</v>
      </c>
      <c r="I1088" s="284"/>
      <c r="J1088" s="284"/>
    </row>
    <row r="1089" spans="1:10" hidden="1" x14ac:dyDescent="0.25">
      <c r="A1089" s="188" t="s">
        <v>1382</v>
      </c>
      <c r="B1089" s="206" t="s">
        <v>1203</v>
      </c>
      <c r="C1089" s="255"/>
      <c r="D1089" s="255"/>
      <c r="E1089" s="330"/>
      <c r="F1089" s="331"/>
      <c r="G1089" s="291"/>
      <c r="H1089" s="332"/>
      <c r="I1089" s="284"/>
      <c r="J1089" s="284"/>
    </row>
    <row r="1090" spans="1:10" hidden="1" x14ac:dyDescent="0.25">
      <c r="A1090" s="188" t="s">
        <v>1383</v>
      </c>
      <c r="B1090" s="206" t="s">
        <v>1205</v>
      </c>
      <c r="C1090" s="255"/>
      <c r="D1090" s="255"/>
      <c r="E1090" s="330"/>
      <c r="F1090" s="331"/>
      <c r="G1090" s="291"/>
      <c r="H1090" s="332"/>
      <c r="I1090" s="284"/>
      <c r="J1090" s="284"/>
    </row>
    <row r="1091" spans="1:10" hidden="1" x14ac:dyDescent="0.25">
      <c r="A1091" s="188" t="s">
        <v>1384</v>
      </c>
      <c r="B1091" s="206" t="s">
        <v>1207</v>
      </c>
      <c r="C1091" s="255"/>
      <c r="D1091" s="255"/>
      <c r="E1091" s="330"/>
      <c r="F1091" s="331"/>
      <c r="G1091" s="291"/>
      <c r="H1091" s="332"/>
      <c r="I1091" s="284"/>
      <c r="J1091" s="284"/>
    </row>
    <row r="1092" spans="1:10" hidden="1" x14ac:dyDescent="0.25">
      <c r="A1092" s="188" t="s">
        <v>1385</v>
      </c>
      <c r="B1092" s="206" t="s">
        <v>1209</v>
      </c>
      <c r="C1092" s="255"/>
      <c r="D1092" s="255"/>
      <c r="E1092" s="330"/>
      <c r="F1092" s="331"/>
      <c r="G1092" s="291"/>
      <c r="H1092" s="332"/>
      <c r="I1092" s="284"/>
      <c r="J1092" s="284"/>
    </row>
    <row r="1093" spans="1:10" hidden="1" x14ac:dyDescent="0.25">
      <c r="A1093" s="188" t="s">
        <v>1386</v>
      </c>
      <c r="B1093" s="206" t="s">
        <v>1211</v>
      </c>
      <c r="C1093" s="255"/>
      <c r="D1093" s="255"/>
      <c r="E1093" s="330"/>
      <c r="F1093" s="331"/>
      <c r="G1093" s="291"/>
      <c r="H1093" s="332"/>
      <c r="I1093" s="284"/>
      <c r="J1093" s="284"/>
    </row>
    <row r="1094" spans="1:10" x14ac:dyDescent="0.25">
      <c r="A1094" s="195" t="s">
        <v>1387</v>
      </c>
      <c r="B1094" s="301" t="s">
        <v>1388</v>
      </c>
      <c r="C1094" s="301"/>
      <c r="D1094" s="302"/>
      <c r="E1094" s="302"/>
      <c r="F1094" s="296">
        <f>F1095+F1206</f>
        <v>0</v>
      </c>
      <c r="G1094" s="296">
        <f t="shared" ref="G1094:H1094" si="150">G1095+G1206</f>
        <v>0</v>
      </c>
      <c r="H1094" s="296">
        <f t="shared" si="150"/>
        <v>0</v>
      </c>
      <c r="I1094" s="284"/>
      <c r="J1094" s="284"/>
    </row>
    <row r="1095" spans="1:10" x14ac:dyDescent="0.25">
      <c r="A1095" s="314" t="s">
        <v>1389</v>
      </c>
      <c r="B1095" s="308" t="s">
        <v>1198</v>
      </c>
      <c r="C1095" s="308"/>
      <c r="D1095" s="337"/>
      <c r="E1095" s="338"/>
      <c r="F1095" s="298">
        <f>F1096+F1151</f>
        <v>0</v>
      </c>
      <c r="G1095" s="298">
        <f t="shared" ref="G1095:H1095" si="151">G1096+G1151</f>
        <v>0</v>
      </c>
      <c r="H1095" s="298">
        <f t="shared" si="151"/>
        <v>0</v>
      </c>
      <c r="I1095" s="284"/>
      <c r="J1095" s="284"/>
    </row>
    <row r="1096" spans="1:10" x14ac:dyDescent="0.25">
      <c r="A1096" s="318" t="s">
        <v>1390</v>
      </c>
      <c r="B1096" s="334" t="s">
        <v>1200</v>
      </c>
      <c r="C1096" s="334"/>
      <c r="D1096" s="335"/>
      <c r="E1096" s="336"/>
      <c r="F1096" s="259">
        <f>F1097+F1103+F1109+F1115+F1121+F1127+F1133+F1139+F1145</f>
        <v>0</v>
      </c>
      <c r="G1096" s="259">
        <f t="shared" ref="G1096" si="152">G1097+G1103+G1109+G1115+G1121+G1127+G1133+G1139+G1145</f>
        <v>0</v>
      </c>
      <c r="H1096" s="259">
        <f t="shared" ref="H1096" si="153">H1097+H1103+H1109+H1115+H1121+H1127+H1133+H1139+H1145</f>
        <v>0</v>
      </c>
      <c r="I1096" s="284"/>
      <c r="J1096" s="284"/>
    </row>
    <row r="1097" spans="1:10" hidden="1" x14ac:dyDescent="0.25">
      <c r="A1097" s="188" t="s">
        <v>1391</v>
      </c>
      <c r="B1097" s="254" t="s">
        <v>4</v>
      </c>
      <c r="C1097" s="255"/>
      <c r="D1097" s="255"/>
      <c r="E1097" s="330"/>
      <c r="F1097" s="239">
        <f>F1098+F1099+F1100+F1101+F1102</f>
        <v>0</v>
      </c>
      <c r="G1097" s="239">
        <f t="shared" ref="G1097" si="154">G1098+G1099+G1100+G1101+G1102</f>
        <v>0</v>
      </c>
      <c r="H1097" s="239">
        <f t="shared" ref="H1097" si="155">H1098+H1099+H1100+H1101+H1102</f>
        <v>0</v>
      </c>
      <c r="I1097" s="284"/>
      <c r="J1097" s="284"/>
    </row>
    <row r="1098" spans="1:10" hidden="1" x14ac:dyDescent="0.25">
      <c r="A1098" s="188" t="s">
        <v>1392</v>
      </c>
      <c r="B1098" s="206" t="s">
        <v>1393</v>
      </c>
      <c r="C1098" s="255"/>
      <c r="D1098" s="255"/>
      <c r="E1098" s="330"/>
      <c r="F1098" s="238"/>
      <c r="G1098" s="239"/>
      <c r="H1098" s="249"/>
      <c r="I1098" s="284"/>
      <c r="J1098" s="284"/>
    </row>
    <row r="1099" spans="1:10" hidden="1" x14ac:dyDescent="0.25">
      <c r="A1099" s="188" t="s">
        <v>1394</v>
      </c>
      <c r="B1099" s="206" t="s">
        <v>1395</v>
      </c>
      <c r="C1099" s="255"/>
      <c r="D1099" s="255"/>
      <c r="E1099" s="330"/>
      <c r="F1099" s="238"/>
      <c r="G1099" s="239"/>
      <c r="H1099" s="249"/>
      <c r="I1099" s="284"/>
      <c r="J1099" s="284"/>
    </row>
    <row r="1100" spans="1:10" hidden="1" x14ac:dyDescent="0.25">
      <c r="A1100" s="188" t="s">
        <v>1396</v>
      </c>
      <c r="B1100" s="206" t="s">
        <v>1397</v>
      </c>
      <c r="C1100" s="255"/>
      <c r="D1100" s="255"/>
      <c r="E1100" s="330"/>
      <c r="F1100" s="238"/>
      <c r="G1100" s="239"/>
      <c r="H1100" s="249"/>
      <c r="I1100" s="284"/>
      <c r="J1100" s="284"/>
    </row>
    <row r="1101" spans="1:10" hidden="1" x14ac:dyDescent="0.25">
      <c r="A1101" s="188" t="s">
        <v>1398</v>
      </c>
      <c r="B1101" s="206" t="s">
        <v>1399</v>
      </c>
      <c r="C1101" s="255"/>
      <c r="D1101" s="255"/>
      <c r="E1101" s="330"/>
      <c r="F1101" s="238"/>
      <c r="G1101" s="239"/>
      <c r="H1101" s="249"/>
      <c r="I1101" s="284"/>
      <c r="J1101" s="284"/>
    </row>
    <row r="1102" spans="1:10" hidden="1" x14ac:dyDescent="0.25">
      <c r="A1102" s="188" t="s">
        <v>1400</v>
      </c>
      <c r="B1102" s="206" t="s">
        <v>1401</v>
      </c>
      <c r="C1102" s="255"/>
      <c r="D1102" s="255"/>
      <c r="E1102" s="330"/>
      <c r="F1102" s="238"/>
      <c r="G1102" s="239"/>
      <c r="H1102" s="249"/>
      <c r="I1102" s="284"/>
      <c r="J1102" s="284"/>
    </row>
    <row r="1103" spans="1:10" hidden="1" x14ac:dyDescent="0.25">
      <c r="A1103" s="188" t="s">
        <v>1402</v>
      </c>
      <c r="B1103" s="203" t="s">
        <v>3</v>
      </c>
      <c r="C1103" s="255"/>
      <c r="D1103" s="255"/>
      <c r="E1103" s="330"/>
      <c r="F1103" s="239">
        <f>F1104+F1105+F1106+F1107+F1108</f>
        <v>0</v>
      </c>
      <c r="G1103" s="239">
        <f t="shared" ref="G1103" si="156">G1104+G1105+G1106+G1107+G1108</f>
        <v>0</v>
      </c>
      <c r="H1103" s="239">
        <f t="shared" ref="H1103" si="157">H1104+H1105+H1106+H1107+H1108</f>
        <v>0</v>
      </c>
      <c r="I1103" s="284"/>
      <c r="J1103" s="284"/>
    </row>
    <row r="1104" spans="1:10" hidden="1" x14ac:dyDescent="0.25">
      <c r="A1104" s="188" t="s">
        <v>1403</v>
      </c>
      <c r="B1104" s="206" t="s">
        <v>1393</v>
      </c>
      <c r="C1104" s="255"/>
      <c r="D1104" s="255"/>
      <c r="E1104" s="330"/>
      <c r="F1104" s="238"/>
      <c r="G1104" s="239"/>
      <c r="H1104" s="249"/>
      <c r="I1104" s="284"/>
      <c r="J1104" s="284"/>
    </row>
    <row r="1105" spans="1:10" hidden="1" x14ac:dyDescent="0.25">
      <c r="A1105" s="188" t="s">
        <v>1404</v>
      </c>
      <c r="B1105" s="206" t="s">
        <v>1395</v>
      </c>
      <c r="C1105" s="255"/>
      <c r="D1105" s="255"/>
      <c r="E1105" s="330"/>
      <c r="F1105" s="238"/>
      <c r="G1105" s="239"/>
      <c r="H1105" s="249"/>
      <c r="I1105" s="284"/>
      <c r="J1105" s="284"/>
    </row>
    <row r="1106" spans="1:10" hidden="1" x14ac:dyDescent="0.25">
      <c r="A1106" s="188" t="s">
        <v>1405</v>
      </c>
      <c r="B1106" s="206" t="s">
        <v>1397</v>
      </c>
      <c r="C1106" s="255"/>
      <c r="D1106" s="255"/>
      <c r="E1106" s="330"/>
      <c r="F1106" s="238"/>
      <c r="G1106" s="239"/>
      <c r="H1106" s="249"/>
      <c r="I1106" s="284"/>
      <c r="J1106" s="284"/>
    </row>
    <row r="1107" spans="1:10" hidden="1" x14ac:dyDescent="0.25">
      <c r="A1107" s="188" t="s">
        <v>1406</v>
      </c>
      <c r="B1107" s="206" t="s">
        <v>1399</v>
      </c>
      <c r="C1107" s="255"/>
      <c r="D1107" s="255"/>
      <c r="E1107" s="330"/>
      <c r="F1107" s="238"/>
      <c r="G1107" s="239"/>
      <c r="H1107" s="249"/>
      <c r="I1107" s="284"/>
      <c r="J1107" s="284"/>
    </row>
    <row r="1108" spans="1:10" hidden="1" x14ac:dyDescent="0.25">
      <c r="A1108" s="188" t="s">
        <v>1407</v>
      </c>
      <c r="B1108" s="206" t="s">
        <v>1401</v>
      </c>
      <c r="C1108" s="255"/>
      <c r="D1108" s="255"/>
      <c r="E1108" s="330"/>
      <c r="F1108" s="238"/>
      <c r="G1108" s="239"/>
      <c r="H1108" s="249"/>
      <c r="I1108" s="284"/>
      <c r="J1108" s="284"/>
    </row>
    <row r="1109" spans="1:10" hidden="1" x14ac:dyDescent="0.25">
      <c r="A1109" s="188" t="s">
        <v>1408</v>
      </c>
      <c r="B1109" s="254" t="s">
        <v>5</v>
      </c>
      <c r="C1109" s="255"/>
      <c r="D1109" s="255"/>
      <c r="E1109" s="330"/>
      <c r="F1109" s="239">
        <f>F1110+F1111+F1112+F1113+F1114</f>
        <v>0</v>
      </c>
      <c r="G1109" s="239">
        <f t="shared" ref="G1109" si="158">G1110+G1111+G1112+G1113+G1114</f>
        <v>0</v>
      </c>
      <c r="H1109" s="239">
        <f t="shared" ref="H1109" si="159">H1110+H1111+H1112+H1113+H1114</f>
        <v>0</v>
      </c>
      <c r="I1109" s="284"/>
      <c r="J1109" s="284"/>
    </row>
    <row r="1110" spans="1:10" hidden="1" x14ac:dyDescent="0.25">
      <c r="A1110" s="188" t="s">
        <v>1409</v>
      </c>
      <c r="B1110" s="206" t="s">
        <v>1393</v>
      </c>
      <c r="C1110" s="255"/>
      <c r="D1110" s="255"/>
      <c r="E1110" s="330"/>
      <c r="F1110" s="238"/>
      <c r="G1110" s="239"/>
      <c r="H1110" s="249"/>
      <c r="I1110" s="284"/>
      <c r="J1110" s="284"/>
    </row>
    <row r="1111" spans="1:10" hidden="1" x14ac:dyDescent="0.25">
      <c r="A1111" s="188" t="s">
        <v>1410</v>
      </c>
      <c r="B1111" s="206" t="s">
        <v>1395</v>
      </c>
      <c r="C1111" s="255"/>
      <c r="D1111" s="255"/>
      <c r="E1111" s="330"/>
      <c r="F1111" s="238"/>
      <c r="G1111" s="239"/>
      <c r="H1111" s="249"/>
      <c r="I1111" s="284"/>
      <c r="J1111" s="284"/>
    </row>
    <row r="1112" spans="1:10" hidden="1" x14ac:dyDescent="0.25">
      <c r="A1112" s="188" t="s">
        <v>1411</v>
      </c>
      <c r="B1112" s="206" t="s">
        <v>1397</v>
      </c>
      <c r="C1112" s="255"/>
      <c r="D1112" s="255"/>
      <c r="E1112" s="330"/>
      <c r="F1112" s="238"/>
      <c r="G1112" s="239"/>
      <c r="H1112" s="249"/>
      <c r="I1112" s="284"/>
      <c r="J1112" s="284"/>
    </row>
    <row r="1113" spans="1:10" hidden="1" x14ac:dyDescent="0.25">
      <c r="A1113" s="188" t="s">
        <v>1412</v>
      </c>
      <c r="B1113" s="206" t="s">
        <v>1399</v>
      </c>
      <c r="C1113" s="255"/>
      <c r="D1113" s="255"/>
      <c r="E1113" s="330"/>
      <c r="F1113" s="238"/>
      <c r="G1113" s="239"/>
      <c r="H1113" s="249"/>
      <c r="I1113" s="284"/>
      <c r="J1113" s="284"/>
    </row>
    <row r="1114" spans="1:10" hidden="1" x14ac:dyDescent="0.25">
      <c r="A1114" s="188" t="s">
        <v>1413</v>
      </c>
      <c r="B1114" s="206" t="s">
        <v>1401</v>
      </c>
      <c r="C1114" s="255"/>
      <c r="D1114" s="255"/>
      <c r="E1114" s="330"/>
      <c r="F1114" s="238"/>
      <c r="G1114" s="239"/>
      <c r="H1114" s="249"/>
      <c r="I1114" s="284"/>
      <c r="J1114" s="284"/>
    </row>
    <row r="1115" spans="1:10" hidden="1" x14ac:dyDescent="0.25">
      <c r="A1115" s="188" t="s">
        <v>1414</v>
      </c>
      <c r="B1115" s="254" t="s">
        <v>1225</v>
      </c>
      <c r="C1115" s="255"/>
      <c r="D1115" s="255"/>
      <c r="E1115" s="330"/>
      <c r="F1115" s="239">
        <f>F1116+F1117+F1118+F1119+F1120</f>
        <v>0</v>
      </c>
      <c r="G1115" s="239">
        <f t="shared" ref="G1115" si="160">G1116+G1117+G1118+G1119+G1120</f>
        <v>0</v>
      </c>
      <c r="H1115" s="239">
        <f t="shared" ref="H1115" si="161">H1116+H1117+H1118+H1119+H1120</f>
        <v>0</v>
      </c>
      <c r="I1115" s="284"/>
      <c r="J1115" s="284"/>
    </row>
    <row r="1116" spans="1:10" hidden="1" x14ac:dyDescent="0.25">
      <c r="A1116" s="188" t="s">
        <v>1415</v>
      </c>
      <c r="B1116" s="206" t="s">
        <v>1393</v>
      </c>
      <c r="C1116" s="255"/>
      <c r="D1116" s="255"/>
      <c r="E1116" s="330"/>
      <c r="F1116" s="238"/>
      <c r="G1116" s="239"/>
      <c r="H1116" s="249"/>
      <c r="I1116" s="284"/>
      <c r="J1116" s="284"/>
    </row>
    <row r="1117" spans="1:10" hidden="1" x14ac:dyDescent="0.25">
      <c r="A1117" s="188" t="s">
        <v>1416</v>
      </c>
      <c r="B1117" s="206" t="s">
        <v>1395</v>
      </c>
      <c r="C1117" s="255"/>
      <c r="D1117" s="255"/>
      <c r="E1117" s="330"/>
      <c r="F1117" s="238"/>
      <c r="G1117" s="239"/>
      <c r="H1117" s="249"/>
      <c r="I1117" s="284"/>
      <c r="J1117" s="284"/>
    </row>
    <row r="1118" spans="1:10" hidden="1" x14ac:dyDescent="0.25">
      <c r="A1118" s="188" t="s">
        <v>1417</v>
      </c>
      <c r="B1118" s="206" t="s">
        <v>1397</v>
      </c>
      <c r="C1118" s="255"/>
      <c r="D1118" s="255"/>
      <c r="E1118" s="330"/>
      <c r="F1118" s="238"/>
      <c r="G1118" s="239"/>
      <c r="H1118" s="249"/>
      <c r="I1118" s="284"/>
      <c r="J1118" s="284"/>
    </row>
    <row r="1119" spans="1:10" hidden="1" x14ac:dyDescent="0.25">
      <c r="A1119" s="188" t="s">
        <v>1418</v>
      </c>
      <c r="B1119" s="206" t="s">
        <v>1399</v>
      </c>
      <c r="C1119" s="255"/>
      <c r="D1119" s="255"/>
      <c r="E1119" s="330"/>
      <c r="F1119" s="238"/>
      <c r="G1119" s="239"/>
      <c r="H1119" s="249"/>
      <c r="I1119" s="284"/>
      <c r="J1119" s="284"/>
    </row>
    <row r="1120" spans="1:10" hidden="1" x14ac:dyDescent="0.25">
      <c r="A1120" s="188" t="s">
        <v>1419</v>
      </c>
      <c r="B1120" s="206" t="s">
        <v>1401</v>
      </c>
      <c r="C1120" s="255"/>
      <c r="D1120" s="255"/>
      <c r="E1120" s="330"/>
      <c r="F1120" s="238"/>
      <c r="G1120" s="239"/>
      <c r="H1120" s="249"/>
      <c r="I1120" s="284"/>
      <c r="J1120" s="284"/>
    </row>
    <row r="1121" spans="1:10" hidden="1" x14ac:dyDescent="0.25">
      <c r="A1121" s="188" t="s">
        <v>1420</v>
      </c>
      <c r="B1121" s="254" t="s">
        <v>1232</v>
      </c>
      <c r="C1121" s="255"/>
      <c r="D1121" s="255"/>
      <c r="E1121" s="330"/>
      <c r="F1121" s="239">
        <f>F1122+F1123+F1124+F1125+F1126</f>
        <v>0</v>
      </c>
      <c r="G1121" s="239">
        <f t="shared" ref="G1121" si="162">G1122+G1123+G1124+G1125+G1126</f>
        <v>0</v>
      </c>
      <c r="H1121" s="239">
        <f t="shared" ref="H1121" si="163">H1122+H1123+H1124+H1125+H1126</f>
        <v>0</v>
      </c>
      <c r="I1121" s="284"/>
      <c r="J1121" s="284"/>
    </row>
    <row r="1122" spans="1:10" hidden="1" x14ac:dyDescent="0.25">
      <c r="A1122" s="188" t="s">
        <v>1421</v>
      </c>
      <c r="B1122" s="206" t="s">
        <v>1393</v>
      </c>
      <c r="C1122" s="255"/>
      <c r="D1122" s="255"/>
      <c r="E1122" s="330"/>
      <c r="F1122" s="238"/>
      <c r="G1122" s="239"/>
      <c r="H1122" s="249"/>
      <c r="I1122" s="284"/>
      <c r="J1122" s="284"/>
    </row>
    <row r="1123" spans="1:10" hidden="1" x14ac:dyDescent="0.25">
      <c r="A1123" s="188" t="s">
        <v>1422</v>
      </c>
      <c r="B1123" s="206" t="s">
        <v>1395</v>
      </c>
      <c r="C1123" s="255"/>
      <c r="D1123" s="255"/>
      <c r="E1123" s="330"/>
      <c r="F1123" s="238"/>
      <c r="G1123" s="239"/>
      <c r="H1123" s="249"/>
      <c r="I1123" s="284"/>
      <c r="J1123" s="284"/>
    </row>
    <row r="1124" spans="1:10" hidden="1" x14ac:dyDescent="0.25">
      <c r="A1124" s="188" t="s">
        <v>1423</v>
      </c>
      <c r="B1124" s="206" t="s">
        <v>1397</v>
      </c>
      <c r="C1124" s="255"/>
      <c r="D1124" s="255"/>
      <c r="E1124" s="330"/>
      <c r="F1124" s="238"/>
      <c r="G1124" s="239"/>
      <c r="H1124" s="249"/>
      <c r="I1124" s="284"/>
      <c r="J1124" s="284"/>
    </row>
    <row r="1125" spans="1:10" hidden="1" x14ac:dyDescent="0.25">
      <c r="A1125" s="188" t="s">
        <v>1424</v>
      </c>
      <c r="B1125" s="206" t="s">
        <v>1399</v>
      </c>
      <c r="C1125" s="255"/>
      <c r="D1125" s="255"/>
      <c r="E1125" s="330"/>
      <c r="F1125" s="238"/>
      <c r="G1125" s="239"/>
      <c r="H1125" s="249"/>
      <c r="I1125" s="284"/>
      <c r="J1125" s="284"/>
    </row>
    <row r="1126" spans="1:10" hidden="1" x14ac:dyDescent="0.25">
      <c r="A1126" s="188" t="s">
        <v>1425</v>
      </c>
      <c r="B1126" s="206" t="s">
        <v>1401</v>
      </c>
      <c r="C1126" s="255"/>
      <c r="D1126" s="255"/>
      <c r="E1126" s="330"/>
      <c r="F1126" s="238"/>
      <c r="G1126" s="239"/>
      <c r="H1126" s="249"/>
      <c r="I1126" s="284"/>
      <c r="J1126" s="284"/>
    </row>
    <row r="1127" spans="1:10" hidden="1" x14ac:dyDescent="0.25">
      <c r="A1127" s="188" t="s">
        <v>1426</v>
      </c>
      <c r="B1127" s="254" t="s">
        <v>1239</v>
      </c>
      <c r="C1127" s="255"/>
      <c r="D1127" s="255"/>
      <c r="E1127" s="330"/>
      <c r="F1127" s="239">
        <f>F1128+F1129+F1130+F1131+F1132</f>
        <v>0</v>
      </c>
      <c r="G1127" s="239">
        <f t="shared" ref="G1127" si="164">G1128+G1129+G1130+G1131+G1132</f>
        <v>0</v>
      </c>
      <c r="H1127" s="239">
        <f t="shared" ref="H1127" si="165">H1128+H1129+H1130+H1131+H1132</f>
        <v>0</v>
      </c>
      <c r="I1127" s="284"/>
      <c r="J1127" s="284"/>
    </row>
    <row r="1128" spans="1:10" hidden="1" x14ac:dyDescent="0.25">
      <c r="A1128" s="188" t="s">
        <v>1427</v>
      </c>
      <c r="B1128" s="206" t="s">
        <v>1393</v>
      </c>
      <c r="C1128" s="255"/>
      <c r="D1128" s="255"/>
      <c r="E1128" s="330"/>
      <c r="F1128" s="238"/>
      <c r="G1128" s="239"/>
      <c r="H1128" s="249"/>
      <c r="I1128" s="284"/>
      <c r="J1128" s="284"/>
    </row>
    <row r="1129" spans="1:10" hidden="1" x14ac:dyDescent="0.25">
      <c r="A1129" s="188" t="s">
        <v>1428</v>
      </c>
      <c r="B1129" s="206" t="s">
        <v>1395</v>
      </c>
      <c r="C1129" s="255"/>
      <c r="D1129" s="255"/>
      <c r="E1129" s="330"/>
      <c r="F1129" s="238"/>
      <c r="G1129" s="239"/>
      <c r="H1129" s="249"/>
      <c r="I1129" s="284"/>
      <c r="J1129" s="284"/>
    </row>
    <row r="1130" spans="1:10" hidden="1" x14ac:dyDescent="0.25">
      <c r="A1130" s="188" t="s">
        <v>1429</v>
      </c>
      <c r="B1130" s="206" t="s">
        <v>1397</v>
      </c>
      <c r="C1130" s="255"/>
      <c r="D1130" s="255"/>
      <c r="E1130" s="330"/>
      <c r="F1130" s="238"/>
      <c r="G1130" s="239"/>
      <c r="H1130" s="249"/>
      <c r="I1130" s="284"/>
      <c r="J1130" s="284"/>
    </row>
    <row r="1131" spans="1:10" hidden="1" x14ac:dyDescent="0.25">
      <c r="A1131" s="188" t="s">
        <v>1430</v>
      </c>
      <c r="B1131" s="206" t="s">
        <v>1399</v>
      </c>
      <c r="C1131" s="255"/>
      <c r="D1131" s="255"/>
      <c r="E1131" s="330"/>
      <c r="F1131" s="238"/>
      <c r="G1131" s="239"/>
      <c r="H1131" s="249"/>
      <c r="I1131" s="284"/>
      <c r="J1131" s="284"/>
    </row>
    <row r="1132" spans="1:10" hidden="1" x14ac:dyDescent="0.25">
      <c r="A1132" s="188" t="s">
        <v>1431</v>
      </c>
      <c r="B1132" s="206" t="s">
        <v>1401</v>
      </c>
      <c r="C1132" s="255"/>
      <c r="D1132" s="255"/>
      <c r="E1132" s="330"/>
      <c r="F1132" s="238"/>
      <c r="G1132" s="239"/>
      <c r="H1132" s="249"/>
      <c r="I1132" s="284"/>
      <c r="J1132" s="284"/>
    </row>
    <row r="1133" spans="1:10" hidden="1" x14ac:dyDescent="0.25">
      <c r="A1133" s="188" t="s">
        <v>1432</v>
      </c>
      <c r="B1133" s="254" t="s">
        <v>1246</v>
      </c>
      <c r="C1133" s="255"/>
      <c r="D1133" s="255"/>
      <c r="E1133" s="330"/>
      <c r="F1133" s="239">
        <f>F1134+F1135+F1136+F1137+F1138</f>
        <v>0</v>
      </c>
      <c r="G1133" s="239">
        <f t="shared" ref="G1133" si="166">G1134+G1135+G1136+G1137+G1138</f>
        <v>0</v>
      </c>
      <c r="H1133" s="239">
        <f t="shared" ref="H1133" si="167">H1134+H1135+H1136+H1137+H1138</f>
        <v>0</v>
      </c>
      <c r="I1133" s="284"/>
      <c r="J1133" s="284"/>
    </row>
    <row r="1134" spans="1:10" hidden="1" x14ac:dyDescent="0.25">
      <c r="A1134" s="188" t="s">
        <v>1433</v>
      </c>
      <c r="B1134" s="206" t="s">
        <v>1393</v>
      </c>
      <c r="C1134" s="255"/>
      <c r="D1134" s="255"/>
      <c r="E1134" s="330"/>
      <c r="F1134" s="238"/>
      <c r="G1134" s="239"/>
      <c r="H1134" s="249"/>
      <c r="I1134" s="284"/>
      <c r="J1134" s="284"/>
    </row>
    <row r="1135" spans="1:10" hidden="1" x14ac:dyDescent="0.25">
      <c r="A1135" s="188" t="s">
        <v>1434</v>
      </c>
      <c r="B1135" s="206" t="s">
        <v>1395</v>
      </c>
      <c r="C1135" s="255"/>
      <c r="D1135" s="255"/>
      <c r="E1135" s="330"/>
      <c r="F1135" s="238"/>
      <c r="G1135" s="239"/>
      <c r="H1135" s="249"/>
      <c r="I1135" s="284"/>
      <c r="J1135" s="284"/>
    </row>
    <row r="1136" spans="1:10" hidden="1" x14ac:dyDescent="0.25">
      <c r="A1136" s="188" t="s">
        <v>1435</v>
      </c>
      <c r="B1136" s="206" t="s">
        <v>1397</v>
      </c>
      <c r="C1136" s="255"/>
      <c r="D1136" s="255"/>
      <c r="E1136" s="330"/>
      <c r="F1136" s="238"/>
      <c r="G1136" s="239"/>
      <c r="H1136" s="249"/>
      <c r="I1136" s="284"/>
      <c r="J1136" s="284"/>
    </row>
    <row r="1137" spans="1:10" hidden="1" x14ac:dyDescent="0.25">
      <c r="A1137" s="188" t="s">
        <v>1436</v>
      </c>
      <c r="B1137" s="206" t="s">
        <v>1399</v>
      </c>
      <c r="C1137" s="255"/>
      <c r="D1137" s="255"/>
      <c r="E1137" s="330"/>
      <c r="F1137" s="238"/>
      <c r="G1137" s="239"/>
      <c r="H1137" s="249"/>
      <c r="I1137" s="284"/>
      <c r="J1137" s="284"/>
    </row>
    <row r="1138" spans="1:10" hidden="1" x14ac:dyDescent="0.25">
      <c r="A1138" s="188" t="s">
        <v>1437</v>
      </c>
      <c r="B1138" s="206" t="s">
        <v>1401</v>
      </c>
      <c r="C1138" s="255"/>
      <c r="D1138" s="255"/>
      <c r="E1138" s="330"/>
      <c r="F1138" s="238"/>
      <c r="G1138" s="239"/>
      <c r="H1138" s="249"/>
      <c r="I1138" s="284"/>
      <c r="J1138" s="284"/>
    </row>
    <row r="1139" spans="1:10" hidden="1" x14ac:dyDescent="0.25">
      <c r="A1139" s="188" t="s">
        <v>1438</v>
      </c>
      <c r="B1139" s="254" t="s">
        <v>7</v>
      </c>
      <c r="C1139" s="255"/>
      <c r="D1139" s="255"/>
      <c r="E1139" s="330"/>
      <c r="F1139" s="239">
        <f>F1140+F1141+F1142+F1143+F1144</f>
        <v>0</v>
      </c>
      <c r="G1139" s="239">
        <f t="shared" ref="G1139" si="168">G1140+G1141+G1142+G1143+G1144</f>
        <v>0</v>
      </c>
      <c r="H1139" s="239">
        <f t="shared" ref="H1139" si="169">H1140+H1141+H1142+H1143+H1144</f>
        <v>0</v>
      </c>
      <c r="I1139" s="284"/>
      <c r="J1139" s="284"/>
    </row>
    <row r="1140" spans="1:10" hidden="1" x14ac:dyDescent="0.25">
      <c r="A1140" s="188" t="s">
        <v>1439</v>
      </c>
      <c r="B1140" s="206" t="s">
        <v>1393</v>
      </c>
      <c r="C1140" s="255"/>
      <c r="D1140" s="255"/>
      <c r="E1140" s="330"/>
      <c r="F1140" s="238"/>
      <c r="G1140" s="239"/>
      <c r="H1140" s="249"/>
      <c r="I1140" s="284"/>
      <c r="J1140" s="284"/>
    </row>
    <row r="1141" spans="1:10" hidden="1" x14ac:dyDescent="0.25">
      <c r="A1141" s="188" t="s">
        <v>1440</v>
      </c>
      <c r="B1141" s="206" t="s">
        <v>1395</v>
      </c>
      <c r="C1141" s="255"/>
      <c r="D1141" s="255"/>
      <c r="E1141" s="330"/>
      <c r="F1141" s="238"/>
      <c r="G1141" s="239"/>
      <c r="H1141" s="249"/>
      <c r="I1141" s="284"/>
      <c r="J1141" s="284"/>
    </row>
    <row r="1142" spans="1:10" hidden="1" x14ac:dyDescent="0.25">
      <c r="A1142" s="188" t="s">
        <v>1441</v>
      </c>
      <c r="B1142" s="206" t="s">
        <v>1397</v>
      </c>
      <c r="C1142" s="255"/>
      <c r="D1142" s="255"/>
      <c r="E1142" s="330"/>
      <c r="F1142" s="238"/>
      <c r="G1142" s="239"/>
      <c r="H1142" s="249"/>
      <c r="I1142" s="284"/>
      <c r="J1142" s="284"/>
    </row>
    <row r="1143" spans="1:10" hidden="1" x14ac:dyDescent="0.25">
      <c r="A1143" s="188" t="s">
        <v>1442</v>
      </c>
      <c r="B1143" s="206" t="s">
        <v>1399</v>
      </c>
      <c r="C1143" s="255"/>
      <c r="D1143" s="255"/>
      <c r="E1143" s="330"/>
      <c r="F1143" s="238"/>
      <c r="G1143" s="239"/>
      <c r="H1143" s="249"/>
      <c r="I1143" s="284"/>
      <c r="J1143" s="284"/>
    </row>
    <row r="1144" spans="1:10" hidden="1" x14ac:dyDescent="0.25">
      <c r="A1144" s="188" t="s">
        <v>1443</v>
      </c>
      <c r="B1144" s="206" t="s">
        <v>1401</v>
      </c>
      <c r="C1144" s="255"/>
      <c r="D1144" s="255"/>
      <c r="E1144" s="330"/>
      <c r="F1144" s="238"/>
      <c r="G1144" s="239"/>
      <c r="H1144" s="249"/>
      <c r="I1144" s="284"/>
      <c r="J1144" s="284"/>
    </row>
    <row r="1145" spans="1:10" hidden="1" x14ac:dyDescent="0.25">
      <c r="A1145" s="188" t="s">
        <v>1444</v>
      </c>
      <c r="B1145" s="254" t="s">
        <v>557</v>
      </c>
      <c r="C1145" s="255"/>
      <c r="D1145" s="255"/>
      <c r="E1145" s="330"/>
      <c r="F1145" s="239">
        <f>F1146+F1147+F1148+F1149+F1150</f>
        <v>0</v>
      </c>
      <c r="G1145" s="239">
        <f t="shared" ref="G1145" si="170">G1146+G1147+G1148+G1149+G1150</f>
        <v>0</v>
      </c>
      <c r="H1145" s="239">
        <f t="shared" ref="H1145" si="171">H1146+H1147+H1148+H1149+H1150</f>
        <v>0</v>
      </c>
      <c r="I1145" s="284"/>
      <c r="J1145" s="284"/>
    </row>
    <row r="1146" spans="1:10" hidden="1" x14ac:dyDescent="0.25">
      <c r="A1146" s="188" t="s">
        <v>1445</v>
      </c>
      <c r="B1146" s="206" t="s">
        <v>1393</v>
      </c>
      <c r="C1146" s="255"/>
      <c r="D1146" s="255"/>
      <c r="E1146" s="330"/>
      <c r="F1146" s="331"/>
      <c r="G1146" s="291"/>
      <c r="H1146" s="332"/>
      <c r="I1146" s="284"/>
      <c r="J1146" s="284"/>
    </row>
    <row r="1147" spans="1:10" hidden="1" x14ac:dyDescent="0.25">
      <c r="A1147" s="188" t="s">
        <v>1446</v>
      </c>
      <c r="B1147" s="206" t="s">
        <v>1395</v>
      </c>
      <c r="C1147" s="255"/>
      <c r="D1147" s="255"/>
      <c r="E1147" s="330"/>
      <c r="F1147" s="331"/>
      <c r="G1147" s="291"/>
      <c r="H1147" s="332"/>
      <c r="I1147" s="284"/>
      <c r="J1147" s="284"/>
    </row>
    <row r="1148" spans="1:10" hidden="1" x14ac:dyDescent="0.25">
      <c r="A1148" s="188" t="s">
        <v>1447</v>
      </c>
      <c r="B1148" s="206" t="s">
        <v>1397</v>
      </c>
      <c r="C1148" s="255"/>
      <c r="D1148" s="255"/>
      <c r="E1148" s="330"/>
      <c r="F1148" s="331"/>
      <c r="G1148" s="291"/>
      <c r="H1148" s="332"/>
      <c r="I1148" s="284"/>
      <c r="J1148" s="284"/>
    </row>
    <row r="1149" spans="1:10" hidden="1" x14ac:dyDescent="0.25">
      <c r="A1149" s="188" t="s">
        <v>1448</v>
      </c>
      <c r="B1149" s="206" t="s">
        <v>1399</v>
      </c>
      <c r="C1149" s="255"/>
      <c r="D1149" s="255"/>
      <c r="E1149" s="330"/>
      <c r="F1149" s="331"/>
      <c r="G1149" s="291"/>
      <c r="H1149" s="332"/>
      <c r="I1149" s="284"/>
      <c r="J1149" s="284"/>
    </row>
    <row r="1150" spans="1:10" hidden="1" x14ac:dyDescent="0.25">
      <c r="A1150" s="188" t="s">
        <v>1449</v>
      </c>
      <c r="B1150" s="206" t="s">
        <v>1401</v>
      </c>
      <c r="C1150" s="255"/>
      <c r="D1150" s="255"/>
      <c r="E1150" s="330"/>
      <c r="F1150" s="331"/>
      <c r="G1150" s="291"/>
      <c r="H1150" s="332"/>
      <c r="I1150" s="284"/>
      <c r="J1150" s="284"/>
    </row>
    <row r="1151" spans="1:10" x14ac:dyDescent="0.25">
      <c r="A1151" s="318" t="s">
        <v>1450</v>
      </c>
      <c r="B1151" s="334" t="s">
        <v>1265</v>
      </c>
      <c r="C1151" s="335"/>
      <c r="D1151" s="335"/>
      <c r="E1151" s="336"/>
      <c r="F1151" s="259">
        <f>F1152+F1158+F1164+F1170+F1176+F1182+F1188+F1194+F1200</f>
        <v>0</v>
      </c>
      <c r="G1151" s="259">
        <f t="shared" ref="G1151" si="172">G1152+G1158+G1164+G1170+G1176+G1182+G1188+G1194+G1200</f>
        <v>0</v>
      </c>
      <c r="H1151" s="259">
        <f t="shared" ref="H1151" si="173">H1152+H1158+H1164+H1170+H1176+H1182+H1188+H1194+H1200</f>
        <v>0</v>
      </c>
      <c r="I1151" s="284"/>
      <c r="J1151" s="284"/>
    </row>
    <row r="1152" spans="1:10" hidden="1" x14ac:dyDescent="0.25">
      <c r="A1152" s="188" t="s">
        <v>1451</v>
      </c>
      <c r="B1152" s="254" t="s">
        <v>4</v>
      </c>
      <c r="C1152" s="255"/>
      <c r="D1152" s="255"/>
      <c r="E1152" s="330"/>
      <c r="F1152" s="239">
        <f>F1153+F1154+F1155+F1156+F1157</f>
        <v>0</v>
      </c>
      <c r="G1152" s="239">
        <f t="shared" ref="G1152" si="174">G1153+G1154+G1155+G1156+G1157</f>
        <v>0</v>
      </c>
      <c r="H1152" s="239">
        <f t="shared" ref="H1152" si="175">H1153+H1154+H1155+H1156+H1157</f>
        <v>0</v>
      </c>
      <c r="I1152" s="284"/>
      <c r="J1152" s="284"/>
    </row>
    <row r="1153" spans="1:10" hidden="1" x14ac:dyDescent="0.25">
      <c r="A1153" s="188" t="s">
        <v>1452</v>
      </c>
      <c r="B1153" s="206" t="s">
        <v>1393</v>
      </c>
      <c r="C1153" s="255"/>
      <c r="D1153" s="255"/>
      <c r="E1153" s="330"/>
      <c r="F1153" s="238"/>
      <c r="G1153" s="239"/>
      <c r="H1153" s="249"/>
      <c r="I1153" s="284"/>
      <c r="J1153" s="284"/>
    </row>
    <row r="1154" spans="1:10" hidden="1" x14ac:dyDescent="0.25">
      <c r="A1154" s="188" t="s">
        <v>1453</v>
      </c>
      <c r="B1154" s="206" t="s">
        <v>1395</v>
      </c>
      <c r="C1154" s="255"/>
      <c r="D1154" s="255"/>
      <c r="E1154" s="330"/>
      <c r="F1154" s="238"/>
      <c r="G1154" s="239"/>
      <c r="H1154" s="249"/>
      <c r="I1154" s="284"/>
      <c r="J1154" s="284"/>
    </row>
    <row r="1155" spans="1:10" hidden="1" x14ac:dyDescent="0.25">
      <c r="A1155" s="188" t="s">
        <v>1454</v>
      </c>
      <c r="B1155" s="206" t="s">
        <v>1397</v>
      </c>
      <c r="C1155" s="255"/>
      <c r="D1155" s="255"/>
      <c r="E1155" s="330"/>
      <c r="F1155" s="238"/>
      <c r="G1155" s="239"/>
      <c r="H1155" s="249"/>
      <c r="I1155" s="284"/>
      <c r="J1155" s="284"/>
    </row>
    <row r="1156" spans="1:10" hidden="1" x14ac:dyDescent="0.25">
      <c r="A1156" s="188" t="s">
        <v>1455</v>
      </c>
      <c r="B1156" s="206" t="s">
        <v>1399</v>
      </c>
      <c r="C1156" s="255"/>
      <c r="D1156" s="255"/>
      <c r="E1156" s="330"/>
      <c r="F1156" s="238"/>
      <c r="G1156" s="239"/>
      <c r="H1156" s="249"/>
      <c r="I1156" s="284"/>
      <c r="J1156" s="284"/>
    </row>
    <row r="1157" spans="1:10" hidden="1" x14ac:dyDescent="0.25">
      <c r="A1157" s="188" t="s">
        <v>1456</v>
      </c>
      <c r="B1157" s="206" t="s">
        <v>1401</v>
      </c>
      <c r="C1157" s="255"/>
      <c r="D1157" s="255"/>
      <c r="E1157" s="330"/>
      <c r="F1157" s="238"/>
      <c r="G1157" s="239"/>
      <c r="H1157" s="249"/>
      <c r="I1157" s="284"/>
      <c r="J1157" s="284"/>
    </row>
    <row r="1158" spans="1:10" hidden="1" x14ac:dyDescent="0.25">
      <c r="A1158" s="188" t="s">
        <v>1457</v>
      </c>
      <c r="B1158" s="203" t="s">
        <v>3</v>
      </c>
      <c r="C1158" s="255"/>
      <c r="D1158" s="255"/>
      <c r="E1158" s="330"/>
      <c r="F1158" s="239">
        <f>F1159+F1160+F1161+F1162+F1163</f>
        <v>0</v>
      </c>
      <c r="G1158" s="239">
        <f t="shared" ref="G1158" si="176">G1159+G1160+G1161+G1162+G1163</f>
        <v>0</v>
      </c>
      <c r="H1158" s="239">
        <f t="shared" ref="H1158" si="177">H1159+H1160+H1161+H1162+H1163</f>
        <v>0</v>
      </c>
      <c r="I1158" s="284"/>
      <c r="J1158" s="284"/>
    </row>
    <row r="1159" spans="1:10" hidden="1" x14ac:dyDescent="0.25">
      <c r="A1159" s="188" t="s">
        <v>1458</v>
      </c>
      <c r="B1159" s="206" t="s">
        <v>1393</v>
      </c>
      <c r="C1159" s="255"/>
      <c r="D1159" s="255"/>
      <c r="E1159" s="330"/>
      <c r="F1159" s="238"/>
      <c r="G1159" s="239"/>
      <c r="H1159" s="249"/>
      <c r="I1159" s="284"/>
      <c r="J1159" s="284"/>
    </row>
    <row r="1160" spans="1:10" hidden="1" x14ac:dyDescent="0.25">
      <c r="A1160" s="188" t="s">
        <v>1459</v>
      </c>
      <c r="B1160" s="206" t="s">
        <v>1395</v>
      </c>
      <c r="C1160" s="255"/>
      <c r="D1160" s="255"/>
      <c r="E1160" s="330"/>
      <c r="F1160" s="238"/>
      <c r="G1160" s="239"/>
      <c r="H1160" s="249"/>
      <c r="I1160" s="284"/>
      <c r="J1160" s="284"/>
    </row>
    <row r="1161" spans="1:10" hidden="1" x14ac:dyDescent="0.25">
      <c r="A1161" s="188" t="s">
        <v>1460</v>
      </c>
      <c r="B1161" s="206" t="s">
        <v>1397</v>
      </c>
      <c r="C1161" s="255"/>
      <c r="D1161" s="255"/>
      <c r="E1161" s="330"/>
      <c r="F1161" s="238"/>
      <c r="G1161" s="239"/>
      <c r="H1161" s="249"/>
      <c r="I1161" s="284"/>
      <c r="J1161" s="284"/>
    </row>
    <row r="1162" spans="1:10" hidden="1" x14ac:dyDescent="0.25">
      <c r="A1162" s="188" t="s">
        <v>1461</v>
      </c>
      <c r="B1162" s="206" t="s">
        <v>1399</v>
      </c>
      <c r="C1162" s="255"/>
      <c r="D1162" s="255"/>
      <c r="E1162" s="330"/>
      <c r="F1162" s="238"/>
      <c r="G1162" s="239"/>
      <c r="H1162" s="249"/>
      <c r="I1162" s="284"/>
      <c r="J1162" s="284"/>
    </row>
    <row r="1163" spans="1:10" hidden="1" x14ac:dyDescent="0.25">
      <c r="A1163" s="188" t="s">
        <v>1462</v>
      </c>
      <c r="B1163" s="206" t="s">
        <v>1401</v>
      </c>
      <c r="C1163" s="255"/>
      <c r="D1163" s="255"/>
      <c r="E1163" s="330"/>
      <c r="F1163" s="238"/>
      <c r="G1163" s="239"/>
      <c r="H1163" s="249"/>
      <c r="I1163" s="284"/>
      <c r="J1163" s="284"/>
    </row>
    <row r="1164" spans="1:10" hidden="1" x14ac:dyDescent="0.25">
      <c r="A1164" s="188" t="s">
        <v>1463</v>
      </c>
      <c r="B1164" s="254" t="s">
        <v>5</v>
      </c>
      <c r="C1164" s="255"/>
      <c r="D1164" s="255"/>
      <c r="E1164" s="330"/>
      <c r="F1164" s="239">
        <f>F1165+F1166+F1167+F1168+F1169</f>
        <v>0</v>
      </c>
      <c r="G1164" s="239">
        <f t="shared" ref="G1164" si="178">G1165+G1166+G1167+G1168+G1169</f>
        <v>0</v>
      </c>
      <c r="H1164" s="239">
        <f t="shared" ref="H1164" si="179">H1165+H1166+H1167+H1168+H1169</f>
        <v>0</v>
      </c>
      <c r="I1164" s="284"/>
      <c r="J1164" s="284"/>
    </row>
    <row r="1165" spans="1:10" hidden="1" x14ac:dyDescent="0.25">
      <c r="A1165" s="188" t="s">
        <v>1464</v>
      </c>
      <c r="B1165" s="206" t="s">
        <v>1393</v>
      </c>
      <c r="C1165" s="255"/>
      <c r="D1165" s="255"/>
      <c r="E1165" s="330"/>
      <c r="F1165" s="238"/>
      <c r="G1165" s="239"/>
      <c r="H1165" s="249"/>
      <c r="I1165" s="284"/>
      <c r="J1165" s="284"/>
    </row>
    <row r="1166" spans="1:10" hidden="1" x14ac:dyDescent="0.25">
      <c r="A1166" s="188" t="s">
        <v>1465</v>
      </c>
      <c r="B1166" s="206" t="s">
        <v>1395</v>
      </c>
      <c r="C1166" s="255"/>
      <c r="D1166" s="255"/>
      <c r="E1166" s="330"/>
      <c r="F1166" s="238"/>
      <c r="G1166" s="239"/>
      <c r="H1166" s="249"/>
      <c r="I1166" s="284"/>
      <c r="J1166" s="284"/>
    </row>
    <row r="1167" spans="1:10" hidden="1" x14ac:dyDescent="0.25">
      <c r="A1167" s="188" t="s">
        <v>1466</v>
      </c>
      <c r="B1167" s="206" t="s">
        <v>1397</v>
      </c>
      <c r="C1167" s="255"/>
      <c r="D1167" s="255"/>
      <c r="E1167" s="330"/>
      <c r="F1167" s="238"/>
      <c r="G1167" s="239"/>
      <c r="H1167" s="249"/>
      <c r="I1167" s="284"/>
      <c r="J1167" s="284"/>
    </row>
    <row r="1168" spans="1:10" hidden="1" x14ac:dyDescent="0.25">
      <c r="A1168" s="188" t="s">
        <v>1467</v>
      </c>
      <c r="B1168" s="206" t="s">
        <v>1399</v>
      </c>
      <c r="C1168" s="255"/>
      <c r="D1168" s="255"/>
      <c r="E1168" s="330"/>
      <c r="F1168" s="238"/>
      <c r="G1168" s="239"/>
      <c r="H1168" s="249"/>
      <c r="I1168" s="284"/>
      <c r="J1168" s="284"/>
    </row>
    <row r="1169" spans="1:10" hidden="1" x14ac:dyDescent="0.25">
      <c r="A1169" s="188" t="s">
        <v>1468</v>
      </c>
      <c r="B1169" s="206" t="s">
        <v>1401</v>
      </c>
      <c r="C1169" s="255"/>
      <c r="D1169" s="255"/>
      <c r="E1169" s="330"/>
      <c r="F1169" s="238"/>
      <c r="G1169" s="239"/>
      <c r="H1169" s="249"/>
      <c r="I1169" s="284"/>
      <c r="J1169" s="284"/>
    </row>
    <row r="1170" spans="1:10" hidden="1" x14ac:dyDescent="0.25">
      <c r="A1170" s="188" t="s">
        <v>1469</v>
      </c>
      <c r="B1170" s="254" t="s">
        <v>1225</v>
      </c>
      <c r="C1170" s="255"/>
      <c r="D1170" s="255"/>
      <c r="E1170" s="330"/>
      <c r="F1170" s="239">
        <f>F1171+F1172+F1173+F1174+F1175</f>
        <v>0</v>
      </c>
      <c r="G1170" s="239">
        <f t="shared" ref="G1170" si="180">G1171+G1172+G1173+G1174+G1175</f>
        <v>0</v>
      </c>
      <c r="H1170" s="239">
        <f t="shared" ref="H1170" si="181">H1171+H1172+H1173+H1174+H1175</f>
        <v>0</v>
      </c>
      <c r="I1170" s="284"/>
      <c r="J1170" s="284"/>
    </row>
    <row r="1171" spans="1:10" hidden="1" x14ac:dyDescent="0.25">
      <c r="A1171" s="188" t="s">
        <v>1470</v>
      </c>
      <c r="B1171" s="206" t="s">
        <v>1393</v>
      </c>
      <c r="C1171" s="255"/>
      <c r="D1171" s="255"/>
      <c r="E1171" s="330"/>
      <c r="F1171" s="238"/>
      <c r="G1171" s="239"/>
      <c r="H1171" s="249"/>
      <c r="I1171" s="284"/>
      <c r="J1171" s="284"/>
    </row>
    <row r="1172" spans="1:10" hidden="1" x14ac:dyDescent="0.25">
      <c r="A1172" s="188" t="s">
        <v>1471</v>
      </c>
      <c r="B1172" s="206" t="s">
        <v>1395</v>
      </c>
      <c r="C1172" s="255"/>
      <c r="D1172" s="255"/>
      <c r="E1172" s="330"/>
      <c r="F1172" s="238"/>
      <c r="G1172" s="239"/>
      <c r="H1172" s="249"/>
      <c r="I1172" s="284"/>
      <c r="J1172" s="284"/>
    </row>
    <row r="1173" spans="1:10" hidden="1" x14ac:dyDescent="0.25">
      <c r="A1173" s="188" t="s">
        <v>1472</v>
      </c>
      <c r="B1173" s="206" t="s">
        <v>1397</v>
      </c>
      <c r="C1173" s="255"/>
      <c r="D1173" s="255"/>
      <c r="E1173" s="330"/>
      <c r="F1173" s="238"/>
      <c r="G1173" s="239"/>
      <c r="H1173" s="249"/>
      <c r="I1173" s="284"/>
      <c r="J1173" s="284"/>
    </row>
    <row r="1174" spans="1:10" hidden="1" x14ac:dyDescent="0.25">
      <c r="A1174" s="188" t="s">
        <v>1473</v>
      </c>
      <c r="B1174" s="206" t="s">
        <v>1399</v>
      </c>
      <c r="C1174" s="255"/>
      <c r="D1174" s="255"/>
      <c r="E1174" s="330"/>
      <c r="F1174" s="238"/>
      <c r="G1174" s="239"/>
      <c r="H1174" s="249"/>
      <c r="I1174" s="284"/>
      <c r="J1174" s="284"/>
    </row>
    <row r="1175" spans="1:10" hidden="1" x14ac:dyDescent="0.25">
      <c r="A1175" s="188" t="s">
        <v>1474</v>
      </c>
      <c r="B1175" s="206" t="s">
        <v>1401</v>
      </c>
      <c r="C1175" s="255"/>
      <c r="D1175" s="255"/>
      <c r="E1175" s="330"/>
      <c r="F1175" s="238"/>
      <c r="G1175" s="239"/>
      <c r="H1175" s="249"/>
      <c r="I1175" s="284"/>
      <c r="J1175" s="284"/>
    </row>
    <row r="1176" spans="1:10" hidden="1" x14ac:dyDescent="0.25">
      <c r="A1176" s="188" t="s">
        <v>1475</v>
      </c>
      <c r="B1176" s="254" t="s">
        <v>1232</v>
      </c>
      <c r="C1176" s="255"/>
      <c r="D1176" s="255"/>
      <c r="E1176" s="330"/>
      <c r="F1176" s="239">
        <f>F1177+F1178+F1179+F1180+F1181</f>
        <v>0</v>
      </c>
      <c r="G1176" s="239">
        <f t="shared" ref="G1176" si="182">G1177+G1178+G1179+G1180+G1181</f>
        <v>0</v>
      </c>
      <c r="H1176" s="239">
        <f t="shared" ref="H1176" si="183">H1177+H1178+H1179+H1180+H1181</f>
        <v>0</v>
      </c>
      <c r="I1176" s="284"/>
      <c r="J1176" s="284"/>
    </row>
    <row r="1177" spans="1:10" hidden="1" x14ac:dyDescent="0.25">
      <c r="A1177" s="188" t="s">
        <v>1476</v>
      </c>
      <c r="B1177" s="206" t="s">
        <v>1393</v>
      </c>
      <c r="C1177" s="255"/>
      <c r="D1177" s="255"/>
      <c r="E1177" s="330"/>
      <c r="F1177" s="238"/>
      <c r="G1177" s="239"/>
      <c r="H1177" s="249"/>
      <c r="I1177" s="284"/>
      <c r="J1177" s="284"/>
    </row>
    <row r="1178" spans="1:10" hidden="1" x14ac:dyDescent="0.25">
      <c r="A1178" s="188" t="s">
        <v>1477</v>
      </c>
      <c r="B1178" s="206" t="s">
        <v>1395</v>
      </c>
      <c r="C1178" s="255"/>
      <c r="D1178" s="255"/>
      <c r="E1178" s="330"/>
      <c r="F1178" s="238"/>
      <c r="G1178" s="239"/>
      <c r="H1178" s="249"/>
      <c r="I1178" s="284"/>
      <c r="J1178" s="284"/>
    </row>
    <row r="1179" spans="1:10" hidden="1" x14ac:dyDescent="0.25">
      <c r="A1179" s="188" t="s">
        <v>1478</v>
      </c>
      <c r="B1179" s="206" t="s">
        <v>1397</v>
      </c>
      <c r="C1179" s="255"/>
      <c r="D1179" s="255"/>
      <c r="E1179" s="330"/>
      <c r="F1179" s="238"/>
      <c r="G1179" s="239"/>
      <c r="H1179" s="249"/>
      <c r="I1179" s="284"/>
      <c r="J1179" s="284"/>
    </row>
    <row r="1180" spans="1:10" hidden="1" x14ac:dyDescent="0.25">
      <c r="A1180" s="188" t="s">
        <v>1479</v>
      </c>
      <c r="B1180" s="206" t="s">
        <v>1399</v>
      </c>
      <c r="C1180" s="255"/>
      <c r="D1180" s="255"/>
      <c r="E1180" s="330"/>
      <c r="F1180" s="238"/>
      <c r="G1180" s="239"/>
      <c r="H1180" s="249"/>
      <c r="I1180" s="284"/>
      <c r="J1180" s="284"/>
    </row>
    <row r="1181" spans="1:10" hidden="1" x14ac:dyDescent="0.25">
      <c r="A1181" s="188" t="s">
        <v>1480</v>
      </c>
      <c r="B1181" s="206" t="s">
        <v>1401</v>
      </c>
      <c r="C1181" s="255"/>
      <c r="D1181" s="255"/>
      <c r="E1181" s="330"/>
      <c r="F1181" s="238"/>
      <c r="G1181" s="239"/>
      <c r="H1181" s="249"/>
      <c r="I1181" s="284"/>
      <c r="J1181" s="284"/>
    </row>
    <row r="1182" spans="1:10" hidden="1" x14ac:dyDescent="0.25">
      <c r="A1182" s="188" t="s">
        <v>1481</v>
      </c>
      <c r="B1182" s="254" t="s">
        <v>1239</v>
      </c>
      <c r="C1182" s="255"/>
      <c r="D1182" s="255"/>
      <c r="E1182" s="330"/>
      <c r="F1182" s="239">
        <f>F1183+F1184+F1185+F1186+F1187</f>
        <v>0</v>
      </c>
      <c r="G1182" s="239">
        <f t="shared" ref="G1182" si="184">G1183+G1184+G1185+G1186+G1187</f>
        <v>0</v>
      </c>
      <c r="H1182" s="239">
        <f t="shared" ref="H1182" si="185">H1183+H1184+H1185+H1186+H1187</f>
        <v>0</v>
      </c>
      <c r="I1182" s="284"/>
      <c r="J1182" s="284"/>
    </row>
    <row r="1183" spans="1:10" hidden="1" x14ac:dyDescent="0.25">
      <c r="A1183" s="188" t="s">
        <v>1482</v>
      </c>
      <c r="B1183" s="206" t="s">
        <v>1393</v>
      </c>
      <c r="C1183" s="255"/>
      <c r="D1183" s="255"/>
      <c r="E1183" s="330"/>
      <c r="F1183" s="238"/>
      <c r="G1183" s="239"/>
      <c r="H1183" s="249"/>
      <c r="I1183" s="284"/>
      <c r="J1183" s="284"/>
    </row>
    <row r="1184" spans="1:10" hidden="1" x14ac:dyDescent="0.25">
      <c r="A1184" s="188" t="s">
        <v>1483</v>
      </c>
      <c r="B1184" s="206" t="s">
        <v>1395</v>
      </c>
      <c r="C1184" s="255"/>
      <c r="D1184" s="255"/>
      <c r="E1184" s="330"/>
      <c r="F1184" s="238"/>
      <c r="G1184" s="239"/>
      <c r="H1184" s="249"/>
      <c r="I1184" s="284"/>
      <c r="J1184" s="284"/>
    </row>
    <row r="1185" spans="1:10" hidden="1" x14ac:dyDescent="0.25">
      <c r="A1185" s="188" t="s">
        <v>1484</v>
      </c>
      <c r="B1185" s="206" t="s">
        <v>1397</v>
      </c>
      <c r="C1185" s="255"/>
      <c r="D1185" s="255"/>
      <c r="E1185" s="330"/>
      <c r="F1185" s="238"/>
      <c r="G1185" s="239"/>
      <c r="H1185" s="249"/>
      <c r="I1185" s="284"/>
      <c r="J1185" s="284"/>
    </row>
    <row r="1186" spans="1:10" hidden="1" x14ac:dyDescent="0.25">
      <c r="A1186" s="188" t="s">
        <v>1485</v>
      </c>
      <c r="B1186" s="206" t="s">
        <v>1399</v>
      </c>
      <c r="C1186" s="255"/>
      <c r="D1186" s="255"/>
      <c r="E1186" s="330"/>
      <c r="F1186" s="238"/>
      <c r="G1186" s="239"/>
      <c r="H1186" s="249"/>
      <c r="I1186" s="284"/>
      <c r="J1186" s="284"/>
    </row>
    <row r="1187" spans="1:10" hidden="1" x14ac:dyDescent="0.25">
      <c r="A1187" s="188" t="s">
        <v>1486</v>
      </c>
      <c r="B1187" s="206" t="s">
        <v>1401</v>
      </c>
      <c r="C1187" s="255"/>
      <c r="D1187" s="255"/>
      <c r="E1187" s="330"/>
      <c r="F1187" s="238"/>
      <c r="G1187" s="239"/>
      <c r="H1187" s="249"/>
      <c r="I1187" s="284"/>
      <c r="J1187" s="284"/>
    </row>
    <row r="1188" spans="1:10" hidden="1" x14ac:dyDescent="0.25">
      <c r="A1188" s="188" t="s">
        <v>1487</v>
      </c>
      <c r="B1188" s="254" t="s">
        <v>1246</v>
      </c>
      <c r="C1188" s="255"/>
      <c r="D1188" s="255"/>
      <c r="E1188" s="330"/>
      <c r="F1188" s="239">
        <f>F1189+F1190+F1191+F1192+F1193</f>
        <v>0</v>
      </c>
      <c r="G1188" s="239">
        <f t="shared" ref="G1188" si="186">G1189+G1190+G1191+G1192+G1193</f>
        <v>0</v>
      </c>
      <c r="H1188" s="239">
        <f t="shared" ref="H1188" si="187">H1189+H1190+H1191+H1192+H1193</f>
        <v>0</v>
      </c>
      <c r="I1188" s="284"/>
      <c r="J1188" s="284"/>
    </row>
    <row r="1189" spans="1:10" hidden="1" x14ac:dyDescent="0.25">
      <c r="A1189" s="188" t="s">
        <v>1488</v>
      </c>
      <c r="B1189" s="206" t="s">
        <v>1393</v>
      </c>
      <c r="C1189" s="255"/>
      <c r="D1189" s="255"/>
      <c r="E1189" s="330"/>
      <c r="F1189" s="238"/>
      <c r="G1189" s="239"/>
      <c r="H1189" s="249"/>
      <c r="I1189" s="284"/>
      <c r="J1189" s="284"/>
    </row>
    <row r="1190" spans="1:10" hidden="1" x14ac:dyDescent="0.25">
      <c r="A1190" s="188" t="s">
        <v>1489</v>
      </c>
      <c r="B1190" s="206" t="s">
        <v>1395</v>
      </c>
      <c r="C1190" s="255"/>
      <c r="D1190" s="255"/>
      <c r="E1190" s="330"/>
      <c r="F1190" s="238"/>
      <c r="G1190" s="239"/>
      <c r="H1190" s="249"/>
      <c r="I1190" s="284"/>
      <c r="J1190" s="284"/>
    </row>
    <row r="1191" spans="1:10" hidden="1" x14ac:dyDescent="0.25">
      <c r="A1191" s="188" t="s">
        <v>1490</v>
      </c>
      <c r="B1191" s="206" t="s">
        <v>1397</v>
      </c>
      <c r="C1191" s="255"/>
      <c r="D1191" s="255"/>
      <c r="E1191" s="330"/>
      <c r="F1191" s="238"/>
      <c r="G1191" s="239"/>
      <c r="H1191" s="249"/>
      <c r="I1191" s="284"/>
      <c r="J1191" s="284"/>
    </row>
    <row r="1192" spans="1:10" hidden="1" x14ac:dyDescent="0.25">
      <c r="A1192" s="188" t="s">
        <v>1491</v>
      </c>
      <c r="B1192" s="206" t="s">
        <v>1399</v>
      </c>
      <c r="C1192" s="255"/>
      <c r="D1192" s="255"/>
      <c r="E1192" s="330"/>
      <c r="F1192" s="238"/>
      <c r="G1192" s="239"/>
      <c r="H1192" s="249"/>
      <c r="I1192" s="284"/>
      <c r="J1192" s="284"/>
    </row>
    <row r="1193" spans="1:10" hidden="1" x14ac:dyDescent="0.25">
      <c r="A1193" s="188" t="s">
        <v>1492</v>
      </c>
      <c r="B1193" s="206" t="s">
        <v>1401</v>
      </c>
      <c r="C1193" s="255"/>
      <c r="D1193" s="255"/>
      <c r="E1193" s="330"/>
      <c r="F1193" s="238"/>
      <c r="G1193" s="239"/>
      <c r="H1193" s="249"/>
      <c r="I1193" s="284"/>
      <c r="J1193" s="284"/>
    </row>
    <row r="1194" spans="1:10" hidden="1" x14ac:dyDescent="0.25">
      <c r="A1194" s="188" t="s">
        <v>1493</v>
      </c>
      <c r="B1194" s="254" t="s">
        <v>7</v>
      </c>
      <c r="C1194" s="255"/>
      <c r="D1194" s="255"/>
      <c r="E1194" s="330"/>
      <c r="F1194" s="239">
        <f>F1195+F1196+F1197+F1198+F1199</f>
        <v>0</v>
      </c>
      <c r="G1194" s="239">
        <f t="shared" ref="G1194" si="188">G1195+G1196+G1197+G1198+G1199</f>
        <v>0</v>
      </c>
      <c r="H1194" s="239">
        <f t="shared" ref="H1194" si="189">H1195+H1196+H1197+H1198+H1199</f>
        <v>0</v>
      </c>
      <c r="I1194" s="284"/>
      <c r="J1194" s="284"/>
    </row>
    <row r="1195" spans="1:10" hidden="1" x14ac:dyDescent="0.25">
      <c r="A1195" s="188" t="s">
        <v>1494</v>
      </c>
      <c r="B1195" s="206" t="s">
        <v>1393</v>
      </c>
      <c r="C1195" s="255"/>
      <c r="D1195" s="255"/>
      <c r="E1195" s="330"/>
      <c r="F1195" s="238"/>
      <c r="G1195" s="239"/>
      <c r="H1195" s="249"/>
      <c r="I1195" s="284"/>
      <c r="J1195" s="284"/>
    </row>
    <row r="1196" spans="1:10" hidden="1" x14ac:dyDescent="0.25">
      <c r="A1196" s="188" t="s">
        <v>1495</v>
      </c>
      <c r="B1196" s="206" t="s">
        <v>1395</v>
      </c>
      <c r="C1196" s="255"/>
      <c r="D1196" s="255"/>
      <c r="E1196" s="330"/>
      <c r="F1196" s="238"/>
      <c r="G1196" s="239"/>
      <c r="H1196" s="249"/>
      <c r="I1196" s="284"/>
      <c r="J1196" s="284"/>
    </row>
    <row r="1197" spans="1:10" hidden="1" x14ac:dyDescent="0.25">
      <c r="A1197" s="188" t="s">
        <v>1496</v>
      </c>
      <c r="B1197" s="206" t="s">
        <v>1397</v>
      </c>
      <c r="C1197" s="255"/>
      <c r="D1197" s="255"/>
      <c r="E1197" s="330"/>
      <c r="F1197" s="238"/>
      <c r="G1197" s="239"/>
      <c r="H1197" s="249"/>
      <c r="I1197" s="284"/>
      <c r="J1197" s="284"/>
    </row>
    <row r="1198" spans="1:10" hidden="1" x14ac:dyDescent="0.25">
      <c r="A1198" s="188" t="s">
        <v>1497</v>
      </c>
      <c r="B1198" s="206" t="s">
        <v>1399</v>
      </c>
      <c r="C1198" s="255"/>
      <c r="D1198" s="255"/>
      <c r="E1198" s="330"/>
      <c r="F1198" s="238"/>
      <c r="G1198" s="239"/>
      <c r="H1198" s="249"/>
      <c r="I1198" s="284"/>
      <c r="J1198" s="284"/>
    </row>
    <row r="1199" spans="1:10" hidden="1" x14ac:dyDescent="0.25">
      <c r="A1199" s="188" t="s">
        <v>1498</v>
      </c>
      <c r="B1199" s="206" t="s">
        <v>1401</v>
      </c>
      <c r="C1199" s="255"/>
      <c r="D1199" s="255"/>
      <c r="E1199" s="330"/>
      <c r="F1199" s="238"/>
      <c r="G1199" s="239"/>
      <c r="H1199" s="249"/>
      <c r="I1199" s="284"/>
      <c r="J1199" s="284"/>
    </row>
    <row r="1200" spans="1:10" hidden="1" x14ac:dyDescent="0.25">
      <c r="A1200" s="188" t="s">
        <v>1499</v>
      </c>
      <c r="B1200" s="254" t="s">
        <v>557</v>
      </c>
      <c r="C1200" s="255"/>
      <c r="D1200" s="255"/>
      <c r="E1200" s="330"/>
      <c r="F1200" s="239">
        <f>F1201+F1202+F1203+F1204+F1205</f>
        <v>0</v>
      </c>
      <c r="G1200" s="239">
        <f t="shared" ref="G1200" si="190">G1201+G1202+G1203+G1204+G1205</f>
        <v>0</v>
      </c>
      <c r="H1200" s="239">
        <f t="shared" ref="H1200" si="191">H1201+H1202+H1203+H1204+H1205</f>
        <v>0</v>
      </c>
      <c r="I1200" s="284"/>
      <c r="J1200" s="284"/>
    </row>
    <row r="1201" spans="1:10" hidden="1" x14ac:dyDescent="0.25">
      <c r="A1201" s="188" t="s">
        <v>1500</v>
      </c>
      <c r="B1201" s="206" t="s">
        <v>1393</v>
      </c>
      <c r="C1201" s="255"/>
      <c r="D1201" s="255"/>
      <c r="E1201" s="330"/>
      <c r="F1201" s="331"/>
      <c r="G1201" s="291"/>
      <c r="H1201" s="332"/>
      <c r="I1201" s="284"/>
      <c r="J1201" s="284"/>
    </row>
    <row r="1202" spans="1:10" hidden="1" x14ac:dyDescent="0.25">
      <c r="A1202" s="188" t="s">
        <v>1501</v>
      </c>
      <c r="B1202" s="206" t="s">
        <v>1395</v>
      </c>
      <c r="C1202" s="255"/>
      <c r="D1202" s="255"/>
      <c r="E1202" s="330"/>
      <c r="F1202" s="331"/>
      <c r="G1202" s="291"/>
      <c r="H1202" s="332"/>
      <c r="I1202" s="284"/>
      <c r="J1202" s="284"/>
    </row>
    <row r="1203" spans="1:10" hidden="1" x14ac:dyDescent="0.25">
      <c r="A1203" s="188" t="s">
        <v>1502</v>
      </c>
      <c r="B1203" s="206" t="s">
        <v>1397</v>
      </c>
      <c r="C1203" s="255"/>
      <c r="D1203" s="255"/>
      <c r="E1203" s="330"/>
      <c r="F1203" s="331"/>
      <c r="G1203" s="291"/>
      <c r="H1203" s="332"/>
      <c r="I1203" s="284"/>
      <c r="J1203" s="284"/>
    </row>
    <row r="1204" spans="1:10" hidden="1" x14ac:dyDescent="0.25">
      <c r="A1204" s="188" t="s">
        <v>1503</v>
      </c>
      <c r="B1204" s="206" t="s">
        <v>1399</v>
      </c>
      <c r="C1204" s="255"/>
      <c r="D1204" s="255"/>
      <c r="E1204" s="330"/>
      <c r="F1204" s="331"/>
      <c r="G1204" s="291"/>
      <c r="H1204" s="332"/>
      <c r="I1204" s="284"/>
      <c r="J1204" s="284"/>
    </row>
    <row r="1205" spans="1:10" hidden="1" x14ac:dyDescent="0.25">
      <c r="A1205" s="188" t="s">
        <v>1504</v>
      </c>
      <c r="B1205" s="206" t="s">
        <v>1401</v>
      </c>
      <c r="C1205" s="255"/>
      <c r="D1205" s="255"/>
      <c r="E1205" s="330"/>
      <c r="F1205" s="331"/>
      <c r="G1205" s="291"/>
      <c r="H1205" s="332"/>
      <c r="I1205" s="284"/>
      <c r="J1205" s="284"/>
    </row>
    <row r="1206" spans="1:10" x14ac:dyDescent="0.25">
      <c r="A1206" s="314" t="s">
        <v>1505</v>
      </c>
      <c r="B1206" s="308" t="s">
        <v>1321</v>
      </c>
      <c r="C1206" s="308"/>
      <c r="D1206" s="337"/>
      <c r="E1206" s="338"/>
      <c r="F1206" s="298">
        <f>F1207+F1262</f>
        <v>0</v>
      </c>
      <c r="G1206" s="298">
        <f t="shared" ref="G1206:H1206" si="192">G1207+G1262</f>
        <v>0</v>
      </c>
      <c r="H1206" s="298">
        <f t="shared" si="192"/>
        <v>0</v>
      </c>
      <c r="I1206" s="284"/>
      <c r="J1206" s="284"/>
    </row>
    <row r="1207" spans="1:10" x14ac:dyDescent="0.25">
      <c r="A1207" s="318" t="s">
        <v>1506</v>
      </c>
      <c r="B1207" s="334" t="s">
        <v>1200</v>
      </c>
      <c r="C1207" s="334"/>
      <c r="D1207" s="335"/>
      <c r="E1207" s="336"/>
      <c r="F1207" s="259">
        <f>F1208+F1214+F1220+F1226+F1232+F1238+F1244+F1250+F1256</f>
        <v>0</v>
      </c>
      <c r="G1207" s="259">
        <f t="shared" ref="G1207" si="193">G1208+G1214+G1220+G1226+G1232+G1238+G1244+G1250+G1256</f>
        <v>0</v>
      </c>
      <c r="H1207" s="259">
        <f t="shared" ref="H1207" si="194">H1208+H1214+H1220+H1226+H1232+H1238+H1244+H1250+H1256</f>
        <v>0</v>
      </c>
      <c r="I1207" s="284"/>
      <c r="J1207" s="284"/>
    </row>
    <row r="1208" spans="1:10" ht="18.75" hidden="1" customHeight="1" x14ac:dyDescent="0.25">
      <c r="A1208" s="188" t="s">
        <v>1507</v>
      </c>
      <c r="B1208" s="254" t="s">
        <v>4</v>
      </c>
      <c r="C1208" s="255"/>
      <c r="D1208" s="255"/>
      <c r="E1208" s="330"/>
      <c r="F1208" s="239">
        <f>F1209+F1210+F1211+F1212+F1213</f>
        <v>0</v>
      </c>
      <c r="G1208" s="239">
        <f t="shared" ref="G1208" si="195">G1209+G1210+G1211+G1212+G1213</f>
        <v>0</v>
      </c>
      <c r="H1208" s="239">
        <f t="shared" ref="H1208" si="196">H1209+H1210+H1211+H1212+H1213</f>
        <v>0</v>
      </c>
      <c r="I1208" s="284"/>
      <c r="J1208" s="284"/>
    </row>
    <row r="1209" spans="1:10" hidden="1" x14ac:dyDescent="0.25">
      <c r="A1209" s="188" t="s">
        <v>1508</v>
      </c>
      <c r="B1209" s="206" t="s">
        <v>1393</v>
      </c>
      <c r="C1209" s="255"/>
      <c r="D1209" s="255"/>
      <c r="E1209" s="330"/>
      <c r="F1209" s="238"/>
      <c r="G1209" s="239"/>
      <c r="H1209" s="249"/>
      <c r="I1209" s="284"/>
      <c r="J1209" s="284"/>
    </row>
    <row r="1210" spans="1:10" hidden="1" x14ac:dyDescent="0.25">
      <c r="A1210" s="188" t="s">
        <v>1509</v>
      </c>
      <c r="B1210" s="206" t="s">
        <v>1395</v>
      </c>
      <c r="C1210" s="255"/>
      <c r="D1210" s="255"/>
      <c r="E1210" s="330"/>
      <c r="F1210" s="238"/>
      <c r="G1210" s="239"/>
      <c r="H1210" s="249"/>
      <c r="I1210" s="284"/>
      <c r="J1210" s="284"/>
    </row>
    <row r="1211" spans="1:10" hidden="1" x14ac:dyDescent="0.25">
      <c r="A1211" s="188" t="s">
        <v>1510</v>
      </c>
      <c r="B1211" s="206" t="s">
        <v>1397</v>
      </c>
      <c r="C1211" s="255"/>
      <c r="D1211" s="255"/>
      <c r="E1211" s="330"/>
      <c r="F1211" s="238"/>
      <c r="G1211" s="239"/>
      <c r="H1211" s="249"/>
      <c r="I1211" s="284"/>
      <c r="J1211" s="284"/>
    </row>
    <row r="1212" spans="1:10" hidden="1" x14ac:dyDescent="0.25">
      <c r="A1212" s="188" t="s">
        <v>1511</v>
      </c>
      <c r="B1212" s="206" t="s">
        <v>1399</v>
      </c>
      <c r="C1212" s="255"/>
      <c r="D1212" s="255"/>
      <c r="E1212" s="330"/>
      <c r="F1212" s="238"/>
      <c r="G1212" s="239"/>
      <c r="H1212" s="249"/>
      <c r="I1212" s="284"/>
      <c r="J1212" s="284"/>
    </row>
    <row r="1213" spans="1:10" hidden="1" x14ac:dyDescent="0.25">
      <c r="A1213" s="188" t="s">
        <v>1512</v>
      </c>
      <c r="B1213" s="206" t="s">
        <v>1401</v>
      </c>
      <c r="C1213" s="255"/>
      <c r="D1213" s="255"/>
      <c r="E1213" s="330"/>
      <c r="F1213" s="238"/>
      <c r="G1213" s="239"/>
      <c r="H1213" s="249"/>
      <c r="I1213" s="284"/>
      <c r="J1213" s="284"/>
    </row>
    <row r="1214" spans="1:10" hidden="1" x14ac:dyDescent="0.25">
      <c r="A1214" s="188" t="s">
        <v>1513</v>
      </c>
      <c r="B1214" s="203" t="s">
        <v>3</v>
      </c>
      <c r="C1214" s="255"/>
      <c r="D1214" s="255"/>
      <c r="E1214" s="330"/>
      <c r="F1214" s="239">
        <f>F1215+F1216+F1217+F1218+F1219</f>
        <v>0</v>
      </c>
      <c r="G1214" s="239">
        <f t="shared" ref="G1214" si="197">G1215+G1216+G1217+G1218+G1219</f>
        <v>0</v>
      </c>
      <c r="H1214" s="239">
        <f t="shared" ref="H1214" si="198">H1215+H1216+H1217+H1218+H1219</f>
        <v>0</v>
      </c>
      <c r="I1214" s="284"/>
      <c r="J1214" s="284"/>
    </row>
    <row r="1215" spans="1:10" hidden="1" x14ac:dyDescent="0.25">
      <c r="A1215" s="188" t="s">
        <v>1514</v>
      </c>
      <c r="B1215" s="206" t="s">
        <v>1393</v>
      </c>
      <c r="C1215" s="255"/>
      <c r="D1215" s="255"/>
      <c r="E1215" s="330"/>
      <c r="F1215" s="238"/>
      <c r="G1215" s="239"/>
      <c r="H1215" s="249"/>
      <c r="I1215" s="284"/>
      <c r="J1215" s="284"/>
    </row>
    <row r="1216" spans="1:10" hidden="1" x14ac:dyDescent="0.25">
      <c r="A1216" s="188" t="s">
        <v>1515</v>
      </c>
      <c r="B1216" s="206" t="s">
        <v>1395</v>
      </c>
      <c r="C1216" s="255"/>
      <c r="D1216" s="255"/>
      <c r="E1216" s="330"/>
      <c r="F1216" s="238"/>
      <c r="G1216" s="239"/>
      <c r="H1216" s="249"/>
      <c r="I1216" s="284"/>
      <c r="J1216" s="284"/>
    </row>
    <row r="1217" spans="1:10" hidden="1" x14ac:dyDescent="0.25">
      <c r="A1217" s="188" t="s">
        <v>1516</v>
      </c>
      <c r="B1217" s="206" t="s">
        <v>1397</v>
      </c>
      <c r="C1217" s="255"/>
      <c r="D1217" s="255"/>
      <c r="E1217" s="330"/>
      <c r="F1217" s="238"/>
      <c r="G1217" s="239"/>
      <c r="H1217" s="249"/>
      <c r="I1217" s="284"/>
      <c r="J1217" s="284"/>
    </row>
    <row r="1218" spans="1:10" hidden="1" x14ac:dyDescent="0.25">
      <c r="A1218" s="188" t="s">
        <v>1517</v>
      </c>
      <c r="B1218" s="206" t="s">
        <v>1399</v>
      </c>
      <c r="C1218" s="255"/>
      <c r="D1218" s="255"/>
      <c r="E1218" s="330"/>
      <c r="F1218" s="238"/>
      <c r="G1218" s="239"/>
      <c r="H1218" s="249"/>
      <c r="I1218" s="284"/>
      <c r="J1218" s="284"/>
    </row>
    <row r="1219" spans="1:10" hidden="1" x14ac:dyDescent="0.25">
      <c r="A1219" s="188" t="s">
        <v>1518</v>
      </c>
      <c r="B1219" s="206" t="s">
        <v>1401</v>
      </c>
      <c r="C1219" s="255"/>
      <c r="D1219" s="255"/>
      <c r="E1219" s="330"/>
      <c r="F1219" s="238"/>
      <c r="G1219" s="239"/>
      <c r="H1219" s="249"/>
      <c r="I1219" s="284"/>
      <c r="J1219" s="284"/>
    </row>
    <row r="1220" spans="1:10" hidden="1" x14ac:dyDescent="0.25">
      <c r="A1220" s="188" t="s">
        <v>1519</v>
      </c>
      <c r="B1220" s="254" t="s">
        <v>5</v>
      </c>
      <c r="C1220" s="255"/>
      <c r="D1220" s="255"/>
      <c r="E1220" s="330"/>
      <c r="F1220" s="239">
        <f>F1221+F1222+F1223+F1224+F1225</f>
        <v>0</v>
      </c>
      <c r="G1220" s="239">
        <f t="shared" ref="G1220" si="199">G1221+G1222+G1223+G1224+G1225</f>
        <v>0</v>
      </c>
      <c r="H1220" s="239">
        <f t="shared" ref="H1220" si="200">H1221+H1222+H1223+H1224+H1225</f>
        <v>0</v>
      </c>
      <c r="I1220" s="284"/>
      <c r="J1220" s="284"/>
    </row>
    <row r="1221" spans="1:10" hidden="1" x14ac:dyDescent="0.25">
      <c r="A1221" s="188" t="s">
        <v>1520</v>
      </c>
      <c r="B1221" s="206" t="s">
        <v>1393</v>
      </c>
      <c r="C1221" s="255"/>
      <c r="D1221" s="255"/>
      <c r="E1221" s="330"/>
      <c r="F1221" s="238"/>
      <c r="G1221" s="239"/>
      <c r="H1221" s="249"/>
      <c r="I1221" s="284"/>
      <c r="J1221" s="284"/>
    </row>
    <row r="1222" spans="1:10" hidden="1" x14ac:dyDescent="0.25">
      <c r="A1222" s="188" t="s">
        <v>1521</v>
      </c>
      <c r="B1222" s="206" t="s">
        <v>1395</v>
      </c>
      <c r="C1222" s="255"/>
      <c r="D1222" s="255"/>
      <c r="E1222" s="330"/>
      <c r="F1222" s="238"/>
      <c r="G1222" s="239"/>
      <c r="H1222" s="249"/>
      <c r="I1222" s="284"/>
      <c r="J1222" s="284"/>
    </row>
    <row r="1223" spans="1:10" hidden="1" x14ac:dyDescent="0.25">
      <c r="A1223" s="188" t="s">
        <v>1522</v>
      </c>
      <c r="B1223" s="206" t="s">
        <v>1397</v>
      </c>
      <c r="C1223" s="255"/>
      <c r="D1223" s="255"/>
      <c r="E1223" s="330"/>
      <c r="F1223" s="238"/>
      <c r="G1223" s="239"/>
      <c r="H1223" s="249"/>
      <c r="I1223" s="284"/>
      <c r="J1223" s="284"/>
    </row>
    <row r="1224" spans="1:10" hidden="1" x14ac:dyDescent="0.25">
      <c r="A1224" s="188" t="s">
        <v>1523</v>
      </c>
      <c r="B1224" s="206" t="s">
        <v>1399</v>
      </c>
      <c r="C1224" s="255"/>
      <c r="D1224" s="255"/>
      <c r="E1224" s="330"/>
      <c r="F1224" s="238"/>
      <c r="G1224" s="239"/>
      <c r="H1224" s="249"/>
      <c r="I1224" s="284"/>
      <c r="J1224" s="284"/>
    </row>
    <row r="1225" spans="1:10" hidden="1" x14ac:dyDescent="0.25">
      <c r="A1225" s="188" t="s">
        <v>1524</v>
      </c>
      <c r="B1225" s="206" t="s">
        <v>1401</v>
      </c>
      <c r="C1225" s="255"/>
      <c r="D1225" s="255"/>
      <c r="E1225" s="330"/>
      <c r="F1225" s="238"/>
      <c r="G1225" s="239"/>
      <c r="H1225" s="249"/>
      <c r="I1225" s="284"/>
      <c r="J1225" s="284"/>
    </row>
    <row r="1226" spans="1:10" hidden="1" x14ac:dyDescent="0.25">
      <c r="A1226" s="188" t="s">
        <v>1525</v>
      </c>
      <c r="B1226" s="254" t="s">
        <v>1225</v>
      </c>
      <c r="C1226" s="255"/>
      <c r="D1226" s="255"/>
      <c r="E1226" s="330"/>
      <c r="F1226" s="239">
        <f>F1227+F1228+F1229+F1230+F1231</f>
        <v>0</v>
      </c>
      <c r="G1226" s="239">
        <f t="shared" ref="G1226" si="201">G1227+G1228+G1229+G1230+G1231</f>
        <v>0</v>
      </c>
      <c r="H1226" s="239">
        <f t="shared" ref="H1226" si="202">H1227+H1228+H1229+H1230+H1231</f>
        <v>0</v>
      </c>
      <c r="I1226" s="284"/>
      <c r="J1226" s="284"/>
    </row>
    <row r="1227" spans="1:10" hidden="1" x14ac:dyDescent="0.25">
      <c r="A1227" s="188" t="s">
        <v>1526</v>
      </c>
      <c r="B1227" s="206" t="s">
        <v>1393</v>
      </c>
      <c r="C1227" s="255"/>
      <c r="D1227" s="255"/>
      <c r="E1227" s="330"/>
      <c r="F1227" s="238"/>
      <c r="G1227" s="239"/>
      <c r="H1227" s="249"/>
      <c r="I1227" s="284"/>
      <c r="J1227" s="284"/>
    </row>
    <row r="1228" spans="1:10" hidden="1" x14ac:dyDescent="0.25">
      <c r="A1228" s="188" t="s">
        <v>1527</v>
      </c>
      <c r="B1228" s="206" t="s">
        <v>1395</v>
      </c>
      <c r="C1228" s="255"/>
      <c r="D1228" s="255"/>
      <c r="E1228" s="330"/>
      <c r="F1228" s="238"/>
      <c r="G1228" s="239"/>
      <c r="H1228" s="249"/>
      <c r="I1228" s="284"/>
      <c r="J1228" s="284"/>
    </row>
    <row r="1229" spans="1:10" hidden="1" x14ac:dyDescent="0.25">
      <c r="A1229" s="188" t="s">
        <v>1528</v>
      </c>
      <c r="B1229" s="206" t="s">
        <v>1397</v>
      </c>
      <c r="C1229" s="255"/>
      <c r="D1229" s="255"/>
      <c r="E1229" s="330"/>
      <c r="F1229" s="238"/>
      <c r="G1229" s="239"/>
      <c r="H1229" s="249"/>
      <c r="I1229" s="284"/>
      <c r="J1229" s="284"/>
    </row>
    <row r="1230" spans="1:10" hidden="1" x14ac:dyDescent="0.25">
      <c r="A1230" s="188" t="s">
        <v>1529</v>
      </c>
      <c r="B1230" s="206" t="s">
        <v>1399</v>
      </c>
      <c r="C1230" s="255"/>
      <c r="D1230" s="255"/>
      <c r="E1230" s="330"/>
      <c r="F1230" s="238"/>
      <c r="G1230" s="239"/>
      <c r="H1230" s="249"/>
      <c r="I1230" s="284"/>
      <c r="J1230" s="284"/>
    </row>
    <row r="1231" spans="1:10" hidden="1" x14ac:dyDescent="0.25">
      <c r="A1231" s="188" t="s">
        <v>1530</v>
      </c>
      <c r="B1231" s="206" t="s">
        <v>1401</v>
      </c>
      <c r="C1231" s="255"/>
      <c r="D1231" s="255"/>
      <c r="E1231" s="330"/>
      <c r="F1231" s="238"/>
      <c r="G1231" s="239"/>
      <c r="H1231" s="249"/>
      <c r="I1231" s="284"/>
      <c r="J1231" s="284"/>
    </row>
    <row r="1232" spans="1:10" hidden="1" x14ac:dyDescent="0.25">
      <c r="A1232" s="188" t="s">
        <v>1531</v>
      </c>
      <c r="B1232" s="254" t="s">
        <v>1232</v>
      </c>
      <c r="C1232" s="255"/>
      <c r="D1232" s="255"/>
      <c r="E1232" s="330"/>
      <c r="F1232" s="239">
        <f>F1233+F1234+F1235+F1236+F1237</f>
        <v>0</v>
      </c>
      <c r="G1232" s="239">
        <f t="shared" ref="G1232" si="203">G1233+G1234+G1235+G1236+G1237</f>
        <v>0</v>
      </c>
      <c r="H1232" s="239">
        <f t="shared" ref="H1232" si="204">H1233+H1234+H1235+H1236+H1237</f>
        <v>0</v>
      </c>
      <c r="I1232" s="284"/>
      <c r="J1232" s="284"/>
    </row>
    <row r="1233" spans="1:10" hidden="1" x14ac:dyDescent="0.25">
      <c r="A1233" s="188" t="s">
        <v>1532</v>
      </c>
      <c r="B1233" s="206" t="s">
        <v>1393</v>
      </c>
      <c r="C1233" s="255"/>
      <c r="D1233" s="255"/>
      <c r="E1233" s="330"/>
      <c r="F1233" s="238"/>
      <c r="G1233" s="239"/>
      <c r="H1233" s="249"/>
      <c r="I1233" s="284"/>
      <c r="J1233" s="284"/>
    </row>
    <row r="1234" spans="1:10" hidden="1" x14ac:dyDescent="0.25">
      <c r="A1234" s="188" t="s">
        <v>1533</v>
      </c>
      <c r="B1234" s="206" t="s">
        <v>1395</v>
      </c>
      <c r="C1234" s="255"/>
      <c r="D1234" s="255"/>
      <c r="E1234" s="330"/>
      <c r="F1234" s="238"/>
      <c r="G1234" s="239"/>
      <c r="H1234" s="249"/>
      <c r="I1234" s="284"/>
      <c r="J1234" s="284"/>
    </row>
    <row r="1235" spans="1:10" hidden="1" x14ac:dyDescent="0.25">
      <c r="A1235" s="188" t="s">
        <v>1534</v>
      </c>
      <c r="B1235" s="206" t="s">
        <v>1397</v>
      </c>
      <c r="C1235" s="255"/>
      <c r="D1235" s="255"/>
      <c r="E1235" s="330"/>
      <c r="F1235" s="238"/>
      <c r="G1235" s="239"/>
      <c r="H1235" s="249"/>
      <c r="I1235" s="284"/>
      <c r="J1235" s="284"/>
    </row>
    <row r="1236" spans="1:10" hidden="1" x14ac:dyDescent="0.25">
      <c r="A1236" s="188" t="s">
        <v>1535</v>
      </c>
      <c r="B1236" s="206" t="s">
        <v>1399</v>
      </c>
      <c r="C1236" s="255"/>
      <c r="D1236" s="255"/>
      <c r="E1236" s="330"/>
      <c r="F1236" s="238"/>
      <c r="G1236" s="239"/>
      <c r="H1236" s="249"/>
      <c r="I1236" s="284"/>
      <c r="J1236" s="284"/>
    </row>
    <row r="1237" spans="1:10" hidden="1" x14ac:dyDescent="0.25">
      <c r="A1237" s="188" t="s">
        <v>1536</v>
      </c>
      <c r="B1237" s="206" t="s">
        <v>1401</v>
      </c>
      <c r="C1237" s="255"/>
      <c r="D1237" s="255"/>
      <c r="E1237" s="330"/>
      <c r="F1237" s="238"/>
      <c r="G1237" s="239"/>
      <c r="H1237" s="249"/>
      <c r="I1237" s="284"/>
      <c r="J1237" s="284"/>
    </row>
    <row r="1238" spans="1:10" hidden="1" x14ac:dyDescent="0.25">
      <c r="A1238" s="188" t="s">
        <v>1537</v>
      </c>
      <c r="B1238" s="254" t="s">
        <v>1239</v>
      </c>
      <c r="C1238" s="255"/>
      <c r="D1238" s="255"/>
      <c r="E1238" s="330"/>
      <c r="F1238" s="239">
        <f>F1239+F1240+F1241+F1242+F1243</f>
        <v>0</v>
      </c>
      <c r="G1238" s="239">
        <f t="shared" ref="G1238" si="205">G1239+G1240+G1241+G1242+G1243</f>
        <v>0</v>
      </c>
      <c r="H1238" s="239">
        <f t="shared" ref="H1238" si="206">H1239+H1240+H1241+H1242+H1243</f>
        <v>0</v>
      </c>
      <c r="I1238" s="284"/>
      <c r="J1238" s="284"/>
    </row>
    <row r="1239" spans="1:10" hidden="1" x14ac:dyDescent="0.25">
      <c r="A1239" s="188" t="s">
        <v>1538</v>
      </c>
      <c r="B1239" s="206" t="s">
        <v>1393</v>
      </c>
      <c r="C1239" s="255"/>
      <c r="D1239" s="255"/>
      <c r="E1239" s="330"/>
      <c r="F1239" s="238"/>
      <c r="G1239" s="239"/>
      <c r="H1239" s="249"/>
      <c r="I1239" s="284"/>
      <c r="J1239" s="284"/>
    </row>
    <row r="1240" spans="1:10" hidden="1" x14ac:dyDescent="0.25">
      <c r="A1240" s="188" t="s">
        <v>1539</v>
      </c>
      <c r="B1240" s="206" t="s">
        <v>1395</v>
      </c>
      <c r="C1240" s="255"/>
      <c r="D1240" s="255"/>
      <c r="E1240" s="330"/>
      <c r="F1240" s="238"/>
      <c r="G1240" s="239"/>
      <c r="H1240" s="249"/>
      <c r="I1240" s="284"/>
      <c r="J1240" s="284"/>
    </row>
    <row r="1241" spans="1:10" hidden="1" x14ac:dyDescent="0.25">
      <c r="A1241" s="188" t="s">
        <v>1540</v>
      </c>
      <c r="B1241" s="206" t="s">
        <v>1397</v>
      </c>
      <c r="C1241" s="255"/>
      <c r="D1241" s="255"/>
      <c r="E1241" s="330"/>
      <c r="F1241" s="238"/>
      <c r="G1241" s="239"/>
      <c r="H1241" s="249"/>
      <c r="I1241" s="284"/>
      <c r="J1241" s="284"/>
    </row>
    <row r="1242" spans="1:10" hidden="1" x14ac:dyDescent="0.25">
      <c r="A1242" s="188" t="s">
        <v>1541</v>
      </c>
      <c r="B1242" s="206" t="s">
        <v>1399</v>
      </c>
      <c r="C1242" s="255"/>
      <c r="D1242" s="255"/>
      <c r="E1242" s="330"/>
      <c r="F1242" s="238"/>
      <c r="G1242" s="239"/>
      <c r="H1242" s="249"/>
      <c r="I1242" s="284"/>
      <c r="J1242" s="284"/>
    </row>
    <row r="1243" spans="1:10" hidden="1" x14ac:dyDescent="0.25">
      <c r="A1243" s="188" t="s">
        <v>1542</v>
      </c>
      <c r="B1243" s="206" t="s">
        <v>1401</v>
      </c>
      <c r="C1243" s="255"/>
      <c r="D1243" s="255"/>
      <c r="E1243" s="330"/>
      <c r="F1243" s="238"/>
      <c r="G1243" s="239"/>
      <c r="H1243" s="249"/>
      <c r="I1243" s="284"/>
      <c r="J1243" s="284"/>
    </row>
    <row r="1244" spans="1:10" hidden="1" x14ac:dyDescent="0.25">
      <c r="A1244" s="188" t="s">
        <v>1543</v>
      </c>
      <c r="B1244" s="254" t="s">
        <v>1246</v>
      </c>
      <c r="C1244" s="255"/>
      <c r="D1244" s="255"/>
      <c r="E1244" s="330"/>
      <c r="F1244" s="239">
        <f>F1245+F1246+F1247+F1248+F1249</f>
        <v>0</v>
      </c>
      <c r="G1244" s="239">
        <f t="shared" ref="G1244" si="207">G1245+G1246+G1247+G1248+G1249</f>
        <v>0</v>
      </c>
      <c r="H1244" s="239">
        <f t="shared" ref="H1244" si="208">H1245+H1246+H1247+H1248+H1249</f>
        <v>0</v>
      </c>
      <c r="I1244" s="284"/>
      <c r="J1244" s="284"/>
    </row>
    <row r="1245" spans="1:10" hidden="1" x14ac:dyDescent="0.25">
      <c r="A1245" s="188" t="s">
        <v>1544</v>
      </c>
      <c r="B1245" s="206" t="s">
        <v>1393</v>
      </c>
      <c r="C1245" s="255"/>
      <c r="D1245" s="255"/>
      <c r="E1245" s="330"/>
      <c r="F1245" s="238"/>
      <c r="G1245" s="239"/>
      <c r="H1245" s="249"/>
      <c r="I1245" s="284"/>
      <c r="J1245" s="284"/>
    </row>
    <row r="1246" spans="1:10" hidden="1" x14ac:dyDescent="0.25">
      <c r="A1246" s="188" t="s">
        <v>1545</v>
      </c>
      <c r="B1246" s="206" t="s">
        <v>1395</v>
      </c>
      <c r="C1246" s="255"/>
      <c r="D1246" s="255"/>
      <c r="E1246" s="330"/>
      <c r="F1246" s="238"/>
      <c r="G1246" s="239"/>
      <c r="H1246" s="249"/>
      <c r="I1246" s="284"/>
      <c r="J1246" s="284"/>
    </row>
    <row r="1247" spans="1:10" hidden="1" x14ac:dyDescent="0.25">
      <c r="A1247" s="188" t="s">
        <v>1546</v>
      </c>
      <c r="B1247" s="206" t="s">
        <v>1397</v>
      </c>
      <c r="C1247" s="255"/>
      <c r="D1247" s="255"/>
      <c r="E1247" s="330"/>
      <c r="F1247" s="238"/>
      <c r="G1247" s="239"/>
      <c r="H1247" s="249"/>
      <c r="I1247" s="284"/>
      <c r="J1247" s="284"/>
    </row>
    <row r="1248" spans="1:10" hidden="1" x14ac:dyDescent="0.25">
      <c r="A1248" s="188" t="s">
        <v>1547</v>
      </c>
      <c r="B1248" s="206" t="s">
        <v>1399</v>
      </c>
      <c r="C1248" s="255"/>
      <c r="D1248" s="255"/>
      <c r="E1248" s="330"/>
      <c r="F1248" s="238"/>
      <c r="G1248" s="239"/>
      <c r="H1248" s="249"/>
      <c r="I1248" s="284"/>
      <c r="J1248" s="284"/>
    </row>
    <row r="1249" spans="1:10" hidden="1" x14ac:dyDescent="0.25">
      <c r="A1249" s="188" t="s">
        <v>1548</v>
      </c>
      <c r="B1249" s="206" t="s">
        <v>1401</v>
      </c>
      <c r="C1249" s="255"/>
      <c r="D1249" s="255"/>
      <c r="E1249" s="330"/>
      <c r="F1249" s="238"/>
      <c r="G1249" s="239"/>
      <c r="H1249" s="249"/>
      <c r="I1249" s="284"/>
      <c r="J1249" s="284"/>
    </row>
    <row r="1250" spans="1:10" hidden="1" x14ac:dyDescent="0.25">
      <c r="A1250" s="188" t="s">
        <v>1549</v>
      </c>
      <c r="B1250" s="254" t="s">
        <v>7</v>
      </c>
      <c r="C1250" s="255"/>
      <c r="D1250" s="255"/>
      <c r="E1250" s="330"/>
      <c r="F1250" s="239">
        <f>F1251+F1252+F1253+F1254+F1255</f>
        <v>0</v>
      </c>
      <c r="G1250" s="239">
        <f t="shared" ref="G1250" si="209">G1251+G1252+G1253+G1254+G1255</f>
        <v>0</v>
      </c>
      <c r="H1250" s="239">
        <f t="shared" ref="H1250" si="210">H1251+H1252+H1253+H1254+H1255</f>
        <v>0</v>
      </c>
      <c r="I1250" s="284"/>
      <c r="J1250" s="284"/>
    </row>
    <row r="1251" spans="1:10" hidden="1" x14ac:dyDescent="0.25">
      <c r="A1251" s="188" t="s">
        <v>1550</v>
      </c>
      <c r="B1251" s="206" t="s">
        <v>1393</v>
      </c>
      <c r="C1251" s="255"/>
      <c r="D1251" s="255"/>
      <c r="E1251" s="330"/>
      <c r="F1251" s="238"/>
      <c r="G1251" s="239"/>
      <c r="H1251" s="249"/>
      <c r="I1251" s="284"/>
      <c r="J1251" s="284"/>
    </row>
    <row r="1252" spans="1:10" hidden="1" x14ac:dyDescent="0.25">
      <c r="A1252" s="188" t="s">
        <v>1551</v>
      </c>
      <c r="B1252" s="206" t="s">
        <v>1395</v>
      </c>
      <c r="C1252" s="255"/>
      <c r="D1252" s="255"/>
      <c r="E1252" s="330"/>
      <c r="F1252" s="238"/>
      <c r="G1252" s="239"/>
      <c r="H1252" s="249"/>
      <c r="I1252" s="284"/>
      <c r="J1252" s="284"/>
    </row>
    <row r="1253" spans="1:10" hidden="1" x14ac:dyDescent="0.25">
      <c r="A1253" s="188" t="s">
        <v>1552</v>
      </c>
      <c r="B1253" s="206" t="s">
        <v>1397</v>
      </c>
      <c r="C1253" s="255"/>
      <c r="D1253" s="255"/>
      <c r="E1253" s="330"/>
      <c r="F1253" s="238"/>
      <c r="G1253" s="239"/>
      <c r="H1253" s="249"/>
      <c r="I1253" s="284"/>
      <c r="J1253" s="284"/>
    </row>
    <row r="1254" spans="1:10" hidden="1" x14ac:dyDescent="0.25">
      <c r="A1254" s="188" t="s">
        <v>1553</v>
      </c>
      <c r="B1254" s="206" t="s">
        <v>1399</v>
      </c>
      <c r="C1254" s="255"/>
      <c r="D1254" s="255"/>
      <c r="E1254" s="330"/>
      <c r="F1254" s="238"/>
      <c r="G1254" s="239"/>
      <c r="H1254" s="249"/>
      <c r="I1254" s="284"/>
      <c r="J1254" s="284"/>
    </row>
    <row r="1255" spans="1:10" hidden="1" x14ac:dyDescent="0.25">
      <c r="A1255" s="188" t="s">
        <v>1554</v>
      </c>
      <c r="B1255" s="206" t="s">
        <v>1401</v>
      </c>
      <c r="C1255" s="255"/>
      <c r="D1255" s="255"/>
      <c r="E1255" s="330"/>
      <c r="F1255" s="238"/>
      <c r="G1255" s="239"/>
      <c r="H1255" s="249"/>
      <c r="I1255" s="284"/>
      <c r="J1255" s="284"/>
    </row>
    <row r="1256" spans="1:10" hidden="1" x14ac:dyDescent="0.25">
      <c r="A1256" s="188" t="s">
        <v>1555</v>
      </c>
      <c r="B1256" s="254" t="s">
        <v>557</v>
      </c>
      <c r="C1256" s="255"/>
      <c r="D1256" s="255"/>
      <c r="E1256" s="330"/>
      <c r="F1256" s="239">
        <f>F1257+F1258+F1259+F1260+F1261</f>
        <v>0</v>
      </c>
      <c r="G1256" s="239">
        <f t="shared" ref="G1256" si="211">G1257+G1258+G1259+G1260+G1261</f>
        <v>0</v>
      </c>
      <c r="H1256" s="239">
        <f t="shared" ref="H1256" si="212">H1257+H1258+H1259+H1260+H1261</f>
        <v>0</v>
      </c>
      <c r="I1256" s="284"/>
      <c r="J1256" s="284"/>
    </row>
    <row r="1257" spans="1:10" hidden="1" x14ac:dyDescent="0.25">
      <c r="A1257" s="188" t="s">
        <v>1556</v>
      </c>
      <c r="B1257" s="206" t="s">
        <v>1393</v>
      </c>
      <c r="C1257" s="255"/>
      <c r="D1257" s="255"/>
      <c r="E1257" s="330"/>
      <c r="F1257" s="331"/>
      <c r="G1257" s="291"/>
      <c r="H1257" s="332"/>
      <c r="I1257" s="284"/>
      <c r="J1257" s="284"/>
    </row>
    <row r="1258" spans="1:10" hidden="1" x14ac:dyDescent="0.25">
      <c r="A1258" s="188" t="s">
        <v>1557</v>
      </c>
      <c r="B1258" s="206" t="s">
        <v>1395</v>
      </c>
      <c r="C1258" s="255"/>
      <c r="D1258" s="255"/>
      <c r="E1258" s="330"/>
      <c r="F1258" s="331"/>
      <c r="G1258" s="291"/>
      <c r="H1258" s="332"/>
      <c r="I1258" s="284"/>
      <c r="J1258" s="284"/>
    </row>
    <row r="1259" spans="1:10" hidden="1" x14ac:dyDescent="0.25">
      <c r="A1259" s="188" t="s">
        <v>1558</v>
      </c>
      <c r="B1259" s="206" t="s">
        <v>1397</v>
      </c>
      <c r="C1259" s="255"/>
      <c r="D1259" s="255"/>
      <c r="E1259" s="330"/>
      <c r="F1259" s="331"/>
      <c r="G1259" s="291"/>
      <c r="H1259" s="332"/>
      <c r="I1259" s="284"/>
      <c r="J1259" s="284"/>
    </row>
    <row r="1260" spans="1:10" hidden="1" x14ac:dyDescent="0.25">
      <c r="A1260" s="188" t="s">
        <v>1559</v>
      </c>
      <c r="B1260" s="206" t="s">
        <v>1399</v>
      </c>
      <c r="C1260" s="255"/>
      <c r="D1260" s="255"/>
      <c r="E1260" s="330"/>
      <c r="F1260" s="331"/>
      <c r="G1260" s="291"/>
      <c r="H1260" s="332"/>
      <c r="I1260" s="284"/>
      <c r="J1260" s="284"/>
    </row>
    <row r="1261" spans="1:10" hidden="1" x14ac:dyDescent="0.25">
      <c r="A1261" s="188" t="s">
        <v>1560</v>
      </c>
      <c r="B1261" s="206" t="s">
        <v>1401</v>
      </c>
      <c r="C1261" s="255"/>
      <c r="D1261" s="255"/>
      <c r="E1261" s="330"/>
      <c r="F1261" s="331"/>
      <c r="G1261" s="291"/>
      <c r="H1261" s="332"/>
      <c r="I1261" s="284"/>
      <c r="J1261" s="284"/>
    </row>
    <row r="1262" spans="1:10" x14ac:dyDescent="0.25">
      <c r="A1262" s="318" t="s">
        <v>1561</v>
      </c>
      <c r="B1262" s="334" t="s">
        <v>1265</v>
      </c>
      <c r="C1262" s="334"/>
      <c r="D1262" s="335"/>
      <c r="E1262" s="336"/>
      <c r="F1262" s="259">
        <f>F1263+F1269+F1275+F1281+F1287+F1293+F1299+F1305+F1311</f>
        <v>0</v>
      </c>
      <c r="G1262" s="259">
        <f t="shared" ref="G1262" si="213">G1263+G1269+G1275+G1281+G1287+G1293+G1299+G1305+G1311</f>
        <v>0</v>
      </c>
      <c r="H1262" s="259">
        <f t="shared" ref="H1262" si="214">H1263+H1269+H1275+H1281+H1287+H1293+H1299+H1305+H1311</f>
        <v>0</v>
      </c>
      <c r="I1262" s="284"/>
      <c r="J1262" s="284"/>
    </row>
    <row r="1263" spans="1:10" hidden="1" x14ac:dyDescent="0.25">
      <c r="A1263" s="188" t="s">
        <v>1562</v>
      </c>
      <c r="B1263" s="254" t="s">
        <v>4</v>
      </c>
      <c r="C1263" s="255"/>
      <c r="D1263" s="255"/>
      <c r="E1263" s="330"/>
      <c r="F1263" s="239">
        <f>F1264+F1265+F1266+F1267+F1268</f>
        <v>0</v>
      </c>
      <c r="G1263" s="239">
        <f t="shared" ref="G1263" si="215">G1264+G1265+G1266+G1267+G1268</f>
        <v>0</v>
      </c>
      <c r="H1263" s="239">
        <f t="shared" ref="H1263" si="216">H1264+H1265+H1266+H1267+H1268</f>
        <v>0</v>
      </c>
      <c r="I1263" s="284"/>
      <c r="J1263" s="284"/>
    </row>
    <row r="1264" spans="1:10" hidden="1" x14ac:dyDescent="0.25">
      <c r="A1264" s="188" t="s">
        <v>1563</v>
      </c>
      <c r="B1264" s="206" t="s">
        <v>1393</v>
      </c>
      <c r="C1264" s="255"/>
      <c r="D1264" s="255"/>
      <c r="E1264" s="330"/>
      <c r="F1264" s="238"/>
      <c r="G1264" s="239"/>
      <c r="H1264" s="249"/>
      <c r="I1264" s="284"/>
      <c r="J1264" s="284"/>
    </row>
    <row r="1265" spans="1:10" hidden="1" x14ac:dyDescent="0.25">
      <c r="A1265" s="188" t="s">
        <v>1564</v>
      </c>
      <c r="B1265" s="206" t="s">
        <v>1395</v>
      </c>
      <c r="C1265" s="255"/>
      <c r="D1265" s="255"/>
      <c r="E1265" s="330"/>
      <c r="F1265" s="238"/>
      <c r="G1265" s="239"/>
      <c r="H1265" s="249"/>
      <c r="I1265" s="284"/>
      <c r="J1265" s="284"/>
    </row>
    <row r="1266" spans="1:10" hidden="1" x14ac:dyDescent="0.25">
      <c r="A1266" s="188" t="s">
        <v>1565</v>
      </c>
      <c r="B1266" s="206" t="s">
        <v>1397</v>
      </c>
      <c r="C1266" s="255"/>
      <c r="D1266" s="255"/>
      <c r="E1266" s="330"/>
      <c r="F1266" s="238"/>
      <c r="G1266" s="239"/>
      <c r="H1266" s="249"/>
      <c r="I1266" s="284"/>
      <c r="J1266" s="284"/>
    </row>
    <row r="1267" spans="1:10" hidden="1" x14ac:dyDescent="0.25">
      <c r="A1267" s="188" t="s">
        <v>1566</v>
      </c>
      <c r="B1267" s="206" t="s">
        <v>1399</v>
      </c>
      <c r="C1267" s="255"/>
      <c r="D1267" s="255"/>
      <c r="E1267" s="330"/>
      <c r="F1267" s="238"/>
      <c r="G1267" s="239"/>
      <c r="H1267" s="249"/>
      <c r="I1267" s="284"/>
      <c r="J1267" s="284"/>
    </row>
    <row r="1268" spans="1:10" hidden="1" x14ac:dyDescent="0.25">
      <c r="A1268" s="188" t="s">
        <v>1567</v>
      </c>
      <c r="B1268" s="206" t="s">
        <v>1401</v>
      </c>
      <c r="C1268" s="255"/>
      <c r="D1268" s="255"/>
      <c r="E1268" s="330"/>
      <c r="F1268" s="238"/>
      <c r="G1268" s="239"/>
      <c r="H1268" s="249"/>
      <c r="I1268" s="284"/>
      <c r="J1268" s="284"/>
    </row>
    <row r="1269" spans="1:10" hidden="1" x14ac:dyDescent="0.25">
      <c r="A1269" s="188" t="s">
        <v>1568</v>
      </c>
      <c r="B1269" s="203" t="s">
        <v>3</v>
      </c>
      <c r="C1269" s="255"/>
      <c r="D1269" s="255"/>
      <c r="E1269" s="330"/>
      <c r="F1269" s="239">
        <f>F1270+F1271+F1272+F1273+F1274</f>
        <v>0</v>
      </c>
      <c r="G1269" s="239">
        <f t="shared" ref="G1269" si="217">G1270+G1271+G1272+G1273+G1274</f>
        <v>0</v>
      </c>
      <c r="H1269" s="239">
        <f t="shared" ref="H1269" si="218">H1270+H1271+H1272+H1273+H1274</f>
        <v>0</v>
      </c>
      <c r="I1269" s="284"/>
      <c r="J1269" s="284"/>
    </row>
    <row r="1270" spans="1:10" hidden="1" x14ac:dyDescent="0.25">
      <c r="A1270" s="188" t="s">
        <v>1569</v>
      </c>
      <c r="B1270" s="206" t="s">
        <v>1393</v>
      </c>
      <c r="C1270" s="255"/>
      <c r="D1270" s="255"/>
      <c r="E1270" s="330"/>
      <c r="F1270" s="238"/>
      <c r="G1270" s="239"/>
      <c r="H1270" s="249"/>
      <c r="I1270" s="284"/>
      <c r="J1270" s="284"/>
    </row>
    <row r="1271" spans="1:10" hidden="1" x14ac:dyDescent="0.25">
      <c r="A1271" s="188" t="s">
        <v>1570</v>
      </c>
      <c r="B1271" s="206" t="s">
        <v>1395</v>
      </c>
      <c r="C1271" s="255"/>
      <c r="D1271" s="255"/>
      <c r="E1271" s="330"/>
      <c r="F1271" s="238"/>
      <c r="G1271" s="239"/>
      <c r="H1271" s="249"/>
      <c r="I1271" s="284"/>
      <c r="J1271" s="284"/>
    </row>
    <row r="1272" spans="1:10" hidden="1" x14ac:dyDescent="0.25">
      <c r="A1272" s="188" t="s">
        <v>1571</v>
      </c>
      <c r="B1272" s="206" t="s">
        <v>1397</v>
      </c>
      <c r="C1272" s="255"/>
      <c r="D1272" s="255"/>
      <c r="E1272" s="330"/>
      <c r="F1272" s="238"/>
      <c r="G1272" s="239"/>
      <c r="H1272" s="249"/>
      <c r="I1272" s="284"/>
      <c r="J1272" s="284"/>
    </row>
    <row r="1273" spans="1:10" hidden="1" x14ac:dyDescent="0.25">
      <c r="A1273" s="188" t="s">
        <v>1572</v>
      </c>
      <c r="B1273" s="206" t="s">
        <v>1399</v>
      </c>
      <c r="C1273" s="255"/>
      <c r="D1273" s="255"/>
      <c r="E1273" s="330"/>
      <c r="F1273" s="238"/>
      <c r="G1273" s="239"/>
      <c r="H1273" s="249"/>
      <c r="I1273" s="284"/>
      <c r="J1273" s="284"/>
    </row>
    <row r="1274" spans="1:10" hidden="1" x14ac:dyDescent="0.25">
      <c r="A1274" s="188" t="s">
        <v>1573</v>
      </c>
      <c r="B1274" s="206" t="s">
        <v>1401</v>
      </c>
      <c r="C1274" s="255"/>
      <c r="D1274" s="255"/>
      <c r="E1274" s="330"/>
      <c r="F1274" s="238"/>
      <c r="G1274" s="239"/>
      <c r="H1274" s="249"/>
      <c r="I1274" s="284"/>
      <c r="J1274" s="284"/>
    </row>
    <row r="1275" spans="1:10" hidden="1" x14ac:dyDescent="0.25">
      <c r="A1275" s="188" t="s">
        <v>1574</v>
      </c>
      <c r="B1275" s="254" t="s">
        <v>5</v>
      </c>
      <c r="C1275" s="255"/>
      <c r="D1275" s="255"/>
      <c r="E1275" s="330"/>
      <c r="F1275" s="239">
        <f>F1276+F1277+F1278+F1279+F1280</f>
        <v>0</v>
      </c>
      <c r="G1275" s="239">
        <f t="shared" ref="G1275" si="219">G1276+G1277+G1278+G1279+G1280</f>
        <v>0</v>
      </c>
      <c r="H1275" s="239">
        <f t="shared" ref="H1275" si="220">H1276+H1277+H1278+H1279+H1280</f>
        <v>0</v>
      </c>
      <c r="I1275" s="284"/>
      <c r="J1275" s="284"/>
    </row>
    <row r="1276" spans="1:10" hidden="1" x14ac:dyDescent="0.25">
      <c r="A1276" s="188" t="s">
        <v>1575</v>
      </c>
      <c r="B1276" s="206" t="s">
        <v>1393</v>
      </c>
      <c r="C1276" s="255"/>
      <c r="D1276" s="255"/>
      <c r="E1276" s="330"/>
      <c r="F1276" s="238"/>
      <c r="G1276" s="239"/>
      <c r="H1276" s="249"/>
      <c r="I1276" s="284"/>
      <c r="J1276" s="284"/>
    </row>
    <row r="1277" spans="1:10" hidden="1" x14ac:dyDescent="0.25">
      <c r="A1277" s="188" t="s">
        <v>1576</v>
      </c>
      <c r="B1277" s="206" t="s">
        <v>1395</v>
      </c>
      <c r="C1277" s="255"/>
      <c r="D1277" s="255"/>
      <c r="E1277" s="330"/>
      <c r="F1277" s="238"/>
      <c r="G1277" s="239"/>
      <c r="H1277" s="249"/>
      <c r="I1277" s="284"/>
      <c r="J1277" s="284"/>
    </row>
    <row r="1278" spans="1:10" hidden="1" x14ac:dyDescent="0.25">
      <c r="A1278" s="188" t="s">
        <v>1577</v>
      </c>
      <c r="B1278" s="206" t="s">
        <v>1397</v>
      </c>
      <c r="C1278" s="255"/>
      <c r="D1278" s="255"/>
      <c r="E1278" s="330"/>
      <c r="F1278" s="238"/>
      <c r="G1278" s="239"/>
      <c r="H1278" s="249"/>
      <c r="I1278" s="284"/>
      <c r="J1278" s="284"/>
    </row>
    <row r="1279" spans="1:10" hidden="1" x14ac:dyDescent="0.25">
      <c r="A1279" s="188" t="s">
        <v>1578</v>
      </c>
      <c r="B1279" s="206" t="s">
        <v>1399</v>
      </c>
      <c r="C1279" s="255"/>
      <c r="D1279" s="255"/>
      <c r="E1279" s="330"/>
      <c r="F1279" s="238"/>
      <c r="G1279" s="239"/>
      <c r="H1279" s="249"/>
      <c r="I1279" s="284"/>
      <c r="J1279" s="284"/>
    </row>
    <row r="1280" spans="1:10" hidden="1" x14ac:dyDescent="0.25">
      <c r="A1280" s="188" t="s">
        <v>1579</v>
      </c>
      <c r="B1280" s="206" t="s">
        <v>1401</v>
      </c>
      <c r="C1280" s="255"/>
      <c r="D1280" s="255"/>
      <c r="E1280" s="330"/>
      <c r="F1280" s="238"/>
      <c r="G1280" s="239"/>
      <c r="H1280" s="249"/>
      <c r="I1280" s="284"/>
      <c r="J1280" s="284"/>
    </row>
    <row r="1281" spans="1:10" hidden="1" x14ac:dyDescent="0.25">
      <c r="A1281" s="188" t="s">
        <v>1580</v>
      </c>
      <c r="B1281" s="254" t="s">
        <v>1225</v>
      </c>
      <c r="C1281" s="255"/>
      <c r="D1281" s="255"/>
      <c r="E1281" s="330"/>
      <c r="F1281" s="239">
        <f>F1282+F1283+F1284+F1285+F1286</f>
        <v>0</v>
      </c>
      <c r="G1281" s="239">
        <f t="shared" ref="G1281" si="221">G1282+G1283+G1284+G1285+G1286</f>
        <v>0</v>
      </c>
      <c r="H1281" s="239">
        <f t="shared" ref="H1281" si="222">H1282+H1283+H1284+H1285+H1286</f>
        <v>0</v>
      </c>
      <c r="I1281" s="284"/>
      <c r="J1281" s="284"/>
    </row>
    <row r="1282" spans="1:10" hidden="1" x14ac:dyDescent="0.25">
      <c r="A1282" s="188" t="s">
        <v>1581</v>
      </c>
      <c r="B1282" s="206" t="s">
        <v>1393</v>
      </c>
      <c r="C1282" s="255"/>
      <c r="D1282" s="255"/>
      <c r="E1282" s="330"/>
      <c r="F1282" s="238"/>
      <c r="G1282" s="239"/>
      <c r="H1282" s="249"/>
      <c r="I1282" s="284"/>
      <c r="J1282" s="284"/>
    </row>
    <row r="1283" spans="1:10" hidden="1" x14ac:dyDescent="0.25">
      <c r="A1283" s="188" t="s">
        <v>1582</v>
      </c>
      <c r="B1283" s="206" t="s">
        <v>1395</v>
      </c>
      <c r="C1283" s="255"/>
      <c r="D1283" s="255"/>
      <c r="E1283" s="330"/>
      <c r="F1283" s="238"/>
      <c r="G1283" s="239"/>
      <c r="H1283" s="249"/>
      <c r="I1283" s="284"/>
      <c r="J1283" s="284"/>
    </row>
    <row r="1284" spans="1:10" hidden="1" x14ac:dyDescent="0.25">
      <c r="A1284" s="188" t="s">
        <v>1583</v>
      </c>
      <c r="B1284" s="206" t="s">
        <v>1397</v>
      </c>
      <c r="C1284" s="255"/>
      <c r="D1284" s="255"/>
      <c r="E1284" s="330"/>
      <c r="F1284" s="238"/>
      <c r="G1284" s="239"/>
      <c r="H1284" s="249"/>
      <c r="I1284" s="284"/>
      <c r="J1284" s="284"/>
    </row>
    <row r="1285" spans="1:10" hidden="1" x14ac:dyDescent="0.25">
      <c r="A1285" s="188" t="s">
        <v>1584</v>
      </c>
      <c r="B1285" s="206" t="s">
        <v>1399</v>
      </c>
      <c r="C1285" s="255"/>
      <c r="D1285" s="255"/>
      <c r="E1285" s="330"/>
      <c r="F1285" s="238"/>
      <c r="G1285" s="239"/>
      <c r="H1285" s="249"/>
      <c r="I1285" s="284"/>
      <c r="J1285" s="284"/>
    </row>
    <row r="1286" spans="1:10" hidden="1" x14ac:dyDescent="0.25">
      <c r="A1286" s="188" t="s">
        <v>1585</v>
      </c>
      <c r="B1286" s="206" t="s">
        <v>1401</v>
      </c>
      <c r="C1286" s="255"/>
      <c r="D1286" s="255"/>
      <c r="E1286" s="330"/>
      <c r="F1286" s="238"/>
      <c r="G1286" s="239"/>
      <c r="H1286" s="249"/>
      <c r="I1286" s="284"/>
      <c r="J1286" s="284"/>
    </row>
    <row r="1287" spans="1:10" hidden="1" x14ac:dyDescent="0.25">
      <c r="A1287" s="188" t="s">
        <v>1586</v>
      </c>
      <c r="B1287" s="254" t="s">
        <v>1232</v>
      </c>
      <c r="C1287" s="255"/>
      <c r="D1287" s="255"/>
      <c r="E1287" s="330"/>
      <c r="F1287" s="239">
        <f>F1288+F1289+F1290+F1291+F1292</f>
        <v>0</v>
      </c>
      <c r="G1287" s="239">
        <f t="shared" ref="G1287" si="223">G1288+G1289+G1290+G1291+G1292</f>
        <v>0</v>
      </c>
      <c r="H1287" s="239">
        <f t="shared" ref="H1287" si="224">H1288+H1289+H1290+H1291+H1292</f>
        <v>0</v>
      </c>
      <c r="I1287" s="284"/>
      <c r="J1287" s="284"/>
    </row>
    <row r="1288" spans="1:10" hidden="1" x14ac:dyDescent="0.25">
      <c r="A1288" s="188" t="s">
        <v>1587</v>
      </c>
      <c r="B1288" s="206" t="s">
        <v>1393</v>
      </c>
      <c r="C1288" s="255"/>
      <c r="D1288" s="255"/>
      <c r="E1288" s="330"/>
      <c r="F1288" s="238"/>
      <c r="G1288" s="239"/>
      <c r="H1288" s="249"/>
      <c r="I1288" s="284"/>
      <c r="J1288" s="284"/>
    </row>
    <row r="1289" spans="1:10" hidden="1" x14ac:dyDescent="0.25">
      <c r="A1289" s="188" t="s">
        <v>1588</v>
      </c>
      <c r="B1289" s="206" t="s">
        <v>1395</v>
      </c>
      <c r="C1289" s="255"/>
      <c r="D1289" s="255"/>
      <c r="E1289" s="330"/>
      <c r="F1289" s="238"/>
      <c r="G1289" s="239"/>
      <c r="H1289" s="249"/>
      <c r="I1289" s="284"/>
      <c r="J1289" s="284"/>
    </row>
    <row r="1290" spans="1:10" hidden="1" x14ac:dyDescent="0.25">
      <c r="A1290" s="188" t="s">
        <v>1589</v>
      </c>
      <c r="B1290" s="206" t="s">
        <v>1397</v>
      </c>
      <c r="C1290" s="255"/>
      <c r="D1290" s="255"/>
      <c r="E1290" s="330"/>
      <c r="F1290" s="238"/>
      <c r="G1290" s="239"/>
      <c r="H1290" s="249"/>
      <c r="I1290" s="284"/>
      <c r="J1290" s="284"/>
    </row>
    <row r="1291" spans="1:10" hidden="1" x14ac:dyDescent="0.25">
      <c r="A1291" s="188" t="s">
        <v>1590</v>
      </c>
      <c r="B1291" s="206" t="s">
        <v>1399</v>
      </c>
      <c r="C1291" s="255"/>
      <c r="D1291" s="255"/>
      <c r="E1291" s="330"/>
      <c r="F1291" s="238"/>
      <c r="G1291" s="239"/>
      <c r="H1291" s="249"/>
      <c r="I1291" s="284"/>
      <c r="J1291" s="284"/>
    </row>
    <row r="1292" spans="1:10" hidden="1" x14ac:dyDescent="0.25">
      <c r="A1292" s="188" t="s">
        <v>1591</v>
      </c>
      <c r="B1292" s="206" t="s">
        <v>1401</v>
      </c>
      <c r="C1292" s="255"/>
      <c r="D1292" s="255"/>
      <c r="E1292" s="330"/>
      <c r="F1292" s="238"/>
      <c r="G1292" s="239"/>
      <c r="H1292" s="249"/>
      <c r="I1292" s="284"/>
      <c r="J1292" s="284"/>
    </row>
    <row r="1293" spans="1:10" hidden="1" x14ac:dyDescent="0.25">
      <c r="A1293" s="188" t="s">
        <v>1592</v>
      </c>
      <c r="B1293" s="254" t="s">
        <v>1239</v>
      </c>
      <c r="C1293" s="255"/>
      <c r="D1293" s="255"/>
      <c r="E1293" s="330"/>
      <c r="F1293" s="239">
        <f>F1294+F1295+F1296+F1297+F1298</f>
        <v>0</v>
      </c>
      <c r="G1293" s="239">
        <f t="shared" ref="G1293" si="225">G1294+G1295+G1296+G1297+G1298</f>
        <v>0</v>
      </c>
      <c r="H1293" s="239">
        <f t="shared" ref="H1293" si="226">H1294+H1295+H1296+H1297+H1298</f>
        <v>0</v>
      </c>
      <c r="I1293" s="284"/>
      <c r="J1293" s="284"/>
    </row>
    <row r="1294" spans="1:10" hidden="1" x14ac:dyDescent="0.25">
      <c r="A1294" s="188" t="s">
        <v>1593</v>
      </c>
      <c r="B1294" s="206" t="s">
        <v>1393</v>
      </c>
      <c r="C1294" s="255"/>
      <c r="D1294" s="255"/>
      <c r="E1294" s="330"/>
      <c r="F1294" s="238"/>
      <c r="G1294" s="239"/>
      <c r="H1294" s="249"/>
      <c r="I1294" s="284"/>
      <c r="J1294" s="284"/>
    </row>
    <row r="1295" spans="1:10" hidden="1" x14ac:dyDescent="0.25">
      <c r="A1295" s="188" t="s">
        <v>1594</v>
      </c>
      <c r="B1295" s="206" t="s">
        <v>1395</v>
      </c>
      <c r="C1295" s="255"/>
      <c r="D1295" s="255"/>
      <c r="E1295" s="330"/>
      <c r="F1295" s="238"/>
      <c r="G1295" s="239"/>
      <c r="H1295" s="249"/>
      <c r="I1295" s="284"/>
      <c r="J1295" s="284"/>
    </row>
    <row r="1296" spans="1:10" hidden="1" x14ac:dyDescent="0.25">
      <c r="A1296" s="188" t="s">
        <v>1595</v>
      </c>
      <c r="B1296" s="206" t="s">
        <v>1397</v>
      </c>
      <c r="C1296" s="255"/>
      <c r="D1296" s="255"/>
      <c r="E1296" s="330"/>
      <c r="F1296" s="238"/>
      <c r="G1296" s="239"/>
      <c r="H1296" s="249"/>
      <c r="I1296" s="284"/>
      <c r="J1296" s="284"/>
    </row>
    <row r="1297" spans="1:10" hidden="1" x14ac:dyDescent="0.25">
      <c r="A1297" s="188" t="s">
        <v>1596</v>
      </c>
      <c r="B1297" s="206" t="s">
        <v>1399</v>
      </c>
      <c r="C1297" s="255"/>
      <c r="D1297" s="255"/>
      <c r="E1297" s="330"/>
      <c r="F1297" s="238"/>
      <c r="G1297" s="239"/>
      <c r="H1297" s="249"/>
      <c r="I1297" s="284"/>
      <c r="J1297" s="284"/>
    </row>
    <row r="1298" spans="1:10" hidden="1" x14ac:dyDescent="0.25">
      <c r="A1298" s="188" t="s">
        <v>1597</v>
      </c>
      <c r="B1298" s="206" t="s">
        <v>1401</v>
      </c>
      <c r="C1298" s="255"/>
      <c r="D1298" s="255"/>
      <c r="E1298" s="330"/>
      <c r="F1298" s="238"/>
      <c r="G1298" s="239"/>
      <c r="H1298" s="249"/>
      <c r="I1298" s="284"/>
      <c r="J1298" s="284"/>
    </row>
    <row r="1299" spans="1:10" hidden="1" x14ac:dyDescent="0.25">
      <c r="A1299" s="188" t="s">
        <v>1598</v>
      </c>
      <c r="B1299" s="254" t="s">
        <v>1246</v>
      </c>
      <c r="C1299" s="255"/>
      <c r="D1299" s="255"/>
      <c r="E1299" s="330"/>
      <c r="F1299" s="239">
        <f>F1300+F1301+F1302+F1303+F1304</f>
        <v>0</v>
      </c>
      <c r="G1299" s="239">
        <f t="shared" ref="G1299" si="227">G1300+G1301+G1302+G1303+G1304</f>
        <v>0</v>
      </c>
      <c r="H1299" s="239">
        <f t="shared" ref="H1299" si="228">H1300+H1301+H1302+H1303+H1304</f>
        <v>0</v>
      </c>
      <c r="I1299" s="284"/>
      <c r="J1299" s="284"/>
    </row>
    <row r="1300" spans="1:10" hidden="1" x14ac:dyDescent="0.25">
      <c r="A1300" s="188" t="s">
        <v>1599</v>
      </c>
      <c r="B1300" s="206" t="s">
        <v>1393</v>
      </c>
      <c r="C1300" s="255"/>
      <c r="D1300" s="255"/>
      <c r="E1300" s="330"/>
      <c r="F1300" s="238"/>
      <c r="G1300" s="239"/>
      <c r="H1300" s="249"/>
      <c r="I1300" s="284"/>
      <c r="J1300" s="284"/>
    </row>
    <row r="1301" spans="1:10" hidden="1" x14ac:dyDescent="0.25">
      <c r="A1301" s="188" t="s">
        <v>1600</v>
      </c>
      <c r="B1301" s="206" t="s">
        <v>1395</v>
      </c>
      <c r="C1301" s="255"/>
      <c r="D1301" s="255"/>
      <c r="E1301" s="330"/>
      <c r="F1301" s="238"/>
      <c r="G1301" s="239"/>
      <c r="H1301" s="249"/>
      <c r="I1301" s="284"/>
      <c r="J1301" s="284"/>
    </row>
    <row r="1302" spans="1:10" hidden="1" x14ac:dyDescent="0.25">
      <c r="A1302" s="188" t="s">
        <v>1601</v>
      </c>
      <c r="B1302" s="206" t="s">
        <v>1397</v>
      </c>
      <c r="C1302" s="255"/>
      <c r="D1302" s="255"/>
      <c r="E1302" s="330"/>
      <c r="F1302" s="238"/>
      <c r="G1302" s="239"/>
      <c r="H1302" s="249"/>
      <c r="I1302" s="284"/>
      <c r="J1302" s="284"/>
    </row>
    <row r="1303" spans="1:10" hidden="1" x14ac:dyDescent="0.25">
      <c r="A1303" s="188" t="s">
        <v>1602</v>
      </c>
      <c r="B1303" s="206" t="s">
        <v>1399</v>
      </c>
      <c r="C1303" s="255"/>
      <c r="D1303" s="255"/>
      <c r="E1303" s="330"/>
      <c r="F1303" s="238"/>
      <c r="G1303" s="239"/>
      <c r="H1303" s="249"/>
      <c r="I1303" s="284"/>
      <c r="J1303" s="284"/>
    </row>
    <row r="1304" spans="1:10" hidden="1" x14ac:dyDescent="0.25">
      <c r="A1304" s="188" t="s">
        <v>1603</v>
      </c>
      <c r="B1304" s="206" t="s">
        <v>1401</v>
      </c>
      <c r="C1304" s="255"/>
      <c r="D1304" s="255"/>
      <c r="E1304" s="330"/>
      <c r="F1304" s="238"/>
      <c r="G1304" s="239"/>
      <c r="H1304" s="249"/>
      <c r="I1304" s="284"/>
      <c r="J1304" s="284"/>
    </row>
    <row r="1305" spans="1:10" hidden="1" x14ac:dyDescent="0.25">
      <c r="A1305" s="188" t="s">
        <v>1604</v>
      </c>
      <c r="B1305" s="254" t="s">
        <v>7</v>
      </c>
      <c r="C1305" s="255"/>
      <c r="D1305" s="255"/>
      <c r="E1305" s="330"/>
      <c r="F1305" s="239">
        <f>F1306+F1307+F1308+F1309+F1310</f>
        <v>0</v>
      </c>
      <c r="G1305" s="239">
        <f t="shared" ref="G1305" si="229">G1306+G1307+G1308+G1309+G1310</f>
        <v>0</v>
      </c>
      <c r="H1305" s="239">
        <f t="shared" ref="H1305" si="230">H1306+H1307+H1308+H1309+H1310</f>
        <v>0</v>
      </c>
      <c r="I1305" s="284"/>
      <c r="J1305" s="284"/>
    </row>
    <row r="1306" spans="1:10" hidden="1" x14ac:dyDescent="0.25">
      <c r="A1306" s="188" t="s">
        <v>1605</v>
      </c>
      <c r="B1306" s="206" t="s">
        <v>1393</v>
      </c>
      <c r="C1306" s="255"/>
      <c r="D1306" s="255"/>
      <c r="E1306" s="330"/>
      <c r="F1306" s="238"/>
      <c r="G1306" s="239"/>
      <c r="H1306" s="249"/>
      <c r="I1306" s="284"/>
      <c r="J1306" s="284"/>
    </row>
    <row r="1307" spans="1:10" hidden="1" x14ac:dyDescent="0.25">
      <c r="A1307" s="188" t="s">
        <v>1606</v>
      </c>
      <c r="B1307" s="206" t="s">
        <v>1395</v>
      </c>
      <c r="C1307" s="255"/>
      <c r="D1307" s="255"/>
      <c r="E1307" s="330"/>
      <c r="F1307" s="238"/>
      <c r="G1307" s="239"/>
      <c r="H1307" s="249"/>
      <c r="I1307" s="284"/>
      <c r="J1307" s="284"/>
    </row>
    <row r="1308" spans="1:10" hidden="1" x14ac:dyDescent="0.25">
      <c r="A1308" s="188" t="s">
        <v>1607</v>
      </c>
      <c r="B1308" s="206" t="s">
        <v>1397</v>
      </c>
      <c r="C1308" s="255"/>
      <c r="D1308" s="255"/>
      <c r="E1308" s="330"/>
      <c r="F1308" s="238"/>
      <c r="G1308" s="239"/>
      <c r="H1308" s="249"/>
      <c r="I1308" s="284"/>
      <c r="J1308" s="284"/>
    </row>
    <row r="1309" spans="1:10" hidden="1" x14ac:dyDescent="0.25">
      <c r="A1309" s="188" t="s">
        <v>1608</v>
      </c>
      <c r="B1309" s="206" t="s">
        <v>1399</v>
      </c>
      <c r="C1309" s="255"/>
      <c r="D1309" s="255"/>
      <c r="E1309" s="330"/>
      <c r="F1309" s="238"/>
      <c r="G1309" s="239"/>
      <c r="H1309" s="249"/>
      <c r="I1309" s="284"/>
      <c r="J1309" s="284"/>
    </row>
    <row r="1310" spans="1:10" hidden="1" x14ac:dyDescent="0.25">
      <c r="A1310" s="188" t="s">
        <v>1609</v>
      </c>
      <c r="B1310" s="206" t="s">
        <v>1401</v>
      </c>
      <c r="C1310" s="255"/>
      <c r="D1310" s="255"/>
      <c r="E1310" s="330"/>
      <c r="F1310" s="238"/>
      <c r="G1310" s="239"/>
      <c r="H1310" s="249"/>
      <c r="I1310" s="284"/>
      <c r="J1310" s="284"/>
    </row>
    <row r="1311" spans="1:10" hidden="1" x14ac:dyDescent="0.25">
      <c r="A1311" s="188" t="s">
        <v>1610</v>
      </c>
      <c r="B1311" s="254" t="s">
        <v>557</v>
      </c>
      <c r="C1311" s="255"/>
      <c r="D1311" s="255"/>
      <c r="E1311" s="330"/>
      <c r="F1311" s="239">
        <f>F1312+F1313+F1314+F1315+F1316</f>
        <v>0</v>
      </c>
      <c r="G1311" s="239">
        <f t="shared" ref="G1311" si="231">G1312+G1313+G1314+G1315+G1316</f>
        <v>0</v>
      </c>
      <c r="H1311" s="239">
        <f t="shared" ref="H1311" si="232">H1312+H1313+H1314+H1315+H1316</f>
        <v>0</v>
      </c>
      <c r="I1311" s="284"/>
      <c r="J1311" s="284"/>
    </row>
    <row r="1312" spans="1:10" hidden="1" x14ac:dyDescent="0.25">
      <c r="A1312" s="188" t="s">
        <v>1611</v>
      </c>
      <c r="B1312" s="206" t="s">
        <v>1393</v>
      </c>
      <c r="C1312" s="255"/>
      <c r="D1312" s="255"/>
      <c r="E1312" s="330"/>
      <c r="F1312" s="331"/>
      <c r="G1312" s="291"/>
      <c r="H1312" s="332"/>
      <c r="I1312" s="284"/>
      <c r="J1312" s="284"/>
    </row>
    <row r="1313" spans="1:10" hidden="1" x14ac:dyDescent="0.25">
      <c r="A1313" s="188" t="s">
        <v>1612</v>
      </c>
      <c r="B1313" s="206" t="s">
        <v>1395</v>
      </c>
      <c r="C1313" s="255"/>
      <c r="D1313" s="255"/>
      <c r="E1313" s="330"/>
      <c r="F1313" s="331"/>
      <c r="G1313" s="291"/>
      <c r="H1313" s="332"/>
      <c r="I1313" s="284"/>
      <c r="J1313" s="284"/>
    </row>
    <row r="1314" spans="1:10" hidden="1" x14ac:dyDescent="0.25">
      <c r="A1314" s="188" t="s">
        <v>1613</v>
      </c>
      <c r="B1314" s="206" t="s">
        <v>1397</v>
      </c>
      <c r="C1314" s="255"/>
      <c r="D1314" s="255"/>
      <c r="E1314" s="330"/>
      <c r="F1314" s="331"/>
      <c r="G1314" s="291"/>
      <c r="H1314" s="332"/>
      <c r="I1314" s="284"/>
      <c r="J1314" s="284"/>
    </row>
    <row r="1315" spans="1:10" hidden="1" x14ac:dyDescent="0.25">
      <c r="A1315" s="188" t="s">
        <v>1614</v>
      </c>
      <c r="B1315" s="206" t="s">
        <v>1399</v>
      </c>
      <c r="C1315" s="255"/>
      <c r="D1315" s="255"/>
      <c r="E1315" s="330"/>
      <c r="F1315" s="331"/>
      <c r="G1315" s="291"/>
      <c r="H1315" s="332"/>
      <c r="I1315" s="284"/>
      <c r="J1315" s="284"/>
    </row>
    <row r="1316" spans="1:10" hidden="1" x14ac:dyDescent="0.25">
      <c r="A1316" s="188" t="s">
        <v>1615</v>
      </c>
      <c r="B1316" s="206" t="s">
        <v>1401</v>
      </c>
      <c r="C1316" s="255"/>
      <c r="D1316" s="255"/>
      <c r="E1316" s="330"/>
      <c r="F1316" s="331"/>
      <c r="G1316" s="291"/>
      <c r="H1316" s="332"/>
      <c r="I1316" s="284"/>
      <c r="J1316" s="284"/>
    </row>
    <row r="1317" spans="1:10" x14ac:dyDescent="0.25">
      <c r="A1317" s="195" t="s">
        <v>1616</v>
      </c>
      <c r="B1317" s="301" t="s">
        <v>1617</v>
      </c>
      <c r="C1317" s="301"/>
      <c r="D1317" s="302"/>
      <c r="E1317" s="302"/>
      <c r="F1317" s="296">
        <f>F1318+F1429</f>
        <v>0</v>
      </c>
      <c r="G1317" s="296">
        <f t="shared" ref="G1317:H1317" si="233">G1318+G1429</f>
        <v>0</v>
      </c>
      <c r="H1317" s="296">
        <f t="shared" si="233"/>
        <v>0</v>
      </c>
      <c r="I1317" s="284"/>
      <c r="J1317" s="284"/>
    </row>
    <row r="1318" spans="1:10" x14ac:dyDescent="0.25">
      <c r="A1318" s="314" t="s">
        <v>1618</v>
      </c>
      <c r="B1318" s="308" t="s">
        <v>1198</v>
      </c>
      <c r="C1318" s="308"/>
      <c r="D1318" s="337"/>
      <c r="E1318" s="338"/>
      <c r="F1318" s="298">
        <f>F1319+F1374</f>
        <v>0</v>
      </c>
      <c r="G1318" s="298">
        <f t="shared" ref="G1318:H1318" si="234">G1319+G1374</f>
        <v>0</v>
      </c>
      <c r="H1318" s="298">
        <f t="shared" si="234"/>
        <v>0</v>
      </c>
      <c r="I1318" s="284"/>
      <c r="J1318" s="284"/>
    </row>
    <row r="1319" spans="1:10" x14ac:dyDescent="0.25">
      <c r="A1319" s="318" t="s">
        <v>1619</v>
      </c>
      <c r="B1319" s="334" t="s">
        <v>1200</v>
      </c>
      <c r="C1319" s="334"/>
      <c r="D1319" s="335"/>
      <c r="E1319" s="336"/>
      <c r="F1319" s="259">
        <f>F1320+F1326+F1332+F1338+F1344+F1350+F1356+F1362+F1368</f>
        <v>0</v>
      </c>
      <c r="G1319" s="259">
        <f t="shared" ref="G1319" si="235">G1320+G1326+G1332+G1338+G1344+G1350+G1356+G1362+G1368</f>
        <v>0</v>
      </c>
      <c r="H1319" s="259">
        <f t="shared" ref="H1319" si="236">H1320+H1326+H1332+H1338+H1344+H1350+H1356+H1362+H1368</f>
        <v>0</v>
      </c>
      <c r="I1319" s="284"/>
      <c r="J1319" s="284"/>
    </row>
    <row r="1320" spans="1:10" hidden="1" x14ac:dyDescent="0.25">
      <c r="A1320" s="188" t="s">
        <v>1620</v>
      </c>
      <c r="B1320" s="254" t="s">
        <v>4</v>
      </c>
      <c r="C1320" s="255"/>
      <c r="D1320" s="255"/>
      <c r="E1320" s="330"/>
      <c r="F1320" s="239">
        <f>F1321+F1322+F1323+F1324+F1325</f>
        <v>0</v>
      </c>
      <c r="G1320" s="239">
        <f t="shared" ref="G1320" si="237">G1321+G1322+G1323+G1324+G1325</f>
        <v>0</v>
      </c>
      <c r="H1320" s="239">
        <f t="shared" ref="H1320" si="238">H1321+H1322+H1323+H1324+H1325</f>
        <v>0</v>
      </c>
      <c r="I1320" s="284"/>
      <c r="J1320" s="284"/>
    </row>
    <row r="1321" spans="1:10" hidden="1" x14ac:dyDescent="0.25">
      <c r="A1321" s="188" t="s">
        <v>1621</v>
      </c>
      <c r="B1321" s="206" t="s">
        <v>1622</v>
      </c>
      <c r="C1321" s="255"/>
      <c r="D1321" s="255"/>
      <c r="E1321" s="330"/>
      <c r="F1321" s="238"/>
      <c r="G1321" s="239"/>
      <c r="H1321" s="249"/>
      <c r="I1321" s="284"/>
      <c r="J1321" s="284"/>
    </row>
    <row r="1322" spans="1:10" hidden="1" x14ac:dyDescent="0.25">
      <c r="A1322" s="188" t="s">
        <v>1623</v>
      </c>
      <c r="B1322" s="206" t="s">
        <v>1624</v>
      </c>
      <c r="C1322" s="255"/>
      <c r="D1322" s="255"/>
      <c r="E1322" s="330"/>
      <c r="F1322" s="238"/>
      <c r="G1322" s="239"/>
      <c r="H1322" s="249"/>
      <c r="I1322" s="284"/>
      <c r="J1322" s="284"/>
    </row>
    <row r="1323" spans="1:10" hidden="1" x14ac:dyDescent="0.25">
      <c r="A1323" s="188" t="s">
        <v>1625</v>
      </c>
      <c r="B1323" s="206" t="s">
        <v>1626</v>
      </c>
      <c r="C1323" s="255"/>
      <c r="D1323" s="255"/>
      <c r="E1323" s="330"/>
      <c r="F1323" s="238"/>
      <c r="G1323" s="239"/>
      <c r="H1323" s="249"/>
      <c r="I1323" s="284"/>
      <c r="J1323" s="284"/>
    </row>
    <row r="1324" spans="1:10" hidden="1" x14ac:dyDescent="0.25">
      <c r="A1324" s="188" t="s">
        <v>1627</v>
      </c>
      <c r="B1324" s="206" t="s">
        <v>1628</v>
      </c>
      <c r="C1324" s="255"/>
      <c r="D1324" s="255"/>
      <c r="E1324" s="330"/>
      <c r="F1324" s="238"/>
      <c r="G1324" s="239"/>
      <c r="H1324" s="249"/>
      <c r="I1324" s="284"/>
      <c r="J1324" s="284"/>
    </row>
    <row r="1325" spans="1:10" hidden="1" x14ac:dyDescent="0.25">
      <c r="A1325" s="188" t="s">
        <v>1629</v>
      </c>
      <c r="B1325" s="206" t="s">
        <v>1630</v>
      </c>
      <c r="C1325" s="255"/>
      <c r="D1325" s="255"/>
      <c r="E1325" s="330"/>
      <c r="F1325" s="238"/>
      <c r="G1325" s="239"/>
      <c r="H1325" s="249"/>
      <c r="I1325" s="284"/>
      <c r="J1325" s="284"/>
    </row>
    <row r="1326" spans="1:10" hidden="1" x14ac:dyDescent="0.25">
      <c r="A1326" s="188" t="s">
        <v>1631</v>
      </c>
      <c r="B1326" s="203" t="s">
        <v>3</v>
      </c>
      <c r="C1326" s="255"/>
      <c r="D1326" s="255"/>
      <c r="E1326" s="330"/>
      <c r="F1326" s="239">
        <f>F1327+F1328+F1329+F1330+F1331</f>
        <v>0</v>
      </c>
      <c r="G1326" s="239">
        <f t="shared" ref="G1326" si="239">G1327+G1328+G1329+G1330+G1331</f>
        <v>0</v>
      </c>
      <c r="H1326" s="239">
        <f t="shared" ref="H1326" si="240">H1327+H1328+H1329+H1330+H1331</f>
        <v>0</v>
      </c>
      <c r="I1326" s="284"/>
      <c r="J1326" s="284"/>
    </row>
    <row r="1327" spans="1:10" hidden="1" x14ac:dyDescent="0.25">
      <c r="A1327" s="188" t="s">
        <v>1632</v>
      </c>
      <c r="B1327" s="206" t="s">
        <v>1622</v>
      </c>
      <c r="C1327" s="255"/>
      <c r="D1327" s="255"/>
      <c r="E1327" s="330"/>
      <c r="F1327" s="238"/>
      <c r="G1327" s="239"/>
      <c r="H1327" s="249"/>
      <c r="I1327" s="284"/>
      <c r="J1327" s="284"/>
    </row>
    <row r="1328" spans="1:10" hidden="1" x14ac:dyDescent="0.25">
      <c r="A1328" s="188" t="s">
        <v>1633</v>
      </c>
      <c r="B1328" s="206" t="s">
        <v>1624</v>
      </c>
      <c r="C1328" s="255"/>
      <c r="D1328" s="255"/>
      <c r="E1328" s="330"/>
      <c r="F1328" s="238"/>
      <c r="G1328" s="239"/>
      <c r="H1328" s="249"/>
      <c r="I1328" s="284"/>
      <c r="J1328" s="284"/>
    </row>
    <row r="1329" spans="1:10" hidden="1" x14ac:dyDescent="0.25">
      <c r="A1329" s="188" t="s">
        <v>1634</v>
      </c>
      <c r="B1329" s="206" t="s">
        <v>1626</v>
      </c>
      <c r="C1329" s="255"/>
      <c r="D1329" s="255"/>
      <c r="E1329" s="330"/>
      <c r="F1329" s="238"/>
      <c r="G1329" s="239"/>
      <c r="H1329" s="249"/>
      <c r="I1329" s="284"/>
      <c r="J1329" s="284"/>
    </row>
    <row r="1330" spans="1:10" hidden="1" x14ac:dyDescent="0.25">
      <c r="A1330" s="188" t="s">
        <v>1635</v>
      </c>
      <c r="B1330" s="206" t="s">
        <v>1628</v>
      </c>
      <c r="C1330" s="255"/>
      <c r="D1330" s="255"/>
      <c r="E1330" s="330"/>
      <c r="F1330" s="238"/>
      <c r="G1330" s="239"/>
      <c r="H1330" s="249"/>
      <c r="I1330" s="284"/>
      <c r="J1330" s="284"/>
    </row>
    <row r="1331" spans="1:10" hidden="1" x14ac:dyDescent="0.25">
      <c r="A1331" s="188" t="s">
        <v>1636</v>
      </c>
      <c r="B1331" s="206" t="s">
        <v>1630</v>
      </c>
      <c r="C1331" s="255"/>
      <c r="D1331" s="255"/>
      <c r="E1331" s="330"/>
      <c r="F1331" s="238"/>
      <c r="G1331" s="239"/>
      <c r="H1331" s="249"/>
      <c r="I1331" s="284"/>
      <c r="J1331" s="284"/>
    </row>
    <row r="1332" spans="1:10" hidden="1" x14ac:dyDescent="0.25">
      <c r="A1332" s="188" t="s">
        <v>1637</v>
      </c>
      <c r="B1332" s="254" t="s">
        <v>5</v>
      </c>
      <c r="C1332" s="255"/>
      <c r="D1332" s="255"/>
      <c r="E1332" s="330"/>
      <c r="F1332" s="239">
        <f>F1333+F1334+F1335+F1336+F1337</f>
        <v>0</v>
      </c>
      <c r="G1332" s="239">
        <f t="shared" ref="G1332" si="241">G1333+G1334+G1335+G1336+G1337</f>
        <v>0</v>
      </c>
      <c r="H1332" s="239">
        <f t="shared" ref="H1332" si="242">H1333+H1334+H1335+H1336+H1337</f>
        <v>0</v>
      </c>
      <c r="I1332" s="284"/>
      <c r="J1332" s="284"/>
    </row>
    <row r="1333" spans="1:10" hidden="1" x14ac:dyDescent="0.25">
      <c r="A1333" s="188" t="s">
        <v>1638</v>
      </c>
      <c r="B1333" s="206" t="s">
        <v>1622</v>
      </c>
      <c r="C1333" s="255"/>
      <c r="D1333" s="255"/>
      <c r="E1333" s="330"/>
      <c r="F1333" s="238"/>
      <c r="G1333" s="239"/>
      <c r="H1333" s="249"/>
      <c r="I1333" s="284"/>
      <c r="J1333" s="284"/>
    </row>
    <row r="1334" spans="1:10" hidden="1" x14ac:dyDescent="0.25">
      <c r="A1334" s="188" t="s">
        <v>1639</v>
      </c>
      <c r="B1334" s="206" t="s">
        <v>1624</v>
      </c>
      <c r="C1334" s="255"/>
      <c r="D1334" s="255"/>
      <c r="E1334" s="330"/>
      <c r="F1334" s="238"/>
      <c r="G1334" s="239"/>
      <c r="H1334" s="249"/>
      <c r="I1334" s="284"/>
      <c r="J1334" s="284"/>
    </row>
    <row r="1335" spans="1:10" hidden="1" x14ac:dyDescent="0.25">
      <c r="A1335" s="188" t="s">
        <v>1640</v>
      </c>
      <c r="B1335" s="206" t="s">
        <v>1626</v>
      </c>
      <c r="C1335" s="255"/>
      <c r="D1335" s="255"/>
      <c r="E1335" s="330"/>
      <c r="F1335" s="238"/>
      <c r="G1335" s="239"/>
      <c r="H1335" s="249"/>
      <c r="I1335" s="284"/>
      <c r="J1335" s="284"/>
    </row>
    <row r="1336" spans="1:10" hidden="1" x14ac:dyDescent="0.25">
      <c r="A1336" s="188" t="s">
        <v>1641</v>
      </c>
      <c r="B1336" s="206" t="s">
        <v>1628</v>
      </c>
      <c r="C1336" s="255"/>
      <c r="D1336" s="255"/>
      <c r="E1336" s="330"/>
      <c r="F1336" s="238"/>
      <c r="G1336" s="239"/>
      <c r="H1336" s="249"/>
      <c r="I1336" s="284"/>
      <c r="J1336" s="284"/>
    </row>
    <row r="1337" spans="1:10" hidden="1" x14ac:dyDescent="0.25">
      <c r="A1337" s="188" t="s">
        <v>1642</v>
      </c>
      <c r="B1337" s="206" t="s">
        <v>1630</v>
      </c>
      <c r="C1337" s="255"/>
      <c r="D1337" s="255"/>
      <c r="E1337" s="330"/>
      <c r="F1337" s="238"/>
      <c r="G1337" s="239"/>
      <c r="H1337" s="249"/>
      <c r="I1337" s="284"/>
      <c r="J1337" s="284"/>
    </row>
    <row r="1338" spans="1:10" hidden="1" x14ac:dyDescent="0.25">
      <c r="A1338" s="188" t="s">
        <v>1643</v>
      </c>
      <c r="B1338" s="254" t="s">
        <v>1225</v>
      </c>
      <c r="C1338" s="255"/>
      <c r="D1338" s="255"/>
      <c r="E1338" s="330"/>
      <c r="F1338" s="239">
        <f>F1339+F1340+F1341+F1342+F1343</f>
        <v>0</v>
      </c>
      <c r="G1338" s="239">
        <f t="shared" ref="G1338" si="243">G1339+G1340+G1341+G1342+G1343</f>
        <v>0</v>
      </c>
      <c r="H1338" s="239">
        <f t="shared" ref="H1338" si="244">H1339+H1340+H1341+H1342+H1343</f>
        <v>0</v>
      </c>
      <c r="I1338" s="284"/>
      <c r="J1338" s="284"/>
    </row>
    <row r="1339" spans="1:10" hidden="1" x14ac:dyDescent="0.25">
      <c r="A1339" s="188" t="s">
        <v>1644</v>
      </c>
      <c r="B1339" s="206" t="s">
        <v>1622</v>
      </c>
      <c r="C1339" s="255"/>
      <c r="D1339" s="255"/>
      <c r="E1339" s="330"/>
      <c r="F1339" s="238"/>
      <c r="G1339" s="239"/>
      <c r="H1339" s="249"/>
      <c r="I1339" s="284"/>
      <c r="J1339" s="284"/>
    </row>
    <row r="1340" spans="1:10" hidden="1" x14ac:dyDescent="0.25">
      <c r="A1340" s="188" t="s">
        <v>1645</v>
      </c>
      <c r="B1340" s="206" t="s">
        <v>1624</v>
      </c>
      <c r="C1340" s="255"/>
      <c r="D1340" s="255"/>
      <c r="E1340" s="330"/>
      <c r="F1340" s="238"/>
      <c r="G1340" s="239"/>
      <c r="H1340" s="249"/>
      <c r="I1340" s="284"/>
      <c r="J1340" s="284"/>
    </row>
    <row r="1341" spans="1:10" hidden="1" x14ac:dyDescent="0.25">
      <c r="A1341" s="188" t="s">
        <v>1646</v>
      </c>
      <c r="B1341" s="206" t="s">
        <v>1626</v>
      </c>
      <c r="C1341" s="255"/>
      <c r="D1341" s="255"/>
      <c r="E1341" s="330"/>
      <c r="F1341" s="238"/>
      <c r="G1341" s="239"/>
      <c r="H1341" s="249"/>
      <c r="I1341" s="284"/>
      <c r="J1341" s="284"/>
    </row>
    <row r="1342" spans="1:10" hidden="1" x14ac:dyDescent="0.25">
      <c r="A1342" s="188" t="s">
        <v>1647</v>
      </c>
      <c r="B1342" s="206" t="s">
        <v>1628</v>
      </c>
      <c r="C1342" s="255"/>
      <c r="D1342" s="255"/>
      <c r="E1342" s="330"/>
      <c r="F1342" s="238"/>
      <c r="G1342" s="239"/>
      <c r="H1342" s="249"/>
      <c r="I1342" s="284"/>
      <c r="J1342" s="284"/>
    </row>
    <row r="1343" spans="1:10" hidden="1" x14ac:dyDescent="0.25">
      <c r="A1343" s="188" t="s">
        <v>1648</v>
      </c>
      <c r="B1343" s="206" t="s">
        <v>1630</v>
      </c>
      <c r="C1343" s="255"/>
      <c r="D1343" s="255"/>
      <c r="E1343" s="330"/>
      <c r="F1343" s="238"/>
      <c r="G1343" s="239"/>
      <c r="H1343" s="249"/>
      <c r="I1343" s="284"/>
      <c r="J1343" s="284"/>
    </row>
    <row r="1344" spans="1:10" hidden="1" x14ac:dyDescent="0.25">
      <c r="A1344" s="188" t="s">
        <v>1649</v>
      </c>
      <c r="B1344" s="254" t="s">
        <v>1232</v>
      </c>
      <c r="C1344" s="255"/>
      <c r="D1344" s="255"/>
      <c r="E1344" s="330"/>
      <c r="F1344" s="239">
        <f>F1345+F1346+F1347+F1348+F1349</f>
        <v>0</v>
      </c>
      <c r="G1344" s="239">
        <f t="shared" ref="G1344" si="245">G1345+G1346+G1347+G1348+G1349</f>
        <v>0</v>
      </c>
      <c r="H1344" s="239">
        <f t="shared" ref="H1344" si="246">H1345+H1346+H1347+H1348+H1349</f>
        <v>0</v>
      </c>
      <c r="I1344" s="284"/>
      <c r="J1344" s="284"/>
    </row>
    <row r="1345" spans="1:10" hidden="1" x14ac:dyDescent="0.25">
      <c r="A1345" s="188" t="s">
        <v>1650</v>
      </c>
      <c r="B1345" s="206" t="s">
        <v>1622</v>
      </c>
      <c r="C1345" s="255"/>
      <c r="D1345" s="255"/>
      <c r="E1345" s="330"/>
      <c r="F1345" s="238"/>
      <c r="G1345" s="239"/>
      <c r="H1345" s="249"/>
      <c r="I1345" s="284"/>
      <c r="J1345" s="284"/>
    </row>
    <row r="1346" spans="1:10" hidden="1" x14ac:dyDescent="0.25">
      <c r="A1346" s="188" t="s">
        <v>1651</v>
      </c>
      <c r="B1346" s="206" t="s">
        <v>1624</v>
      </c>
      <c r="C1346" s="255"/>
      <c r="D1346" s="255"/>
      <c r="E1346" s="330"/>
      <c r="F1346" s="238"/>
      <c r="G1346" s="239"/>
      <c r="H1346" s="249"/>
      <c r="I1346" s="284"/>
      <c r="J1346" s="284"/>
    </row>
    <row r="1347" spans="1:10" hidden="1" x14ac:dyDescent="0.25">
      <c r="A1347" s="188" t="s">
        <v>1652</v>
      </c>
      <c r="B1347" s="206" t="s">
        <v>1626</v>
      </c>
      <c r="C1347" s="255"/>
      <c r="D1347" s="255"/>
      <c r="E1347" s="330"/>
      <c r="F1347" s="238"/>
      <c r="G1347" s="239"/>
      <c r="H1347" s="249"/>
      <c r="I1347" s="284"/>
      <c r="J1347" s="284"/>
    </row>
    <row r="1348" spans="1:10" hidden="1" x14ac:dyDescent="0.25">
      <c r="A1348" s="188" t="s">
        <v>1653</v>
      </c>
      <c r="B1348" s="206" t="s">
        <v>1628</v>
      </c>
      <c r="C1348" s="255"/>
      <c r="D1348" s="255"/>
      <c r="E1348" s="330"/>
      <c r="F1348" s="238"/>
      <c r="G1348" s="239"/>
      <c r="H1348" s="249"/>
      <c r="I1348" s="284"/>
      <c r="J1348" s="284"/>
    </row>
    <row r="1349" spans="1:10" hidden="1" x14ac:dyDescent="0.25">
      <c r="A1349" s="188" t="s">
        <v>1654</v>
      </c>
      <c r="B1349" s="206" t="s">
        <v>1630</v>
      </c>
      <c r="C1349" s="255"/>
      <c r="D1349" s="255"/>
      <c r="E1349" s="330"/>
      <c r="F1349" s="238"/>
      <c r="G1349" s="239"/>
      <c r="H1349" s="249"/>
      <c r="I1349" s="284"/>
      <c r="J1349" s="284"/>
    </row>
    <row r="1350" spans="1:10" hidden="1" x14ac:dyDescent="0.25">
      <c r="A1350" s="188" t="s">
        <v>1655</v>
      </c>
      <c r="B1350" s="254" t="s">
        <v>1239</v>
      </c>
      <c r="C1350" s="255"/>
      <c r="D1350" s="255"/>
      <c r="E1350" s="330"/>
      <c r="F1350" s="239">
        <f>F1351+F1352+F1353+F1354+F1355</f>
        <v>0</v>
      </c>
      <c r="G1350" s="239">
        <f t="shared" ref="G1350" si="247">G1351+G1352+G1353+G1354+G1355</f>
        <v>0</v>
      </c>
      <c r="H1350" s="239">
        <f t="shared" ref="H1350" si="248">H1351+H1352+H1353+H1354+H1355</f>
        <v>0</v>
      </c>
      <c r="I1350" s="284"/>
      <c r="J1350" s="284"/>
    </row>
    <row r="1351" spans="1:10" hidden="1" x14ac:dyDescent="0.25">
      <c r="A1351" s="188" t="s">
        <v>1656</v>
      </c>
      <c r="B1351" s="206" t="s">
        <v>1622</v>
      </c>
      <c r="C1351" s="255"/>
      <c r="D1351" s="255"/>
      <c r="E1351" s="330"/>
      <c r="F1351" s="238"/>
      <c r="G1351" s="239"/>
      <c r="H1351" s="249"/>
      <c r="I1351" s="284"/>
      <c r="J1351" s="284"/>
    </row>
    <row r="1352" spans="1:10" hidden="1" x14ac:dyDescent="0.25">
      <c r="A1352" s="188" t="s">
        <v>1657</v>
      </c>
      <c r="B1352" s="206" t="s">
        <v>1624</v>
      </c>
      <c r="C1352" s="255"/>
      <c r="D1352" s="255"/>
      <c r="E1352" s="330"/>
      <c r="F1352" s="238"/>
      <c r="G1352" s="239"/>
      <c r="H1352" s="249"/>
      <c r="I1352" s="284"/>
      <c r="J1352" s="284"/>
    </row>
    <row r="1353" spans="1:10" hidden="1" x14ac:dyDescent="0.25">
      <c r="A1353" s="188" t="s">
        <v>1658</v>
      </c>
      <c r="B1353" s="206" t="s">
        <v>1626</v>
      </c>
      <c r="C1353" s="255"/>
      <c r="D1353" s="255"/>
      <c r="E1353" s="330"/>
      <c r="F1353" s="238"/>
      <c r="G1353" s="239"/>
      <c r="H1353" s="249"/>
      <c r="I1353" s="284"/>
      <c r="J1353" s="284"/>
    </row>
    <row r="1354" spans="1:10" hidden="1" x14ac:dyDescent="0.25">
      <c r="A1354" s="188" t="s">
        <v>1659</v>
      </c>
      <c r="B1354" s="206" t="s">
        <v>1628</v>
      </c>
      <c r="C1354" s="255"/>
      <c r="D1354" s="255"/>
      <c r="E1354" s="330"/>
      <c r="F1354" s="238"/>
      <c r="G1354" s="239"/>
      <c r="H1354" s="249"/>
      <c r="I1354" s="284"/>
      <c r="J1354" s="284"/>
    </row>
    <row r="1355" spans="1:10" hidden="1" x14ac:dyDescent="0.25">
      <c r="A1355" s="188" t="s">
        <v>1660</v>
      </c>
      <c r="B1355" s="206" t="s">
        <v>1630</v>
      </c>
      <c r="C1355" s="255"/>
      <c r="D1355" s="255"/>
      <c r="E1355" s="330"/>
      <c r="F1355" s="238"/>
      <c r="G1355" s="239"/>
      <c r="H1355" s="249"/>
      <c r="I1355" s="284"/>
      <c r="J1355" s="284"/>
    </row>
    <row r="1356" spans="1:10" hidden="1" x14ac:dyDescent="0.25">
      <c r="A1356" s="188" t="s">
        <v>1661</v>
      </c>
      <c r="B1356" s="254" t="s">
        <v>1246</v>
      </c>
      <c r="C1356" s="255"/>
      <c r="D1356" s="255"/>
      <c r="E1356" s="330"/>
      <c r="F1356" s="239">
        <f>F1357+F1358+F1359+F1360+F1361</f>
        <v>0</v>
      </c>
      <c r="G1356" s="239">
        <f t="shared" ref="G1356" si="249">G1357+G1358+G1359+G1360+G1361</f>
        <v>0</v>
      </c>
      <c r="H1356" s="239">
        <f t="shared" ref="H1356" si="250">H1357+H1358+H1359+H1360+H1361</f>
        <v>0</v>
      </c>
      <c r="I1356" s="284"/>
      <c r="J1356" s="284"/>
    </row>
    <row r="1357" spans="1:10" hidden="1" x14ac:dyDescent="0.25">
      <c r="A1357" s="188" t="s">
        <v>1662</v>
      </c>
      <c r="B1357" s="206" t="s">
        <v>1622</v>
      </c>
      <c r="C1357" s="255"/>
      <c r="D1357" s="255"/>
      <c r="E1357" s="330"/>
      <c r="F1357" s="238"/>
      <c r="G1357" s="239"/>
      <c r="H1357" s="249"/>
      <c r="I1357" s="284"/>
      <c r="J1357" s="284"/>
    </row>
    <row r="1358" spans="1:10" hidden="1" x14ac:dyDescent="0.25">
      <c r="A1358" s="188" t="s">
        <v>1663</v>
      </c>
      <c r="B1358" s="206" t="s">
        <v>1624</v>
      </c>
      <c r="C1358" s="255"/>
      <c r="D1358" s="255"/>
      <c r="E1358" s="330"/>
      <c r="F1358" s="238"/>
      <c r="G1358" s="239"/>
      <c r="H1358" s="249"/>
      <c r="I1358" s="284"/>
      <c r="J1358" s="284"/>
    </row>
    <row r="1359" spans="1:10" hidden="1" x14ac:dyDescent="0.25">
      <c r="A1359" s="188" t="s">
        <v>1664</v>
      </c>
      <c r="B1359" s="206" t="s">
        <v>1626</v>
      </c>
      <c r="C1359" s="255"/>
      <c r="D1359" s="255"/>
      <c r="E1359" s="330"/>
      <c r="F1359" s="238"/>
      <c r="G1359" s="239"/>
      <c r="H1359" s="249"/>
      <c r="I1359" s="284"/>
      <c r="J1359" s="284"/>
    </row>
    <row r="1360" spans="1:10" hidden="1" x14ac:dyDescent="0.25">
      <c r="A1360" s="188" t="s">
        <v>1665</v>
      </c>
      <c r="B1360" s="206" t="s">
        <v>1628</v>
      </c>
      <c r="C1360" s="255"/>
      <c r="D1360" s="255"/>
      <c r="E1360" s="330"/>
      <c r="F1360" s="238"/>
      <c r="G1360" s="239"/>
      <c r="H1360" s="249"/>
      <c r="I1360" s="284"/>
      <c r="J1360" s="284"/>
    </row>
    <row r="1361" spans="1:10" hidden="1" x14ac:dyDescent="0.25">
      <c r="A1361" s="188" t="s">
        <v>1666</v>
      </c>
      <c r="B1361" s="206" t="s">
        <v>1630</v>
      </c>
      <c r="C1361" s="255"/>
      <c r="D1361" s="255"/>
      <c r="E1361" s="330"/>
      <c r="F1361" s="238"/>
      <c r="G1361" s="239"/>
      <c r="H1361" s="249"/>
      <c r="I1361" s="284"/>
      <c r="J1361" s="284"/>
    </row>
    <row r="1362" spans="1:10" hidden="1" x14ac:dyDescent="0.25">
      <c r="A1362" s="188" t="s">
        <v>1667</v>
      </c>
      <c r="B1362" s="254" t="s">
        <v>7</v>
      </c>
      <c r="C1362" s="255"/>
      <c r="D1362" s="255"/>
      <c r="E1362" s="330"/>
      <c r="F1362" s="239">
        <f>F1363+F1364+F1365+F1366+F1367</f>
        <v>0</v>
      </c>
      <c r="G1362" s="239">
        <f t="shared" ref="G1362" si="251">G1363+G1364+G1365+G1366+G1367</f>
        <v>0</v>
      </c>
      <c r="H1362" s="239">
        <f t="shared" ref="H1362" si="252">H1363+H1364+H1365+H1366+H1367</f>
        <v>0</v>
      </c>
      <c r="I1362" s="284"/>
      <c r="J1362" s="284"/>
    </row>
    <row r="1363" spans="1:10" hidden="1" x14ac:dyDescent="0.25">
      <c r="A1363" s="188" t="s">
        <v>1668</v>
      </c>
      <c r="B1363" s="206" t="s">
        <v>1622</v>
      </c>
      <c r="C1363" s="255"/>
      <c r="D1363" s="255"/>
      <c r="E1363" s="330"/>
      <c r="F1363" s="238"/>
      <c r="G1363" s="239"/>
      <c r="H1363" s="249"/>
      <c r="I1363" s="284"/>
      <c r="J1363" s="284"/>
    </row>
    <row r="1364" spans="1:10" hidden="1" x14ac:dyDescent="0.25">
      <c r="A1364" s="188" t="s">
        <v>1669</v>
      </c>
      <c r="B1364" s="206" t="s">
        <v>1624</v>
      </c>
      <c r="C1364" s="255"/>
      <c r="D1364" s="255"/>
      <c r="E1364" s="330"/>
      <c r="F1364" s="238"/>
      <c r="G1364" s="239"/>
      <c r="H1364" s="249"/>
      <c r="I1364" s="284"/>
      <c r="J1364" s="284"/>
    </row>
    <row r="1365" spans="1:10" hidden="1" x14ac:dyDescent="0.25">
      <c r="A1365" s="188" t="s">
        <v>1670</v>
      </c>
      <c r="B1365" s="206" t="s">
        <v>1626</v>
      </c>
      <c r="C1365" s="255"/>
      <c r="D1365" s="255"/>
      <c r="E1365" s="330"/>
      <c r="F1365" s="238"/>
      <c r="G1365" s="239"/>
      <c r="H1365" s="249"/>
      <c r="I1365" s="284"/>
      <c r="J1365" s="284"/>
    </row>
    <row r="1366" spans="1:10" hidden="1" x14ac:dyDescent="0.25">
      <c r="A1366" s="188" t="s">
        <v>1671</v>
      </c>
      <c r="B1366" s="206" t="s">
        <v>1628</v>
      </c>
      <c r="C1366" s="255"/>
      <c r="D1366" s="255"/>
      <c r="E1366" s="330"/>
      <c r="F1366" s="238"/>
      <c r="G1366" s="239"/>
      <c r="H1366" s="249"/>
      <c r="I1366" s="284"/>
      <c r="J1366" s="284"/>
    </row>
    <row r="1367" spans="1:10" hidden="1" x14ac:dyDescent="0.25">
      <c r="A1367" s="188" t="s">
        <v>1672</v>
      </c>
      <c r="B1367" s="206" t="s">
        <v>1630</v>
      </c>
      <c r="C1367" s="255"/>
      <c r="D1367" s="255"/>
      <c r="E1367" s="330"/>
      <c r="F1367" s="238"/>
      <c r="G1367" s="239"/>
      <c r="H1367" s="249"/>
      <c r="I1367" s="284"/>
      <c r="J1367" s="284"/>
    </row>
    <row r="1368" spans="1:10" hidden="1" x14ac:dyDescent="0.25">
      <c r="A1368" s="188" t="s">
        <v>1673</v>
      </c>
      <c r="B1368" s="254" t="s">
        <v>557</v>
      </c>
      <c r="C1368" s="255"/>
      <c r="D1368" s="255"/>
      <c r="E1368" s="330"/>
      <c r="F1368" s="239">
        <f>F1369+F1370+F1371+F1372+F1373</f>
        <v>0</v>
      </c>
      <c r="G1368" s="239">
        <f t="shared" ref="G1368" si="253">G1369+G1370+G1371+G1372+G1373</f>
        <v>0</v>
      </c>
      <c r="H1368" s="239">
        <f t="shared" ref="H1368" si="254">H1369+H1370+H1371+H1372+H1373</f>
        <v>0</v>
      </c>
      <c r="I1368" s="284"/>
      <c r="J1368" s="284"/>
    </row>
    <row r="1369" spans="1:10" hidden="1" x14ac:dyDescent="0.25">
      <c r="A1369" s="188" t="s">
        <v>1674</v>
      </c>
      <c r="B1369" s="206" t="s">
        <v>1622</v>
      </c>
      <c r="C1369" s="255"/>
      <c r="D1369" s="255"/>
      <c r="E1369" s="330"/>
      <c r="F1369" s="331"/>
      <c r="G1369" s="291"/>
      <c r="H1369" s="332"/>
      <c r="I1369" s="284"/>
      <c r="J1369" s="284"/>
    </row>
    <row r="1370" spans="1:10" hidden="1" x14ac:dyDescent="0.25">
      <c r="A1370" s="188" t="s">
        <v>1675</v>
      </c>
      <c r="B1370" s="206" t="s">
        <v>1624</v>
      </c>
      <c r="C1370" s="255"/>
      <c r="D1370" s="255"/>
      <c r="E1370" s="330"/>
      <c r="F1370" s="331"/>
      <c r="G1370" s="291"/>
      <c r="H1370" s="332"/>
      <c r="I1370" s="284"/>
      <c r="J1370" s="284"/>
    </row>
    <row r="1371" spans="1:10" hidden="1" x14ac:dyDescent="0.25">
      <c r="A1371" s="188" t="s">
        <v>1676</v>
      </c>
      <c r="B1371" s="206" t="s">
        <v>1626</v>
      </c>
      <c r="C1371" s="255"/>
      <c r="D1371" s="255"/>
      <c r="E1371" s="330"/>
      <c r="F1371" s="331"/>
      <c r="G1371" s="291"/>
      <c r="H1371" s="332"/>
      <c r="I1371" s="284"/>
      <c r="J1371" s="284"/>
    </row>
    <row r="1372" spans="1:10" hidden="1" x14ac:dyDescent="0.25">
      <c r="A1372" s="188" t="s">
        <v>1677</v>
      </c>
      <c r="B1372" s="206" t="s">
        <v>1628</v>
      </c>
      <c r="C1372" s="255"/>
      <c r="D1372" s="255"/>
      <c r="E1372" s="330"/>
      <c r="F1372" s="331"/>
      <c r="G1372" s="291"/>
      <c r="H1372" s="332"/>
      <c r="I1372" s="284"/>
      <c r="J1372" s="284"/>
    </row>
    <row r="1373" spans="1:10" hidden="1" x14ac:dyDescent="0.25">
      <c r="A1373" s="188" t="s">
        <v>1678</v>
      </c>
      <c r="B1373" s="206" t="s">
        <v>1630</v>
      </c>
      <c r="C1373" s="255"/>
      <c r="D1373" s="255"/>
      <c r="E1373" s="330"/>
      <c r="F1373" s="331"/>
      <c r="G1373" s="291"/>
      <c r="H1373" s="332"/>
      <c r="I1373" s="284"/>
      <c r="J1373" s="284"/>
    </row>
    <row r="1374" spans="1:10" x14ac:dyDescent="0.25">
      <c r="A1374" s="318" t="s">
        <v>1679</v>
      </c>
      <c r="B1374" s="334" t="s">
        <v>1265</v>
      </c>
      <c r="C1374" s="334"/>
      <c r="D1374" s="335"/>
      <c r="E1374" s="336"/>
      <c r="F1374" s="259">
        <f>F1375+F1381+F1387+F1393+F1399+F1405+F1411+F1417+F1423</f>
        <v>0</v>
      </c>
      <c r="G1374" s="259">
        <f t="shared" ref="G1374" si="255">G1375+G1381+G1387+G1393+G1399+G1405+G1411+G1417+G1423</f>
        <v>0</v>
      </c>
      <c r="H1374" s="259">
        <f t="shared" ref="H1374" si="256">H1375+H1381+H1387+H1393+H1399+H1405+H1411+H1417+H1423</f>
        <v>0</v>
      </c>
      <c r="I1374" s="284"/>
      <c r="J1374" s="284"/>
    </row>
    <row r="1375" spans="1:10" hidden="1" x14ac:dyDescent="0.25">
      <c r="A1375" s="188" t="s">
        <v>1680</v>
      </c>
      <c r="B1375" s="254" t="s">
        <v>4</v>
      </c>
      <c r="C1375" s="255"/>
      <c r="D1375" s="255"/>
      <c r="E1375" s="330"/>
      <c r="F1375" s="239">
        <f>F1376+F1377+F1378+F1379+F1380</f>
        <v>0</v>
      </c>
      <c r="G1375" s="239">
        <f t="shared" ref="G1375" si="257">G1376+G1377+G1378+G1379+G1380</f>
        <v>0</v>
      </c>
      <c r="H1375" s="239">
        <f t="shared" ref="H1375" si="258">H1376+H1377+H1378+H1379+H1380</f>
        <v>0</v>
      </c>
      <c r="I1375" s="284"/>
      <c r="J1375" s="284"/>
    </row>
    <row r="1376" spans="1:10" hidden="1" x14ac:dyDescent="0.25">
      <c r="A1376" s="188" t="s">
        <v>1681</v>
      </c>
      <c r="B1376" s="206" t="s">
        <v>1622</v>
      </c>
      <c r="C1376" s="255"/>
      <c r="D1376" s="255"/>
      <c r="E1376" s="330"/>
      <c r="F1376" s="238"/>
      <c r="G1376" s="239"/>
      <c r="H1376" s="249"/>
      <c r="I1376" s="284"/>
      <c r="J1376" s="284"/>
    </row>
    <row r="1377" spans="1:10" hidden="1" x14ac:dyDescent="0.25">
      <c r="A1377" s="188" t="s">
        <v>1682</v>
      </c>
      <c r="B1377" s="206" t="s">
        <v>1624</v>
      </c>
      <c r="C1377" s="255"/>
      <c r="D1377" s="255"/>
      <c r="E1377" s="330"/>
      <c r="F1377" s="238"/>
      <c r="G1377" s="239"/>
      <c r="H1377" s="249"/>
      <c r="I1377" s="284"/>
      <c r="J1377" s="284"/>
    </row>
    <row r="1378" spans="1:10" hidden="1" x14ac:dyDescent="0.25">
      <c r="A1378" s="188" t="s">
        <v>1683</v>
      </c>
      <c r="B1378" s="206" t="s">
        <v>1626</v>
      </c>
      <c r="C1378" s="255"/>
      <c r="D1378" s="255"/>
      <c r="E1378" s="330"/>
      <c r="F1378" s="238"/>
      <c r="G1378" s="239"/>
      <c r="H1378" s="249"/>
      <c r="I1378" s="284"/>
      <c r="J1378" s="284"/>
    </row>
    <row r="1379" spans="1:10" hidden="1" x14ac:dyDescent="0.25">
      <c r="A1379" s="188" t="s">
        <v>1684</v>
      </c>
      <c r="B1379" s="206" t="s">
        <v>1628</v>
      </c>
      <c r="C1379" s="255"/>
      <c r="D1379" s="255"/>
      <c r="E1379" s="330"/>
      <c r="F1379" s="238"/>
      <c r="G1379" s="239"/>
      <c r="H1379" s="249"/>
      <c r="I1379" s="284"/>
      <c r="J1379" s="284"/>
    </row>
    <row r="1380" spans="1:10" hidden="1" x14ac:dyDescent="0.25">
      <c r="A1380" s="188" t="s">
        <v>1685</v>
      </c>
      <c r="B1380" s="206" t="s">
        <v>1630</v>
      </c>
      <c r="C1380" s="255"/>
      <c r="D1380" s="255"/>
      <c r="E1380" s="330"/>
      <c r="F1380" s="238"/>
      <c r="G1380" s="239"/>
      <c r="H1380" s="249"/>
      <c r="I1380" s="284"/>
      <c r="J1380" s="284"/>
    </row>
    <row r="1381" spans="1:10" hidden="1" x14ac:dyDescent="0.25">
      <c r="A1381" s="188" t="s">
        <v>1686</v>
      </c>
      <c r="B1381" s="203" t="s">
        <v>3</v>
      </c>
      <c r="C1381" s="255"/>
      <c r="D1381" s="255"/>
      <c r="E1381" s="330"/>
      <c r="F1381" s="239">
        <f>F1382+F1383+F1384+F1385+F1386</f>
        <v>0</v>
      </c>
      <c r="G1381" s="239">
        <f t="shared" ref="G1381" si="259">G1382+G1383+G1384+G1385+G1386</f>
        <v>0</v>
      </c>
      <c r="H1381" s="239">
        <f t="shared" ref="H1381" si="260">H1382+H1383+H1384+H1385+H1386</f>
        <v>0</v>
      </c>
      <c r="I1381" s="284"/>
      <c r="J1381" s="284"/>
    </row>
    <row r="1382" spans="1:10" hidden="1" x14ac:dyDescent="0.25">
      <c r="A1382" s="188" t="s">
        <v>1687</v>
      </c>
      <c r="B1382" s="206" t="s">
        <v>1622</v>
      </c>
      <c r="C1382" s="255"/>
      <c r="D1382" s="255"/>
      <c r="E1382" s="330"/>
      <c r="F1382" s="238"/>
      <c r="G1382" s="239"/>
      <c r="H1382" s="249"/>
      <c r="I1382" s="284"/>
      <c r="J1382" s="284"/>
    </row>
    <row r="1383" spans="1:10" hidden="1" x14ac:dyDescent="0.25">
      <c r="A1383" s="188" t="s">
        <v>1688</v>
      </c>
      <c r="B1383" s="206" t="s">
        <v>1624</v>
      </c>
      <c r="C1383" s="255"/>
      <c r="D1383" s="255"/>
      <c r="E1383" s="330"/>
      <c r="F1383" s="238"/>
      <c r="G1383" s="239"/>
      <c r="H1383" s="249"/>
      <c r="I1383" s="284"/>
      <c r="J1383" s="284"/>
    </row>
    <row r="1384" spans="1:10" hidden="1" x14ac:dyDescent="0.25">
      <c r="A1384" s="188" t="s">
        <v>1689</v>
      </c>
      <c r="B1384" s="206" t="s">
        <v>1626</v>
      </c>
      <c r="C1384" s="255"/>
      <c r="D1384" s="255"/>
      <c r="E1384" s="330"/>
      <c r="F1384" s="238"/>
      <c r="G1384" s="239"/>
      <c r="H1384" s="249"/>
      <c r="I1384" s="284"/>
      <c r="J1384" s="284"/>
    </row>
    <row r="1385" spans="1:10" hidden="1" x14ac:dyDescent="0.25">
      <c r="A1385" s="188" t="s">
        <v>1690</v>
      </c>
      <c r="B1385" s="206" t="s">
        <v>1628</v>
      </c>
      <c r="C1385" s="255"/>
      <c r="D1385" s="255"/>
      <c r="E1385" s="330"/>
      <c r="F1385" s="238"/>
      <c r="G1385" s="239"/>
      <c r="H1385" s="249"/>
      <c r="I1385" s="284"/>
      <c r="J1385" s="284"/>
    </row>
    <row r="1386" spans="1:10" hidden="1" x14ac:dyDescent="0.25">
      <c r="A1386" s="188" t="s">
        <v>1691</v>
      </c>
      <c r="B1386" s="206" t="s">
        <v>1630</v>
      </c>
      <c r="C1386" s="255"/>
      <c r="D1386" s="255"/>
      <c r="E1386" s="330"/>
      <c r="F1386" s="238"/>
      <c r="G1386" s="239"/>
      <c r="H1386" s="249"/>
      <c r="I1386" s="284"/>
      <c r="J1386" s="284"/>
    </row>
    <row r="1387" spans="1:10" hidden="1" x14ac:dyDescent="0.25">
      <c r="A1387" s="188" t="s">
        <v>1692</v>
      </c>
      <c r="B1387" s="254" t="s">
        <v>5</v>
      </c>
      <c r="C1387" s="255"/>
      <c r="D1387" s="255"/>
      <c r="E1387" s="330"/>
      <c r="F1387" s="239">
        <f>F1388+F1389+F1390+F1391+F1392</f>
        <v>0</v>
      </c>
      <c r="G1387" s="239">
        <f t="shared" ref="G1387" si="261">G1388+G1389+G1390+G1391+G1392</f>
        <v>0</v>
      </c>
      <c r="H1387" s="239">
        <f t="shared" ref="H1387" si="262">H1388+H1389+H1390+H1391+H1392</f>
        <v>0</v>
      </c>
      <c r="I1387" s="284"/>
      <c r="J1387" s="284"/>
    </row>
    <row r="1388" spans="1:10" hidden="1" x14ac:dyDescent="0.25">
      <c r="A1388" s="188" t="s">
        <v>1693</v>
      </c>
      <c r="B1388" s="206" t="s">
        <v>1622</v>
      </c>
      <c r="C1388" s="255"/>
      <c r="D1388" s="255"/>
      <c r="E1388" s="330"/>
      <c r="F1388" s="238"/>
      <c r="G1388" s="239"/>
      <c r="H1388" s="249"/>
      <c r="I1388" s="284"/>
      <c r="J1388" s="284"/>
    </row>
    <row r="1389" spans="1:10" hidden="1" x14ac:dyDescent="0.25">
      <c r="A1389" s="188" t="s">
        <v>1694</v>
      </c>
      <c r="B1389" s="206" t="s">
        <v>1624</v>
      </c>
      <c r="C1389" s="255"/>
      <c r="D1389" s="255"/>
      <c r="E1389" s="330"/>
      <c r="F1389" s="238"/>
      <c r="G1389" s="239"/>
      <c r="H1389" s="249"/>
      <c r="I1389" s="284"/>
      <c r="J1389" s="284"/>
    </row>
    <row r="1390" spans="1:10" hidden="1" x14ac:dyDescent="0.25">
      <c r="A1390" s="188" t="s">
        <v>1695</v>
      </c>
      <c r="B1390" s="206" t="s">
        <v>1626</v>
      </c>
      <c r="C1390" s="255"/>
      <c r="D1390" s="255"/>
      <c r="E1390" s="330"/>
      <c r="F1390" s="238"/>
      <c r="G1390" s="239"/>
      <c r="H1390" s="249"/>
      <c r="I1390" s="284"/>
      <c r="J1390" s="284"/>
    </row>
    <row r="1391" spans="1:10" hidden="1" x14ac:dyDescent="0.25">
      <c r="A1391" s="188" t="s">
        <v>1696</v>
      </c>
      <c r="B1391" s="206" t="s">
        <v>1628</v>
      </c>
      <c r="C1391" s="255"/>
      <c r="D1391" s="255"/>
      <c r="E1391" s="330"/>
      <c r="F1391" s="238"/>
      <c r="G1391" s="239"/>
      <c r="H1391" s="249"/>
      <c r="I1391" s="284"/>
      <c r="J1391" s="284"/>
    </row>
    <row r="1392" spans="1:10" hidden="1" x14ac:dyDescent="0.25">
      <c r="A1392" s="188" t="s">
        <v>1697</v>
      </c>
      <c r="B1392" s="206" t="s">
        <v>1630</v>
      </c>
      <c r="C1392" s="255"/>
      <c r="D1392" s="255"/>
      <c r="E1392" s="330"/>
      <c r="F1392" s="238"/>
      <c r="G1392" s="239"/>
      <c r="H1392" s="249"/>
      <c r="I1392" s="284"/>
      <c r="J1392" s="284"/>
    </row>
    <row r="1393" spans="1:10" hidden="1" x14ac:dyDescent="0.25">
      <c r="A1393" s="188" t="s">
        <v>1698</v>
      </c>
      <c r="B1393" s="254" t="s">
        <v>1225</v>
      </c>
      <c r="C1393" s="255"/>
      <c r="D1393" s="255"/>
      <c r="E1393" s="330"/>
      <c r="F1393" s="239">
        <f>F1394+F1395+F1396+F1397+F1398</f>
        <v>0</v>
      </c>
      <c r="G1393" s="239">
        <f t="shared" ref="G1393" si="263">G1394+G1395+G1396+G1397+G1398</f>
        <v>0</v>
      </c>
      <c r="H1393" s="239">
        <f t="shared" ref="H1393" si="264">H1394+H1395+H1396+H1397+H1398</f>
        <v>0</v>
      </c>
      <c r="I1393" s="284"/>
      <c r="J1393" s="284"/>
    </row>
    <row r="1394" spans="1:10" hidden="1" x14ac:dyDescent="0.25">
      <c r="A1394" s="188" t="s">
        <v>1699</v>
      </c>
      <c r="B1394" s="206" t="s">
        <v>1622</v>
      </c>
      <c r="C1394" s="255"/>
      <c r="D1394" s="255"/>
      <c r="E1394" s="330"/>
      <c r="F1394" s="238"/>
      <c r="G1394" s="239"/>
      <c r="H1394" s="249"/>
      <c r="I1394" s="284"/>
      <c r="J1394" s="284"/>
    </row>
    <row r="1395" spans="1:10" hidden="1" x14ac:dyDescent="0.25">
      <c r="A1395" s="188" t="s">
        <v>1700</v>
      </c>
      <c r="B1395" s="206" t="s">
        <v>1624</v>
      </c>
      <c r="C1395" s="255"/>
      <c r="D1395" s="255"/>
      <c r="E1395" s="330"/>
      <c r="F1395" s="238"/>
      <c r="G1395" s="239"/>
      <c r="H1395" s="249"/>
      <c r="I1395" s="284"/>
      <c r="J1395" s="284"/>
    </row>
    <row r="1396" spans="1:10" hidden="1" x14ac:dyDescent="0.25">
      <c r="A1396" s="188" t="s">
        <v>1701</v>
      </c>
      <c r="B1396" s="206" t="s">
        <v>1626</v>
      </c>
      <c r="C1396" s="255"/>
      <c r="D1396" s="255"/>
      <c r="E1396" s="330"/>
      <c r="F1396" s="238"/>
      <c r="G1396" s="239"/>
      <c r="H1396" s="249"/>
      <c r="I1396" s="284"/>
      <c r="J1396" s="284"/>
    </row>
    <row r="1397" spans="1:10" hidden="1" x14ac:dyDescent="0.25">
      <c r="A1397" s="188" t="s">
        <v>1702</v>
      </c>
      <c r="B1397" s="206" t="s">
        <v>1628</v>
      </c>
      <c r="C1397" s="255"/>
      <c r="D1397" s="255"/>
      <c r="E1397" s="330"/>
      <c r="F1397" s="238"/>
      <c r="G1397" s="239"/>
      <c r="H1397" s="249"/>
      <c r="I1397" s="284"/>
      <c r="J1397" s="284"/>
    </row>
    <row r="1398" spans="1:10" hidden="1" x14ac:dyDescent="0.25">
      <c r="A1398" s="188" t="s">
        <v>1703</v>
      </c>
      <c r="B1398" s="206" t="s">
        <v>1630</v>
      </c>
      <c r="C1398" s="255"/>
      <c r="D1398" s="255"/>
      <c r="E1398" s="330"/>
      <c r="F1398" s="238"/>
      <c r="G1398" s="239"/>
      <c r="H1398" s="249"/>
      <c r="I1398" s="284"/>
      <c r="J1398" s="284"/>
    </row>
    <row r="1399" spans="1:10" hidden="1" x14ac:dyDescent="0.25">
      <c r="A1399" s="188" t="s">
        <v>1704</v>
      </c>
      <c r="B1399" s="254" t="s">
        <v>1232</v>
      </c>
      <c r="C1399" s="255"/>
      <c r="D1399" s="255"/>
      <c r="E1399" s="330"/>
      <c r="F1399" s="239">
        <f>F1400+F1401+F1402+F1403+F1404</f>
        <v>0</v>
      </c>
      <c r="G1399" s="239">
        <f t="shared" ref="G1399" si="265">G1400+G1401+G1402+G1403+G1404</f>
        <v>0</v>
      </c>
      <c r="H1399" s="239">
        <f t="shared" ref="H1399" si="266">H1400+H1401+H1402+H1403+H1404</f>
        <v>0</v>
      </c>
      <c r="I1399" s="284"/>
      <c r="J1399" s="284"/>
    </row>
    <row r="1400" spans="1:10" hidden="1" x14ac:dyDescent="0.25">
      <c r="A1400" s="188" t="s">
        <v>1705</v>
      </c>
      <c r="B1400" s="206" t="s">
        <v>1622</v>
      </c>
      <c r="C1400" s="255"/>
      <c r="D1400" s="255"/>
      <c r="E1400" s="330"/>
      <c r="F1400" s="238"/>
      <c r="G1400" s="239"/>
      <c r="H1400" s="249"/>
      <c r="I1400" s="284"/>
      <c r="J1400" s="284"/>
    </row>
    <row r="1401" spans="1:10" hidden="1" x14ac:dyDescent="0.25">
      <c r="A1401" s="188" t="s">
        <v>1706</v>
      </c>
      <c r="B1401" s="206" t="s">
        <v>1624</v>
      </c>
      <c r="C1401" s="255"/>
      <c r="D1401" s="255"/>
      <c r="E1401" s="330"/>
      <c r="F1401" s="238"/>
      <c r="G1401" s="239"/>
      <c r="H1401" s="249"/>
      <c r="I1401" s="284"/>
      <c r="J1401" s="284"/>
    </row>
    <row r="1402" spans="1:10" hidden="1" x14ac:dyDescent="0.25">
      <c r="A1402" s="188" t="s">
        <v>1707</v>
      </c>
      <c r="B1402" s="206" t="s">
        <v>1626</v>
      </c>
      <c r="C1402" s="255"/>
      <c r="D1402" s="255"/>
      <c r="E1402" s="330"/>
      <c r="F1402" s="238"/>
      <c r="G1402" s="239"/>
      <c r="H1402" s="249"/>
      <c r="I1402" s="284"/>
      <c r="J1402" s="284"/>
    </row>
    <row r="1403" spans="1:10" hidden="1" x14ac:dyDescent="0.25">
      <c r="A1403" s="188" t="s">
        <v>1708</v>
      </c>
      <c r="B1403" s="206" t="s">
        <v>1628</v>
      </c>
      <c r="C1403" s="255"/>
      <c r="D1403" s="255"/>
      <c r="E1403" s="330"/>
      <c r="F1403" s="238"/>
      <c r="G1403" s="239"/>
      <c r="H1403" s="249"/>
      <c r="I1403" s="284"/>
      <c r="J1403" s="284"/>
    </row>
    <row r="1404" spans="1:10" hidden="1" x14ac:dyDescent="0.25">
      <c r="A1404" s="188" t="s">
        <v>1709</v>
      </c>
      <c r="B1404" s="206" t="s">
        <v>1630</v>
      </c>
      <c r="C1404" s="255"/>
      <c r="D1404" s="255"/>
      <c r="E1404" s="330"/>
      <c r="F1404" s="238"/>
      <c r="G1404" s="239"/>
      <c r="H1404" s="249"/>
      <c r="I1404" s="284"/>
      <c r="J1404" s="284"/>
    </row>
    <row r="1405" spans="1:10" hidden="1" x14ac:dyDescent="0.25">
      <c r="A1405" s="188" t="s">
        <v>1710</v>
      </c>
      <c r="B1405" s="254" t="s">
        <v>1239</v>
      </c>
      <c r="C1405" s="255"/>
      <c r="D1405" s="255"/>
      <c r="E1405" s="330"/>
      <c r="F1405" s="239">
        <f>F1406+F1407+F1408+F1409+F1410</f>
        <v>0</v>
      </c>
      <c r="G1405" s="239">
        <f t="shared" ref="G1405" si="267">G1406+G1407+G1408+G1409+G1410</f>
        <v>0</v>
      </c>
      <c r="H1405" s="239">
        <f t="shared" ref="H1405" si="268">H1406+H1407+H1408+H1409+H1410</f>
        <v>0</v>
      </c>
      <c r="I1405" s="284"/>
      <c r="J1405" s="284"/>
    </row>
    <row r="1406" spans="1:10" hidden="1" x14ac:dyDescent="0.25">
      <c r="A1406" s="188" t="s">
        <v>1711</v>
      </c>
      <c r="B1406" s="206" t="s">
        <v>1622</v>
      </c>
      <c r="C1406" s="255"/>
      <c r="D1406" s="255"/>
      <c r="E1406" s="330"/>
      <c r="F1406" s="238"/>
      <c r="G1406" s="239"/>
      <c r="H1406" s="249"/>
      <c r="I1406" s="284"/>
      <c r="J1406" s="284"/>
    </row>
    <row r="1407" spans="1:10" hidden="1" x14ac:dyDescent="0.25">
      <c r="A1407" s="188" t="s">
        <v>1712</v>
      </c>
      <c r="B1407" s="206" t="s">
        <v>1624</v>
      </c>
      <c r="C1407" s="255"/>
      <c r="D1407" s="255"/>
      <c r="E1407" s="330"/>
      <c r="F1407" s="238"/>
      <c r="G1407" s="239"/>
      <c r="H1407" s="249"/>
      <c r="I1407" s="284"/>
      <c r="J1407" s="284"/>
    </row>
    <row r="1408" spans="1:10" hidden="1" x14ac:dyDescent="0.25">
      <c r="A1408" s="188" t="s">
        <v>1713</v>
      </c>
      <c r="B1408" s="206" t="s">
        <v>1626</v>
      </c>
      <c r="C1408" s="255"/>
      <c r="D1408" s="255"/>
      <c r="E1408" s="330"/>
      <c r="F1408" s="238"/>
      <c r="G1408" s="239"/>
      <c r="H1408" s="249"/>
      <c r="I1408" s="284"/>
      <c r="J1408" s="284"/>
    </row>
    <row r="1409" spans="1:10" hidden="1" x14ac:dyDescent="0.25">
      <c r="A1409" s="188" t="s">
        <v>1714</v>
      </c>
      <c r="B1409" s="206" t="s">
        <v>1628</v>
      </c>
      <c r="C1409" s="255"/>
      <c r="D1409" s="255"/>
      <c r="E1409" s="330"/>
      <c r="F1409" s="238"/>
      <c r="G1409" s="239"/>
      <c r="H1409" s="249"/>
      <c r="I1409" s="284"/>
      <c r="J1409" s="284"/>
    </row>
    <row r="1410" spans="1:10" hidden="1" x14ac:dyDescent="0.25">
      <c r="A1410" s="188" t="s">
        <v>1715</v>
      </c>
      <c r="B1410" s="206" t="s">
        <v>1630</v>
      </c>
      <c r="C1410" s="255"/>
      <c r="D1410" s="255"/>
      <c r="E1410" s="330"/>
      <c r="F1410" s="238"/>
      <c r="G1410" s="239"/>
      <c r="H1410" s="249"/>
      <c r="I1410" s="284"/>
      <c r="J1410" s="284"/>
    </row>
    <row r="1411" spans="1:10" hidden="1" x14ac:dyDescent="0.25">
      <c r="A1411" s="188" t="s">
        <v>1716</v>
      </c>
      <c r="B1411" s="254" t="s">
        <v>1246</v>
      </c>
      <c r="C1411" s="255"/>
      <c r="D1411" s="255"/>
      <c r="E1411" s="330"/>
      <c r="F1411" s="239">
        <f>F1412+F1413+F1414+F1415+F1416</f>
        <v>0</v>
      </c>
      <c r="G1411" s="239">
        <f t="shared" ref="G1411" si="269">G1412+G1413+G1414+G1415+G1416</f>
        <v>0</v>
      </c>
      <c r="H1411" s="239">
        <f t="shared" ref="H1411" si="270">H1412+H1413+H1414+H1415+H1416</f>
        <v>0</v>
      </c>
      <c r="I1411" s="284"/>
      <c r="J1411" s="284"/>
    </row>
    <row r="1412" spans="1:10" hidden="1" x14ac:dyDescent="0.25">
      <c r="A1412" s="188" t="s">
        <v>1717</v>
      </c>
      <c r="B1412" s="206" t="s">
        <v>1622</v>
      </c>
      <c r="C1412" s="255"/>
      <c r="D1412" s="255"/>
      <c r="E1412" s="330"/>
      <c r="F1412" s="238"/>
      <c r="G1412" s="239"/>
      <c r="H1412" s="249"/>
      <c r="I1412" s="284"/>
      <c r="J1412" s="284"/>
    </row>
    <row r="1413" spans="1:10" hidden="1" x14ac:dyDescent="0.25">
      <c r="A1413" s="188" t="s">
        <v>1718</v>
      </c>
      <c r="B1413" s="206" t="s">
        <v>1624</v>
      </c>
      <c r="C1413" s="255"/>
      <c r="D1413" s="255"/>
      <c r="E1413" s="330"/>
      <c r="F1413" s="238"/>
      <c r="G1413" s="239"/>
      <c r="H1413" s="249"/>
      <c r="I1413" s="284"/>
      <c r="J1413" s="284"/>
    </row>
    <row r="1414" spans="1:10" hidden="1" x14ac:dyDescent="0.25">
      <c r="A1414" s="188" t="s">
        <v>1719</v>
      </c>
      <c r="B1414" s="206" t="s">
        <v>1626</v>
      </c>
      <c r="C1414" s="255"/>
      <c r="D1414" s="255"/>
      <c r="E1414" s="330"/>
      <c r="F1414" s="238"/>
      <c r="G1414" s="239"/>
      <c r="H1414" s="249"/>
      <c r="I1414" s="284"/>
      <c r="J1414" s="284"/>
    </row>
    <row r="1415" spans="1:10" hidden="1" x14ac:dyDescent="0.25">
      <c r="A1415" s="188" t="s">
        <v>1720</v>
      </c>
      <c r="B1415" s="206" t="s">
        <v>1628</v>
      </c>
      <c r="C1415" s="255"/>
      <c r="D1415" s="255"/>
      <c r="E1415" s="330"/>
      <c r="F1415" s="238"/>
      <c r="G1415" s="239"/>
      <c r="H1415" s="249"/>
      <c r="I1415" s="284"/>
      <c r="J1415" s="284"/>
    </row>
    <row r="1416" spans="1:10" hidden="1" x14ac:dyDescent="0.25">
      <c r="A1416" s="188" t="s">
        <v>1721</v>
      </c>
      <c r="B1416" s="206" t="s">
        <v>1630</v>
      </c>
      <c r="C1416" s="255"/>
      <c r="D1416" s="255"/>
      <c r="E1416" s="330"/>
      <c r="F1416" s="238"/>
      <c r="G1416" s="239"/>
      <c r="H1416" s="249"/>
      <c r="I1416" s="284"/>
      <c r="J1416" s="284"/>
    </row>
    <row r="1417" spans="1:10" hidden="1" x14ac:dyDescent="0.25">
      <c r="A1417" s="188" t="s">
        <v>1722</v>
      </c>
      <c r="B1417" s="254" t="s">
        <v>7</v>
      </c>
      <c r="C1417" s="255"/>
      <c r="D1417" s="255"/>
      <c r="E1417" s="330"/>
      <c r="F1417" s="239">
        <f>F1418+F1419+F1420+F1421+F1422</f>
        <v>0</v>
      </c>
      <c r="G1417" s="239">
        <f t="shared" ref="G1417" si="271">G1418+G1419+G1420+G1421+G1422</f>
        <v>0</v>
      </c>
      <c r="H1417" s="239">
        <f t="shared" ref="H1417" si="272">H1418+H1419+H1420+H1421+H1422</f>
        <v>0</v>
      </c>
      <c r="I1417" s="284"/>
      <c r="J1417" s="284"/>
    </row>
    <row r="1418" spans="1:10" hidden="1" x14ac:dyDescent="0.25">
      <c r="A1418" s="188" t="s">
        <v>1723</v>
      </c>
      <c r="B1418" s="206" t="s">
        <v>1622</v>
      </c>
      <c r="C1418" s="255"/>
      <c r="D1418" s="255"/>
      <c r="E1418" s="330"/>
      <c r="F1418" s="238"/>
      <c r="G1418" s="239"/>
      <c r="H1418" s="249"/>
      <c r="I1418" s="284"/>
      <c r="J1418" s="284"/>
    </row>
    <row r="1419" spans="1:10" hidden="1" x14ac:dyDescent="0.25">
      <c r="A1419" s="188" t="s">
        <v>1724</v>
      </c>
      <c r="B1419" s="206" t="s">
        <v>1624</v>
      </c>
      <c r="C1419" s="255"/>
      <c r="D1419" s="255"/>
      <c r="E1419" s="330"/>
      <c r="F1419" s="238"/>
      <c r="G1419" s="239"/>
      <c r="H1419" s="249"/>
      <c r="I1419" s="284"/>
      <c r="J1419" s="284"/>
    </row>
    <row r="1420" spans="1:10" hidden="1" x14ac:dyDescent="0.25">
      <c r="A1420" s="188" t="s">
        <v>1725</v>
      </c>
      <c r="B1420" s="206" t="s">
        <v>1626</v>
      </c>
      <c r="C1420" s="255"/>
      <c r="D1420" s="255"/>
      <c r="E1420" s="330"/>
      <c r="F1420" s="238"/>
      <c r="G1420" s="239"/>
      <c r="H1420" s="249"/>
      <c r="I1420" s="284"/>
      <c r="J1420" s="284"/>
    </row>
    <row r="1421" spans="1:10" hidden="1" x14ac:dyDescent="0.25">
      <c r="A1421" s="188" t="s">
        <v>1726</v>
      </c>
      <c r="B1421" s="206" t="s">
        <v>1628</v>
      </c>
      <c r="C1421" s="255"/>
      <c r="D1421" s="255"/>
      <c r="E1421" s="330"/>
      <c r="F1421" s="238"/>
      <c r="G1421" s="239"/>
      <c r="H1421" s="249"/>
      <c r="I1421" s="284"/>
      <c r="J1421" s="284"/>
    </row>
    <row r="1422" spans="1:10" hidden="1" x14ac:dyDescent="0.25">
      <c r="A1422" s="188" t="s">
        <v>1727</v>
      </c>
      <c r="B1422" s="206" t="s">
        <v>1630</v>
      </c>
      <c r="C1422" s="255"/>
      <c r="D1422" s="255"/>
      <c r="E1422" s="330"/>
      <c r="F1422" s="238"/>
      <c r="G1422" s="239"/>
      <c r="H1422" s="249"/>
      <c r="I1422" s="284"/>
      <c r="J1422" s="284"/>
    </row>
    <row r="1423" spans="1:10" hidden="1" x14ac:dyDescent="0.25">
      <c r="A1423" s="188" t="s">
        <v>1728</v>
      </c>
      <c r="B1423" s="254" t="s">
        <v>557</v>
      </c>
      <c r="C1423" s="255"/>
      <c r="D1423" s="255"/>
      <c r="E1423" s="330"/>
      <c r="F1423" s="239">
        <f>F1424+F1425+F1426+F1427+F1428</f>
        <v>0</v>
      </c>
      <c r="G1423" s="239">
        <f t="shared" ref="G1423" si="273">G1424+G1425+G1426+G1427+G1428</f>
        <v>0</v>
      </c>
      <c r="H1423" s="239">
        <f t="shared" ref="H1423" si="274">H1424+H1425+H1426+H1427+H1428</f>
        <v>0</v>
      </c>
      <c r="I1423" s="284"/>
      <c r="J1423" s="284"/>
    </row>
    <row r="1424" spans="1:10" hidden="1" x14ac:dyDescent="0.25">
      <c r="A1424" s="188" t="s">
        <v>1729</v>
      </c>
      <c r="B1424" s="206" t="s">
        <v>1622</v>
      </c>
      <c r="C1424" s="255"/>
      <c r="D1424" s="255"/>
      <c r="E1424" s="330"/>
      <c r="F1424" s="331"/>
      <c r="G1424" s="291"/>
      <c r="H1424" s="332"/>
      <c r="I1424" s="284"/>
      <c r="J1424" s="284"/>
    </row>
    <row r="1425" spans="1:10" hidden="1" x14ac:dyDescent="0.25">
      <c r="A1425" s="188" t="s">
        <v>1730</v>
      </c>
      <c r="B1425" s="206" t="s">
        <v>1624</v>
      </c>
      <c r="C1425" s="255"/>
      <c r="D1425" s="255"/>
      <c r="E1425" s="330"/>
      <c r="F1425" s="331"/>
      <c r="G1425" s="291"/>
      <c r="H1425" s="332"/>
      <c r="I1425" s="284"/>
      <c r="J1425" s="284"/>
    </row>
    <row r="1426" spans="1:10" hidden="1" x14ac:dyDescent="0.25">
      <c r="A1426" s="188" t="s">
        <v>1731</v>
      </c>
      <c r="B1426" s="206" t="s">
        <v>1626</v>
      </c>
      <c r="C1426" s="255"/>
      <c r="D1426" s="255"/>
      <c r="E1426" s="330"/>
      <c r="F1426" s="331"/>
      <c r="G1426" s="291"/>
      <c r="H1426" s="332"/>
      <c r="I1426" s="284"/>
      <c r="J1426" s="284"/>
    </row>
    <row r="1427" spans="1:10" hidden="1" x14ac:dyDescent="0.25">
      <c r="A1427" s="188" t="s">
        <v>1732</v>
      </c>
      <c r="B1427" s="206" t="s">
        <v>1628</v>
      </c>
      <c r="C1427" s="255"/>
      <c r="D1427" s="255"/>
      <c r="E1427" s="330"/>
      <c r="F1427" s="331"/>
      <c r="G1427" s="291"/>
      <c r="H1427" s="332"/>
      <c r="I1427" s="284"/>
      <c r="J1427" s="284"/>
    </row>
    <row r="1428" spans="1:10" hidden="1" x14ac:dyDescent="0.25">
      <c r="A1428" s="188" t="s">
        <v>1733</v>
      </c>
      <c r="B1428" s="206" t="s">
        <v>1630</v>
      </c>
      <c r="C1428" s="255"/>
      <c r="D1428" s="255"/>
      <c r="E1428" s="330"/>
      <c r="F1428" s="331"/>
      <c r="G1428" s="291"/>
      <c r="H1428" s="332"/>
      <c r="I1428" s="284"/>
      <c r="J1428" s="284"/>
    </row>
    <row r="1429" spans="1:10" x14ac:dyDescent="0.25">
      <c r="A1429" s="314" t="s">
        <v>1734</v>
      </c>
      <c r="B1429" s="308" t="s">
        <v>1321</v>
      </c>
      <c r="C1429" s="308"/>
      <c r="D1429" s="337"/>
      <c r="E1429" s="338"/>
      <c r="F1429" s="298">
        <f>F1430+F1485</f>
        <v>0</v>
      </c>
      <c r="G1429" s="298">
        <f t="shared" ref="G1429:H1429" si="275">G1430+G1485</f>
        <v>0</v>
      </c>
      <c r="H1429" s="298">
        <f t="shared" si="275"/>
        <v>0</v>
      </c>
      <c r="I1429" s="284"/>
      <c r="J1429" s="284"/>
    </row>
    <row r="1430" spans="1:10" x14ac:dyDescent="0.25">
      <c r="A1430" s="318" t="s">
        <v>1735</v>
      </c>
      <c r="B1430" s="334" t="s">
        <v>1200</v>
      </c>
      <c r="C1430" s="334"/>
      <c r="D1430" s="335"/>
      <c r="E1430" s="336"/>
      <c r="F1430" s="259">
        <f>F1431+F1437+F1443+F1449+F1455+F1461+F1467+F1473+F1479</f>
        <v>0</v>
      </c>
      <c r="G1430" s="259">
        <f t="shared" ref="G1430" si="276">G1431+G1437+G1443+G1449+G1455+G1461+G1467+G1473+G1479</f>
        <v>0</v>
      </c>
      <c r="H1430" s="259">
        <f t="shared" ref="H1430" si="277">H1431+H1437+H1443+H1449+H1455+H1461+H1467+H1473+H1479</f>
        <v>0</v>
      </c>
      <c r="I1430" s="284"/>
      <c r="J1430" s="284"/>
    </row>
    <row r="1431" spans="1:10" hidden="1" x14ac:dyDescent="0.25">
      <c r="A1431" s="188" t="s">
        <v>1736</v>
      </c>
      <c r="B1431" s="254" t="s">
        <v>4</v>
      </c>
      <c r="C1431" s="255"/>
      <c r="D1431" s="255"/>
      <c r="E1431" s="330"/>
      <c r="F1431" s="239">
        <f>F1432+F1433+F1434+F1435+F1436</f>
        <v>0</v>
      </c>
      <c r="G1431" s="239">
        <f t="shared" ref="G1431" si="278">G1432+G1433+G1434+G1435+G1436</f>
        <v>0</v>
      </c>
      <c r="H1431" s="239">
        <f t="shared" ref="H1431" si="279">H1432+H1433+H1434+H1435+H1436</f>
        <v>0</v>
      </c>
      <c r="I1431" s="284"/>
      <c r="J1431" s="284"/>
    </row>
    <row r="1432" spans="1:10" hidden="1" x14ac:dyDescent="0.25">
      <c r="A1432" s="188" t="s">
        <v>1737</v>
      </c>
      <c r="B1432" s="206" t="s">
        <v>1622</v>
      </c>
      <c r="C1432" s="255"/>
      <c r="D1432" s="255"/>
      <c r="E1432" s="330"/>
      <c r="F1432" s="238"/>
      <c r="G1432" s="239"/>
      <c r="H1432" s="249"/>
      <c r="I1432" s="284"/>
      <c r="J1432" s="284"/>
    </row>
    <row r="1433" spans="1:10" hidden="1" x14ac:dyDescent="0.25">
      <c r="A1433" s="188" t="s">
        <v>1738</v>
      </c>
      <c r="B1433" s="206" t="s">
        <v>1624</v>
      </c>
      <c r="C1433" s="255"/>
      <c r="D1433" s="255"/>
      <c r="E1433" s="330"/>
      <c r="F1433" s="238"/>
      <c r="G1433" s="239"/>
      <c r="H1433" s="249"/>
      <c r="I1433" s="284"/>
      <c r="J1433" s="284"/>
    </row>
    <row r="1434" spans="1:10" hidden="1" x14ac:dyDescent="0.25">
      <c r="A1434" s="188" t="s">
        <v>1739</v>
      </c>
      <c r="B1434" s="206" t="s">
        <v>1626</v>
      </c>
      <c r="C1434" s="255"/>
      <c r="D1434" s="255"/>
      <c r="E1434" s="330"/>
      <c r="F1434" s="238"/>
      <c r="G1434" s="239"/>
      <c r="H1434" s="249"/>
      <c r="I1434" s="284"/>
      <c r="J1434" s="284"/>
    </row>
    <row r="1435" spans="1:10" hidden="1" x14ac:dyDescent="0.25">
      <c r="A1435" s="188" t="s">
        <v>1740</v>
      </c>
      <c r="B1435" s="206" t="s">
        <v>1628</v>
      </c>
      <c r="C1435" s="255"/>
      <c r="D1435" s="255"/>
      <c r="E1435" s="330"/>
      <c r="F1435" s="238"/>
      <c r="G1435" s="239"/>
      <c r="H1435" s="249"/>
      <c r="I1435" s="284"/>
      <c r="J1435" s="284"/>
    </row>
    <row r="1436" spans="1:10" hidden="1" x14ac:dyDescent="0.25">
      <c r="A1436" s="188" t="s">
        <v>1741</v>
      </c>
      <c r="B1436" s="206" t="s">
        <v>1630</v>
      </c>
      <c r="C1436" s="255"/>
      <c r="D1436" s="255"/>
      <c r="E1436" s="330"/>
      <c r="F1436" s="238"/>
      <c r="G1436" s="239"/>
      <c r="H1436" s="249"/>
      <c r="I1436" s="284"/>
      <c r="J1436" s="284"/>
    </row>
    <row r="1437" spans="1:10" hidden="1" x14ac:dyDescent="0.25">
      <c r="A1437" s="188" t="s">
        <v>1742</v>
      </c>
      <c r="B1437" s="203" t="s">
        <v>3</v>
      </c>
      <c r="C1437" s="255"/>
      <c r="D1437" s="255"/>
      <c r="E1437" s="330"/>
      <c r="F1437" s="239">
        <f>F1438+F1439+F1440+F1441+F1442</f>
        <v>0</v>
      </c>
      <c r="G1437" s="239">
        <f t="shared" ref="G1437" si="280">G1438+G1439+G1440+G1441+G1442</f>
        <v>0</v>
      </c>
      <c r="H1437" s="239">
        <f t="shared" ref="H1437" si="281">H1438+H1439+H1440+H1441+H1442</f>
        <v>0</v>
      </c>
      <c r="I1437" s="284"/>
      <c r="J1437" s="284"/>
    </row>
    <row r="1438" spans="1:10" hidden="1" x14ac:dyDescent="0.25">
      <c r="A1438" s="188" t="s">
        <v>1743</v>
      </c>
      <c r="B1438" s="206" t="s">
        <v>1622</v>
      </c>
      <c r="C1438" s="255"/>
      <c r="D1438" s="255"/>
      <c r="E1438" s="330"/>
      <c r="F1438" s="238"/>
      <c r="G1438" s="239"/>
      <c r="H1438" s="249"/>
      <c r="I1438" s="284"/>
      <c r="J1438" s="284"/>
    </row>
    <row r="1439" spans="1:10" hidden="1" x14ac:dyDescent="0.25">
      <c r="A1439" s="188" t="s">
        <v>1744</v>
      </c>
      <c r="B1439" s="206" t="s">
        <v>1624</v>
      </c>
      <c r="C1439" s="255"/>
      <c r="D1439" s="255"/>
      <c r="E1439" s="330"/>
      <c r="F1439" s="238"/>
      <c r="G1439" s="239"/>
      <c r="H1439" s="249"/>
      <c r="I1439" s="284"/>
      <c r="J1439" s="284"/>
    </row>
    <row r="1440" spans="1:10" hidden="1" x14ac:dyDescent="0.25">
      <c r="A1440" s="188" t="s">
        <v>1745</v>
      </c>
      <c r="B1440" s="206" t="s">
        <v>1626</v>
      </c>
      <c r="C1440" s="255"/>
      <c r="D1440" s="255"/>
      <c r="E1440" s="330"/>
      <c r="F1440" s="238"/>
      <c r="G1440" s="239"/>
      <c r="H1440" s="249"/>
      <c r="I1440" s="284"/>
      <c r="J1440" s="284"/>
    </row>
    <row r="1441" spans="1:10" hidden="1" x14ac:dyDescent="0.25">
      <c r="A1441" s="188" t="s">
        <v>1746</v>
      </c>
      <c r="B1441" s="206" t="s">
        <v>1628</v>
      </c>
      <c r="C1441" s="255"/>
      <c r="D1441" s="255"/>
      <c r="E1441" s="330"/>
      <c r="F1441" s="238"/>
      <c r="G1441" s="239"/>
      <c r="H1441" s="249"/>
      <c r="I1441" s="284"/>
      <c r="J1441" s="284"/>
    </row>
    <row r="1442" spans="1:10" hidden="1" x14ac:dyDescent="0.25">
      <c r="A1442" s="188" t="s">
        <v>1747</v>
      </c>
      <c r="B1442" s="206" t="s">
        <v>1630</v>
      </c>
      <c r="C1442" s="255"/>
      <c r="D1442" s="255"/>
      <c r="E1442" s="330"/>
      <c r="F1442" s="238"/>
      <c r="G1442" s="239"/>
      <c r="H1442" s="249"/>
      <c r="I1442" s="284"/>
      <c r="J1442" s="284"/>
    </row>
    <row r="1443" spans="1:10" hidden="1" x14ac:dyDescent="0.25">
      <c r="A1443" s="188" t="s">
        <v>1748</v>
      </c>
      <c r="B1443" s="254" t="s">
        <v>5</v>
      </c>
      <c r="C1443" s="255"/>
      <c r="D1443" s="255"/>
      <c r="E1443" s="330"/>
      <c r="F1443" s="239">
        <f>F1444+F1445+F1446+F1447+F1448</f>
        <v>0</v>
      </c>
      <c r="G1443" s="239">
        <f t="shared" ref="G1443" si="282">G1444+G1445+G1446+G1447+G1448</f>
        <v>0</v>
      </c>
      <c r="H1443" s="239">
        <f t="shared" ref="H1443" si="283">H1444+H1445+H1446+H1447+H1448</f>
        <v>0</v>
      </c>
      <c r="I1443" s="284"/>
      <c r="J1443" s="284"/>
    </row>
    <row r="1444" spans="1:10" hidden="1" x14ac:dyDescent="0.25">
      <c r="A1444" s="188" t="s">
        <v>1749</v>
      </c>
      <c r="B1444" s="206" t="s">
        <v>1622</v>
      </c>
      <c r="C1444" s="255"/>
      <c r="D1444" s="255"/>
      <c r="E1444" s="330"/>
      <c r="F1444" s="238"/>
      <c r="G1444" s="239"/>
      <c r="H1444" s="249"/>
      <c r="I1444" s="284"/>
      <c r="J1444" s="284"/>
    </row>
    <row r="1445" spans="1:10" hidden="1" x14ac:dyDescent="0.25">
      <c r="A1445" s="188" t="s">
        <v>1750</v>
      </c>
      <c r="B1445" s="206" t="s">
        <v>1624</v>
      </c>
      <c r="C1445" s="255"/>
      <c r="D1445" s="255"/>
      <c r="E1445" s="330"/>
      <c r="F1445" s="238"/>
      <c r="G1445" s="239"/>
      <c r="H1445" s="249"/>
      <c r="I1445" s="284"/>
      <c r="J1445" s="284"/>
    </row>
    <row r="1446" spans="1:10" hidden="1" x14ac:dyDescent="0.25">
      <c r="A1446" s="188" t="s">
        <v>1751</v>
      </c>
      <c r="B1446" s="206" t="s">
        <v>1626</v>
      </c>
      <c r="C1446" s="255"/>
      <c r="D1446" s="255"/>
      <c r="E1446" s="330"/>
      <c r="F1446" s="238"/>
      <c r="G1446" s="239"/>
      <c r="H1446" s="249"/>
      <c r="I1446" s="284"/>
      <c r="J1446" s="284"/>
    </row>
    <row r="1447" spans="1:10" hidden="1" x14ac:dyDescent="0.25">
      <c r="A1447" s="188" t="s">
        <v>1752</v>
      </c>
      <c r="B1447" s="206" t="s">
        <v>1628</v>
      </c>
      <c r="C1447" s="255"/>
      <c r="D1447" s="255"/>
      <c r="E1447" s="330"/>
      <c r="F1447" s="238"/>
      <c r="G1447" s="239"/>
      <c r="H1447" s="249"/>
      <c r="I1447" s="284"/>
      <c r="J1447" s="284"/>
    </row>
    <row r="1448" spans="1:10" hidden="1" x14ac:dyDescent="0.25">
      <c r="A1448" s="188" t="s">
        <v>1753</v>
      </c>
      <c r="B1448" s="206" t="s">
        <v>1630</v>
      </c>
      <c r="C1448" s="255"/>
      <c r="D1448" s="255"/>
      <c r="E1448" s="330"/>
      <c r="F1448" s="238"/>
      <c r="G1448" s="239"/>
      <c r="H1448" s="249"/>
      <c r="I1448" s="284"/>
      <c r="J1448" s="284"/>
    </row>
    <row r="1449" spans="1:10" hidden="1" x14ac:dyDescent="0.25">
      <c r="A1449" s="188" t="s">
        <v>1754</v>
      </c>
      <c r="B1449" s="254" t="s">
        <v>1225</v>
      </c>
      <c r="C1449" s="255"/>
      <c r="D1449" s="255"/>
      <c r="E1449" s="330"/>
      <c r="F1449" s="239">
        <f>F1450+F1451+F1452+F1453+F1454</f>
        <v>0</v>
      </c>
      <c r="G1449" s="239">
        <f t="shared" ref="G1449" si="284">G1450+G1451+G1452+G1453+G1454</f>
        <v>0</v>
      </c>
      <c r="H1449" s="239">
        <f t="shared" ref="H1449" si="285">H1450+H1451+H1452+H1453+H1454</f>
        <v>0</v>
      </c>
      <c r="I1449" s="284"/>
      <c r="J1449" s="284"/>
    </row>
    <row r="1450" spans="1:10" hidden="1" x14ac:dyDescent="0.25">
      <c r="A1450" s="188" t="s">
        <v>1755</v>
      </c>
      <c r="B1450" s="206" t="s">
        <v>1622</v>
      </c>
      <c r="C1450" s="255"/>
      <c r="D1450" s="255"/>
      <c r="E1450" s="330"/>
      <c r="F1450" s="238"/>
      <c r="G1450" s="239"/>
      <c r="H1450" s="249"/>
      <c r="I1450" s="284"/>
      <c r="J1450" s="284"/>
    </row>
    <row r="1451" spans="1:10" hidden="1" x14ac:dyDescent="0.25">
      <c r="A1451" s="188" t="s">
        <v>1756</v>
      </c>
      <c r="B1451" s="206" t="s">
        <v>1624</v>
      </c>
      <c r="C1451" s="255"/>
      <c r="D1451" s="255"/>
      <c r="E1451" s="330"/>
      <c r="F1451" s="238"/>
      <c r="G1451" s="239"/>
      <c r="H1451" s="249"/>
      <c r="I1451" s="284"/>
      <c r="J1451" s="284"/>
    </row>
    <row r="1452" spans="1:10" hidden="1" x14ac:dyDescent="0.25">
      <c r="A1452" s="188" t="s">
        <v>1757</v>
      </c>
      <c r="B1452" s="206" t="s">
        <v>1626</v>
      </c>
      <c r="C1452" s="255"/>
      <c r="D1452" s="255"/>
      <c r="E1452" s="330"/>
      <c r="F1452" s="238"/>
      <c r="G1452" s="239"/>
      <c r="H1452" s="249"/>
      <c r="I1452" s="284"/>
      <c r="J1452" s="284"/>
    </row>
    <row r="1453" spans="1:10" hidden="1" x14ac:dyDescent="0.25">
      <c r="A1453" s="188" t="s">
        <v>1758</v>
      </c>
      <c r="B1453" s="206" t="s">
        <v>1628</v>
      </c>
      <c r="C1453" s="255"/>
      <c r="D1453" s="255"/>
      <c r="E1453" s="330"/>
      <c r="F1453" s="238"/>
      <c r="G1453" s="239"/>
      <c r="H1453" s="249"/>
      <c r="I1453" s="284"/>
      <c r="J1453" s="284"/>
    </row>
    <row r="1454" spans="1:10" hidden="1" x14ac:dyDescent="0.25">
      <c r="A1454" s="188" t="s">
        <v>1759</v>
      </c>
      <c r="B1454" s="206" t="s">
        <v>1630</v>
      </c>
      <c r="C1454" s="255"/>
      <c r="D1454" s="255"/>
      <c r="E1454" s="330"/>
      <c r="F1454" s="238"/>
      <c r="G1454" s="239"/>
      <c r="H1454" s="249"/>
      <c r="I1454" s="284"/>
      <c r="J1454" s="284"/>
    </row>
    <row r="1455" spans="1:10" hidden="1" x14ac:dyDescent="0.25">
      <c r="A1455" s="188" t="s">
        <v>1760</v>
      </c>
      <c r="B1455" s="254" t="s">
        <v>1232</v>
      </c>
      <c r="C1455" s="255"/>
      <c r="D1455" s="255"/>
      <c r="E1455" s="330"/>
      <c r="F1455" s="239">
        <f>F1456+F1457+F1458+F1459+F1460</f>
        <v>0</v>
      </c>
      <c r="G1455" s="239">
        <f t="shared" ref="G1455" si="286">G1456+G1457+G1458+G1459+G1460</f>
        <v>0</v>
      </c>
      <c r="H1455" s="239">
        <f t="shared" ref="H1455" si="287">H1456+H1457+H1458+H1459+H1460</f>
        <v>0</v>
      </c>
      <c r="I1455" s="284"/>
      <c r="J1455" s="284"/>
    </row>
    <row r="1456" spans="1:10" hidden="1" x14ac:dyDescent="0.25">
      <c r="A1456" s="188" t="s">
        <v>1761</v>
      </c>
      <c r="B1456" s="206" t="s">
        <v>1622</v>
      </c>
      <c r="C1456" s="255"/>
      <c r="D1456" s="255"/>
      <c r="E1456" s="330"/>
      <c r="F1456" s="238"/>
      <c r="G1456" s="239"/>
      <c r="H1456" s="249"/>
      <c r="I1456" s="284"/>
      <c r="J1456" s="284"/>
    </row>
    <row r="1457" spans="1:10" hidden="1" x14ac:dyDescent="0.25">
      <c r="A1457" s="188" t="s">
        <v>1762</v>
      </c>
      <c r="B1457" s="206" t="s">
        <v>1624</v>
      </c>
      <c r="C1457" s="255"/>
      <c r="D1457" s="255"/>
      <c r="E1457" s="330"/>
      <c r="F1457" s="238"/>
      <c r="G1457" s="239"/>
      <c r="H1457" s="249"/>
      <c r="I1457" s="284"/>
      <c r="J1457" s="284"/>
    </row>
    <row r="1458" spans="1:10" hidden="1" x14ac:dyDescent="0.25">
      <c r="A1458" s="188" t="s">
        <v>1763</v>
      </c>
      <c r="B1458" s="206" t="s">
        <v>1626</v>
      </c>
      <c r="C1458" s="255"/>
      <c r="D1458" s="255"/>
      <c r="E1458" s="330"/>
      <c r="F1458" s="238"/>
      <c r="G1458" s="239"/>
      <c r="H1458" s="249"/>
      <c r="I1458" s="284"/>
      <c r="J1458" s="284"/>
    </row>
    <row r="1459" spans="1:10" hidden="1" x14ac:dyDescent="0.25">
      <c r="A1459" s="188" t="s">
        <v>1764</v>
      </c>
      <c r="B1459" s="206" t="s">
        <v>1628</v>
      </c>
      <c r="C1459" s="255"/>
      <c r="D1459" s="255"/>
      <c r="E1459" s="330"/>
      <c r="F1459" s="238"/>
      <c r="G1459" s="239"/>
      <c r="H1459" s="249"/>
      <c r="I1459" s="284"/>
      <c r="J1459" s="284"/>
    </row>
    <row r="1460" spans="1:10" hidden="1" x14ac:dyDescent="0.25">
      <c r="A1460" s="188" t="s">
        <v>1765</v>
      </c>
      <c r="B1460" s="206" t="s">
        <v>1630</v>
      </c>
      <c r="C1460" s="255"/>
      <c r="D1460" s="255"/>
      <c r="E1460" s="330"/>
      <c r="F1460" s="238"/>
      <c r="G1460" s="239"/>
      <c r="H1460" s="249"/>
      <c r="I1460" s="284"/>
      <c r="J1460" s="284"/>
    </row>
    <row r="1461" spans="1:10" hidden="1" x14ac:dyDescent="0.25">
      <c r="A1461" s="188" t="s">
        <v>1766</v>
      </c>
      <c r="B1461" s="254" t="s">
        <v>1239</v>
      </c>
      <c r="C1461" s="255"/>
      <c r="D1461" s="255"/>
      <c r="E1461" s="330"/>
      <c r="F1461" s="239">
        <f>F1462+F1463+F1464+F1465+F1466</f>
        <v>0</v>
      </c>
      <c r="G1461" s="239">
        <f t="shared" ref="G1461" si="288">G1462+G1463+G1464+G1465+G1466</f>
        <v>0</v>
      </c>
      <c r="H1461" s="239">
        <f t="shared" ref="H1461" si="289">H1462+H1463+H1464+H1465+H1466</f>
        <v>0</v>
      </c>
      <c r="I1461" s="284"/>
      <c r="J1461" s="284"/>
    </row>
    <row r="1462" spans="1:10" hidden="1" x14ac:dyDescent="0.25">
      <c r="A1462" s="188" t="s">
        <v>1767</v>
      </c>
      <c r="B1462" s="206" t="s">
        <v>1622</v>
      </c>
      <c r="C1462" s="255"/>
      <c r="D1462" s="255"/>
      <c r="E1462" s="330"/>
      <c r="F1462" s="238"/>
      <c r="G1462" s="239"/>
      <c r="H1462" s="249"/>
      <c r="I1462" s="284"/>
      <c r="J1462" s="284"/>
    </row>
    <row r="1463" spans="1:10" hidden="1" x14ac:dyDescent="0.25">
      <c r="A1463" s="188" t="s">
        <v>1768</v>
      </c>
      <c r="B1463" s="206" t="s">
        <v>1624</v>
      </c>
      <c r="C1463" s="255"/>
      <c r="D1463" s="255"/>
      <c r="E1463" s="330"/>
      <c r="F1463" s="238"/>
      <c r="G1463" s="239"/>
      <c r="H1463" s="249"/>
      <c r="I1463" s="284"/>
      <c r="J1463" s="284"/>
    </row>
    <row r="1464" spans="1:10" hidden="1" x14ac:dyDescent="0.25">
      <c r="A1464" s="188" t="s">
        <v>1769</v>
      </c>
      <c r="B1464" s="206" t="s">
        <v>1626</v>
      </c>
      <c r="C1464" s="255"/>
      <c r="D1464" s="255"/>
      <c r="E1464" s="330"/>
      <c r="F1464" s="238"/>
      <c r="G1464" s="239"/>
      <c r="H1464" s="249"/>
      <c r="I1464" s="284"/>
      <c r="J1464" s="284"/>
    </row>
    <row r="1465" spans="1:10" hidden="1" x14ac:dyDescent="0.25">
      <c r="A1465" s="188" t="s">
        <v>1770</v>
      </c>
      <c r="B1465" s="206" t="s">
        <v>1628</v>
      </c>
      <c r="C1465" s="255"/>
      <c r="D1465" s="255"/>
      <c r="E1465" s="330"/>
      <c r="F1465" s="238"/>
      <c r="G1465" s="239"/>
      <c r="H1465" s="249"/>
      <c r="I1465" s="284"/>
      <c r="J1465" s="284"/>
    </row>
    <row r="1466" spans="1:10" hidden="1" x14ac:dyDescent="0.25">
      <c r="A1466" s="188" t="s">
        <v>1771</v>
      </c>
      <c r="B1466" s="206" t="s">
        <v>1630</v>
      </c>
      <c r="C1466" s="255"/>
      <c r="D1466" s="255"/>
      <c r="E1466" s="330"/>
      <c r="F1466" s="238"/>
      <c r="G1466" s="239"/>
      <c r="H1466" s="249"/>
      <c r="I1466" s="284"/>
      <c r="J1466" s="284"/>
    </row>
    <row r="1467" spans="1:10" hidden="1" x14ac:dyDescent="0.25">
      <c r="A1467" s="188" t="s">
        <v>1772</v>
      </c>
      <c r="B1467" s="254" t="s">
        <v>1246</v>
      </c>
      <c r="C1467" s="255"/>
      <c r="D1467" s="255"/>
      <c r="E1467" s="330"/>
      <c r="F1467" s="239">
        <f>F1468+F1469+F1470+F1471+F1472</f>
        <v>0</v>
      </c>
      <c r="G1467" s="239">
        <f t="shared" ref="G1467" si="290">G1468+G1469+G1470+G1471+G1472</f>
        <v>0</v>
      </c>
      <c r="H1467" s="239">
        <f t="shared" ref="H1467" si="291">H1468+H1469+H1470+H1471+H1472</f>
        <v>0</v>
      </c>
      <c r="I1467" s="284"/>
      <c r="J1467" s="284"/>
    </row>
    <row r="1468" spans="1:10" hidden="1" x14ac:dyDescent="0.25">
      <c r="A1468" s="188" t="s">
        <v>1773</v>
      </c>
      <c r="B1468" s="206" t="s">
        <v>1622</v>
      </c>
      <c r="C1468" s="255"/>
      <c r="D1468" s="255"/>
      <c r="E1468" s="330"/>
      <c r="F1468" s="238"/>
      <c r="G1468" s="239"/>
      <c r="H1468" s="249"/>
      <c r="I1468" s="284"/>
      <c r="J1468" s="284"/>
    </row>
    <row r="1469" spans="1:10" hidden="1" x14ac:dyDescent="0.25">
      <c r="A1469" s="188" t="s">
        <v>1774</v>
      </c>
      <c r="B1469" s="206" t="s">
        <v>1624</v>
      </c>
      <c r="C1469" s="255"/>
      <c r="D1469" s="255"/>
      <c r="E1469" s="330"/>
      <c r="F1469" s="238"/>
      <c r="G1469" s="239"/>
      <c r="H1469" s="249"/>
      <c r="I1469" s="284"/>
      <c r="J1469" s="284"/>
    </row>
    <row r="1470" spans="1:10" hidden="1" x14ac:dyDescent="0.25">
      <c r="A1470" s="188" t="s">
        <v>1775</v>
      </c>
      <c r="B1470" s="206" t="s">
        <v>1626</v>
      </c>
      <c r="C1470" s="255"/>
      <c r="D1470" s="255"/>
      <c r="E1470" s="330"/>
      <c r="F1470" s="238"/>
      <c r="G1470" s="239"/>
      <c r="H1470" s="249"/>
      <c r="I1470" s="284"/>
      <c r="J1470" s="284"/>
    </row>
    <row r="1471" spans="1:10" hidden="1" x14ac:dyDescent="0.25">
      <c r="A1471" s="188" t="s">
        <v>1776</v>
      </c>
      <c r="B1471" s="206" t="s">
        <v>1628</v>
      </c>
      <c r="C1471" s="255"/>
      <c r="D1471" s="255"/>
      <c r="E1471" s="330"/>
      <c r="F1471" s="238"/>
      <c r="G1471" s="239"/>
      <c r="H1471" s="249"/>
      <c r="I1471" s="284"/>
      <c r="J1471" s="284"/>
    </row>
    <row r="1472" spans="1:10" hidden="1" x14ac:dyDescent="0.25">
      <c r="A1472" s="188" t="s">
        <v>1777</v>
      </c>
      <c r="B1472" s="206" t="s">
        <v>1630</v>
      </c>
      <c r="C1472" s="255"/>
      <c r="D1472" s="255"/>
      <c r="E1472" s="330"/>
      <c r="F1472" s="238"/>
      <c r="G1472" s="239"/>
      <c r="H1472" s="249"/>
      <c r="I1472" s="284"/>
      <c r="J1472" s="284"/>
    </row>
    <row r="1473" spans="1:10" hidden="1" x14ac:dyDescent="0.25">
      <c r="A1473" s="188" t="s">
        <v>1778</v>
      </c>
      <c r="B1473" s="254" t="s">
        <v>7</v>
      </c>
      <c r="C1473" s="255"/>
      <c r="D1473" s="255"/>
      <c r="E1473" s="330"/>
      <c r="F1473" s="239">
        <f>F1474+F1475+F1476+F1477+F1478</f>
        <v>0</v>
      </c>
      <c r="G1473" s="239">
        <f t="shared" ref="G1473" si="292">G1474+G1475+G1476+G1477+G1478</f>
        <v>0</v>
      </c>
      <c r="H1473" s="239">
        <f t="shared" ref="H1473" si="293">H1474+H1475+H1476+H1477+H1478</f>
        <v>0</v>
      </c>
      <c r="I1473" s="284"/>
      <c r="J1473" s="284"/>
    </row>
    <row r="1474" spans="1:10" hidden="1" x14ac:dyDescent="0.25">
      <c r="A1474" s="188" t="s">
        <v>1779</v>
      </c>
      <c r="B1474" s="206" t="s">
        <v>1622</v>
      </c>
      <c r="C1474" s="255"/>
      <c r="D1474" s="255"/>
      <c r="E1474" s="330"/>
      <c r="F1474" s="238"/>
      <c r="G1474" s="239"/>
      <c r="H1474" s="249"/>
      <c r="I1474" s="284"/>
      <c r="J1474" s="284"/>
    </row>
    <row r="1475" spans="1:10" hidden="1" x14ac:dyDescent="0.25">
      <c r="A1475" s="188" t="s">
        <v>1780</v>
      </c>
      <c r="B1475" s="206" t="s">
        <v>1624</v>
      </c>
      <c r="C1475" s="255"/>
      <c r="D1475" s="255"/>
      <c r="E1475" s="330"/>
      <c r="F1475" s="238"/>
      <c r="G1475" s="239"/>
      <c r="H1475" s="249"/>
      <c r="I1475" s="284"/>
      <c r="J1475" s="284"/>
    </row>
    <row r="1476" spans="1:10" hidden="1" x14ac:dyDescent="0.25">
      <c r="A1476" s="188" t="s">
        <v>1781</v>
      </c>
      <c r="B1476" s="206" t="s">
        <v>1626</v>
      </c>
      <c r="C1476" s="255"/>
      <c r="D1476" s="255"/>
      <c r="E1476" s="330"/>
      <c r="F1476" s="238"/>
      <c r="G1476" s="239"/>
      <c r="H1476" s="249"/>
      <c r="I1476" s="284"/>
      <c r="J1476" s="284"/>
    </row>
    <row r="1477" spans="1:10" hidden="1" x14ac:dyDescent="0.25">
      <c r="A1477" s="188" t="s">
        <v>1782</v>
      </c>
      <c r="B1477" s="206" t="s">
        <v>1628</v>
      </c>
      <c r="C1477" s="255"/>
      <c r="D1477" s="255"/>
      <c r="E1477" s="330"/>
      <c r="F1477" s="238"/>
      <c r="G1477" s="239"/>
      <c r="H1477" s="249"/>
      <c r="I1477" s="284"/>
      <c r="J1477" s="284"/>
    </row>
    <row r="1478" spans="1:10" hidden="1" x14ac:dyDescent="0.25">
      <c r="A1478" s="188" t="s">
        <v>1783</v>
      </c>
      <c r="B1478" s="206" t="s">
        <v>1630</v>
      </c>
      <c r="C1478" s="255"/>
      <c r="D1478" s="255"/>
      <c r="E1478" s="330"/>
      <c r="F1478" s="238"/>
      <c r="G1478" s="239"/>
      <c r="H1478" s="249"/>
      <c r="I1478" s="284"/>
      <c r="J1478" s="284"/>
    </row>
    <row r="1479" spans="1:10" hidden="1" x14ac:dyDescent="0.25">
      <c r="A1479" s="188" t="s">
        <v>1784</v>
      </c>
      <c r="B1479" s="254" t="s">
        <v>557</v>
      </c>
      <c r="C1479" s="255"/>
      <c r="D1479" s="255"/>
      <c r="E1479" s="330"/>
      <c r="F1479" s="239">
        <f>F1480+F1481+F1482+F1483+F1484</f>
        <v>0</v>
      </c>
      <c r="G1479" s="239">
        <f t="shared" ref="G1479" si="294">G1480+G1481+G1482+G1483+G1484</f>
        <v>0</v>
      </c>
      <c r="H1479" s="239">
        <f t="shared" ref="H1479" si="295">H1480+H1481+H1482+H1483+H1484</f>
        <v>0</v>
      </c>
      <c r="I1479" s="284"/>
      <c r="J1479" s="284"/>
    </row>
    <row r="1480" spans="1:10" hidden="1" x14ac:dyDescent="0.25">
      <c r="A1480" s="188" t="s">
        <v>1785</v>
      </c>
      <c r="B1480" s="206" t="s">
        <v>1622</v>
      </c>
      <c r="C1480" s="255"/>
      <c r="D1480" s="255"/>
      <c r="E1480" s="330"/>
      <c r="F1480" s="331"/>
      <c r="G1480" s="291"/>
      <c r="H1480" s="332"/>
      <c r="I1480" s="284"/>
      <c r="J1480" s="284"/>
    </row>
    <row r="1481" spans="1:10" hidden="1" x14ac:dyDescent="0.25">
      <c r="A1481" s="188" t="s">
        <v>1786</v>
      </c>
      <c r="B1481" s="206" t="s">
        <v>1624</v>
      </c>
      <c r="C1481" s="255"/>
      <c r="D1481" s="255"/>
      <c r="E1481" s="330"/>
      <c r="F1481" s="331"/>
      <c r="G1481" s="291"/>
      <c r="H1481" s="332"/>
      <c r="I1481" s="284"/>
      <c r="J1481" s="284"/>
    </row>
    <row r="1482" spans="1:10" hidden="1" x14ac:dyDescent="0.25">
      <c r="A1482" s="188" t="s">
        <v>1787</v>
      </c>
      <c r="B1482" s="206" t="s">
        <v>1626</v>
      </c>
      <c r="C1482" s="255"/>
      <c r="D1482" s="255"/>
      <c r="E1482" s="330"/>
      <c r="F1482" s="331"/>
      <c r="G1482" s="291"/>
      <c r="H1482" s="332"/>
      <c r="I1482" s="284"/>
      <c r="J1482" s="284"/>
    </row>
    <row r="1483" spans="1:10" hidden="1" x14ac:dyDescent="0.25">
      <c r="A1483" s="188" t="s">
        <v>1788</v>
      </c>
      <c r="B1483" s="206" t="s">
        <v>1628</v>
      </c>
      <c r="C1483" s="255"/>
      <c r="D1483" s="255"/>
      <c r="E1483" s="330"/>
      <c r="F1483" s="331"/>
      <c r="G1483" s="291"/>
      <c r="H1483" s="332"/>
      <c r="I1483" s="284"/>
      <c r="J1483" s="284"/>
    </row>
    <row r="1484" spans="1:10" hidden="1" x14ac:dyDescent="0.25">
      <c r="A1484" s="188" t="s">
        <v>1789</v>
      </c>
      <c r="B1484" s="206" t="s">
        <v>1630</v>
      </c>
      <c r="C1484" s="255"/>
      <c r="D1484" s="255"/>
      <c r="E1484" s="330"/>
      <c r="F1484" s="331"/>
      <c r="G1484" s="291"/>
      <c r="H1484" s="332"/>
      <c r="I1484" s="284"/>
      <c r="J1484" s="284"/>
    </row>
    <row r="1485" spans="1:10" x14ac:dyDescent="0.25">
      <c r="A1485" s="318" t="s">
        <v>1790</v>
      </c>
      <c r="B1485" s="334" t="s">
        <v>1265</v>
      </c>
      <c r="C1485" s="334"/>
      <c r="D1485" s="335"/>
      <c r="E1485" s="336"/>
      <c r="F1485" s="259">
        <f>F1486+F1492+F1498+F1504+F1510+F1516+F1522+F1528+F1534</f>
        <v>0</v>
      </c>
      <c r="G1485" s="259">
        <f t="shared" ref="G1485" si="296">G1486+G1492+G1498+G1504+G1510+G1516+G1522+G1528+G1534</f>
        <v>0</v>
      </c>
      <c r="H1485" s="259">
        <f t="shared" ref="H1485" si="297">H1486+H1492+H1498+H1504+H1510+H1516+H1522+H1528+H1534</f>
        <v>0</v>
      </c>
      <c r="I1485" s="284"/>
      <c r="J1485" s="284"/>
    </row>
    <row r="1486" spans="1:10" hidden="1" x14ac:dyDescent="0.25">
      <c r="A1486" s="188" t="s">
        <v>1791</v>
      </c>
      <c r="B1486" s="254" t="s">
        <v>4</v>
      </c>
      <c r="C1486" s="255"/>
      <c r="D1486" s="255"/>
      <c r="E1486" s="330"/>
      <c r="F1486" s="239">
        <f>F1487+F1488+F1489+F1490+F1491</f>
        <v>0</v>
      </c>
      <c r="G1486" s="239">
        <f t="shared" ref="G1486" si="298">G1487+G1488+G1489+G1490+G1491</f>
        <v>0</v>
      </c>
      <c r="H1486" s="239">
        <f t="shared" ref="H1486" si="299">H1487+H1488+H1489+H1490+H1491</f>
        <v>0</v>
      </c>
      <c r="I1486" s="284"/>
      <c r="J1486" s="284"/>
    </row>
    <row r="1487" spans="1:10" hidden="1" x14ac:dyDescent="0.25">
      <c r="A1487" s="188" t="s">
        <v>1792</v>
      </c>
      <c r="B1487" s="206" t="s">
        <v>1622</v>
      </c>
      <c r="C1487" s="255"/>
      <c r="D1487" s="255"/>
      <c r="E1487" s="330"/>
      <c r="F1487" s="238"/>
      <c r="G1487" s="239"/>
      <c r="H1487" s="249"/>
      <c r="I1487" s="284"/>
      <c r="J1487" s="284"/>
    </row>
    <row r="1488" spans="1:10" hidden="1" x14ac:dyDescent="0.25">
      <c r="A1488" s="188" t="s">
        <v>1793</v>
      </c>
      <c r="B1488" s="206" t="s">
        <v>1624</v>
      </c>
      <c r="C1488" s="255"/>
      <c r="D1488" s="255"/>
      <c r="E1488" s="330"/>
      <c r="F1488" s="238"/>
      <c r="G1488" s="239"/>
      <c r="H1488" s="249"/>
      <c r="I1488" s="284"/>
      <c r="J1488" s="284"/>
    </row>
    <row r="1489" spans="1:10" hidden="1" x14ac:dyDescent="0.25">
      <c r="A1489" s="188" t="s">
        <v>1794</v>
      </c>
      <c r="B1489" s="206" t="s">
        <v>1626</v>
      </c>
      <c r="C1489" s="255"/>
      <c r="D1489" s="255"/>
      <c r="E1489" s="330"/>
      <c r="F1489" s="238"/>
      <c r="G1489" s="239"/>
      <c r="H1489" s="249"/>
      <c r="I1489" s="284"/>
      <c r="J1489" s="284"/>
    </row>
    <row r="1490" spans="1:10" hidden="1" x14ac:dyDescent="0.25">
      <c r="A1490" s="188" t="s">
        <v>1795</v>
      </c>
      <c r="B1490" s="206" t="s">
        <v>1628</v>
      </c>
      <c r="C1490" s="255"/>
      <c r="D1490" s="255"/>
      <c r="E1490" s="330"/>
      <c r="F1490" s="238"/>
      <c r="G1490" s="239"/>
      <c r="H1490" s="249"/>
      <c r="I1490" s="284"/>
      <c r="J1490" s="284"/>
    </row>
    <row r="1491" spans="1:10" hidden="1" x14ac:dyDescent="0.25">
      <c r="A1491" s="188" t="s">
        <v>1796</v>
      </c>
      <c r="B1491" s="206" t="s">
        <v>1630</v>
      </c>
      <c r="C1491" s="255"/>
      <c r="D1491" s="255"/>
      <c r="E1491" s="330"/>
      <c r="F1491" s="238"/>
      <c r="G1491" s="239"/>
      <c r="H1491" s="249"/>
      <c r="I1491" s="284"/>
      <c r="J1491" s="284"/>
    </row>
    <row r="1492" spans="1:10" hidden="1" x14ac:dyDescent="0.25">
      <c r="A1492" s="188" t="s">
        <v>1797</v>
      </c>
      <c r="B1492" s="203" t="s">
        <v>3</v>
      </c>
      <c r="C1492" s="255"/>
      <c r="D1492" s="255"/>
      <c r="E1492" s="330"/>
      <c r="F1492" s="239">
        <f>F1493+F1494+F1495+F1496+F1497</f>
        <v>0</v>
      </c>
      <c r="G1492" s="239">
        <f t="shared" ref="G1492" si="300">G1493+G1494+G1495+G1496+G1497</f>
        <v>0</v>
      </c>
      <c r="H1492" s="239">
        <f t="shared" ref="H1492" si="301">H1493+H1494+H1495+H1496+H1497</f>
        <v>0</v>
      </c>
      <c r="I1492" s="284"/>
      <c r="J1492" s="284"/>
    </row>
    <row r="1493" spans="1:10" hidden="1" x14ac:dyDescent="0.25">
      <c r="A1493" s="188" t="s">
        <v>1798</v>
      </c>
      <c r="B1493" s="206" t="s">
        <v>1622</v>
      </c>
      <c r="C1493" s="255"/>
      <c r="D1493" s="255"/>
      <c r="E1493" s="330"/>
      <c r="F1493" s="238"/>
      <c r="G1493" s="239"/>
      <c r="H1493" s="249"/>
      <c r="I1493" s="284"/>
      <c r="J1493" s="284"/>
    </row>
    <row r="1494" spans="1:10" hidden="1" x14ac:dyDescent="0.25">
      <c r="A1494" s="188" t="s">
        <v>1799</v>
      </c>
      <c r="B1494" s="206" t="s">
        <v>1624</v>
      </c>
      <c r="C1494" s="255"/>
      <c r="D1494" s="255"/>
      <c r="E1494" s="330"/>
      <c r="F1494" s="238"/>
      <c r="G1494" s="239"/>
      <c r="H1494" s="249"/>
      <c r="I1494" s="284"/>
      <c r="J1494" s="284"/>
    </row>
    <row r="1495" spans="1:10" hidden="1" x14ac:dyDescent="0.25">
      <c r="A1495" s="188" t="s">
        <v>1800</v>
      </c>
      <c r="B1495" s="206" t="s">
        <v>1626</v>
      </c>
      <c r="C1495" s="255"/>
      <c r="D1495" s="255"/>
      <c r="E1495" s="330"/>
      <c r="F1495" s="238"/>
      <c r="G1495" s="239"/>
      <c r="H1495" s="249"/>
      <c r="I1495" s="284"/>
      <c r="J1495" s="284"/>
    </row>
    <row r="1496" spans="1:10" hidden="1" x14ac:dyDescent="0.25">
      <c r="A1496" s="188" t="s">
        <v>1801</v>
      </c>
      <c r="B1496" s="206" t="s">
        <v>1628</v>
      </c>
      <c r="C1496" s="255"/>
      <c r="D1496" s="255"/>
      <c r="E1496" s="330"/>
      <c r="F1496" s="238"/>
      <c r="G1496" s="239"/>
      <c r="H1496" s="249"/>
      <c r="I1496" s="284"/>
      <c r="J1496" s="284"/>
    </row>
    <row r="1497" spans="1:10" hidden="1" x14ac:dyDescent="0.25">
      <c r="A1497" s="188" t="s">
        <v>1802</v>
      </c>
      <c r="B1497" s="206" t="s">
        <v>1630</v>
      </c>
      <c r="C1497" s="255"/>
      <c r="D1497" s="255"/>
      <c r="E1497" s="330"/>
      <c r="F1497" s="238"/>
      <c r="G1497" s="239"/>
      <c r="H1497" s="249"/>
      <c r="I1497" s="284"/>
      <c r="J1497" s="284"/>
    </row>
    <row r="1498" spans="1:10" hidden="1" x14ac:dyDescent="0.25">
      <c r="A1498" s="188" t="s">
        <v>1803</v>
      </c>
      <c r="B1498" s="254" t="s">
        <v>5</v>
      </c>
      <c r="C1498" s="255"/>
      <c r="D1498" s="255"/>
      <c r="E1498" s="330"/>
      <c r="F1498" s="239">
        <f>F1499+F1500+F1501+F1502+F1503</f>
        <v>0</v>
      </c>
      <c r="G1498" s="239">
        <f t="shared" ref="G1498" si="302">G1499+G1500+G1501+G1502+G1503</f>
        <v>0</v>
      </c>
      <c r="H1498" s="239">
        <f t="shared" ref="H1498" si="303">H1499+H1500+H1501+H1502+H1503</f>
        <v>0</v>
      </c>
      <c r="I1498" s="284"/>
      <c r="J1498" s="284"/>
    </row>
    <row r="1499" spans="1:10" hidden="1" x14ac:dyDescent="0.25">
      <c r="A1499" s="188" t="s">
        <v>1804</v>
      </c>
      <c r="B1499" s="206" t="s">
        <v>1622</v>
      </c>
      <c r="C1499" s="255"/>
      <c r="D1499" s="255"/>
      <c r="E1499" s="330"/>
      <c r="F1499" s="238"/>
      <c r="G1499" s="239"/>
      <c r="H1499" s="249"/>
      <c r="I1499" s="284"/>
      <c r="J1499" s="284"/>
    </row>
    <row r="1500" spans="1:10" hidden="1" x14ac:dyDescent="0.25">
      <c r="A1500" s="188" t="s">
        <v>1805</v>
      </c>
      <c r="B1500" s="206" t="s">
        <v>1624</v>
      </c>
      <c r="C1500" s="255"/>
      <c r="D1500" s="255"/>
      <c r="E1500" s="330"/>
      <c r="F1500" s="238"/>
      <c r="G1500" s="239"/>
      <c r="H1500" s="249"/>
      <c r="I1500" s="284"/>
      <c r="J1500" s="284"/>
    </row>
    <row r="1501" spans="1:10" hidden="1" x14ac:dyDescent="0.25">
      <c r="A1501" s="188" t="s">
        <v>1806</v>
      </c>
      <c r="B1501" s="206" t="s">
        <v>1626</v>
      </c>
      <c r="C1501" s="255"/>
      <c r="D1501" s="255"/>
      <c r="E1501" s="330"/>
      <c r="F1501" s="238"/>
      <c r="G1501" s="239"/>
      <c r="H1501" s="249"/>
      <c r="I1501" s="284"/>
      <c r="J1501" s="284"/>
    </row>
    <row r="1502" spans="1:10" hidden="1" x14ac:dyDescent="0.25">
      <c r="A1502" s="188" t="s">
        <v>1807</v>
      </c>
      <c r="B1502" s="206" t="s">
        <v>1628</v>
      </c>
      <c r="C1502" s="255"/>
      <c r="D1502" s="255"/>
      <c r="E1502" s="330"/>
      <c r="F1502" s="238"/>
      <c r="G1502" s="239"/>
      <c r="H1502" s="249"/>
      <c r="I1502" s="284"/>
      <c r="J1502" s="284"/>
    </row>
    <row r="1503" spans="1:10" hidden="1" x14ac:dyDescent="0.25">
      <c r="A1503" s="188" t="s">
        <v>1808</v>
      </c>
      <c r="B1503" s="206" t="s">
        <v>1630</v>
      </c>
      <c r="C1503" s="255"/>
      <c r="D1503" s="255"/>
      <c r="E1503" s="330"/>
      <c r="F1503" s="238"/>
      <c r="G1503" s="239"/>
      <c r="H1503" s="249"/>
      <c r="I1503" s="284"/>
      <c r="J1503" s="284"/>
    </row>
    <row r="1504" spans="1:10" hidden="1" x14ac:dyDescent="0.25">
      <c r="A1504" s="188" t="s">
        <v>1809</v>
      </c>
      <c r="B1504" s="254" t="s">
        <v>1225</v>
      </c>
      <c r="C1504" s="255"/>
      <c r="D1504" s="255"/>
      <c r="E1504" s="330"/>
      <c r="F1504" s="239">
        <f>F1505+F1506+F1507+F1508+F1509</f>
        <v>0</v>
      </c>
      <c r="G1504" s="239">
        <f t="shared" ref="G1504" si="304">G1505+G1506+G1507+G1508+G1509</f>
        <v>0</v>
      </c>
      <c r="H1504" s="239">
        <f t="shared" ref="H1504" si="305">H1505+H1506+H1507+H1508+H1509</f>
        <v>0</v>
      </c>
      <c r="I1504" s="284"/>
      <c r="J1504" s="284"/>
    </row>
    <row r="1505" spans="1:10" hidden="1" x14ac:dyDescent="0.25">
      <c r="A1505" s="188" t="s">
        <v>1810</v>
      </c>
      <c r="B1505" s="206" t="s">
        <v>1622</v>
      </c>
      <c r="C1505" s="255"/>
      <c r="D1505" s="255"/>
      <c r="E1505" s="330"/>
      <c r="F1505" s="238"/>
      <c r="G1505" s="239"/>
      <c r="H1505" s="249"/>
      <c r="I1505" s="284"/>
      <c r="J1505" s="284"/>
    </row>
    <row r="1506" spans="1:10" hidden="1" x14ac:dyDescent="0.25">
      <c r="A1506" s="188" t="s">
        <v>1811</v>
      </c>
      <c r="B1506" s="206" t="s">
        <v>1624</v>
      </c>
      <c r="C1506" s="255"/>
      <c r="D1506" s="255"/>
      <c r="E1506" s="330"/>
      <c r="F1506" s="238"/>
      <c r="G1506" s="239"/>
      <c r="H1506" s="249"/>
      <c r="I1506" s="284"/>
      <c r="J1506" s="284"/>
    </row>
    <row r="1507" spans="1:10" hidden="1" x14ac:dyDescent="0.25">
      <c r="A1507" s="188" t="s">
        <v>1812</v>
      </c>
      <c r="B1507" s="206" t="s">
        <v>1626</v>
      </c>
      <c r="C1507" s="255"/>
      <c r="D1507" s="255"/>
      <c r="E1507" s="330"/>
      <c r="F1507" s="238"/>
      <c r="G1507" s="239"/>
      <c r="H1507" s="249"/>
      <c r="I1507" s="284"/>
      <c r="J1507" s="284"/>
    </row>
    <row r="1508" spans="1:10" hidden="1" x14ac:dyDescent="0.25">
      <c r="A1508" s="188" t="s">
        <v>1813</v>
      </c>
      <c r="B1508" s="206" t="s">
        <v>1628</v>
      </c>
      <c r="C1508" s="255"/>
      <c r="D1508" s="255"/>
      <c r="E1508" s="330"/>
      <c r="F1508" s="238"/>
      <c r="G1508" s="239"/>
      <c r="H1508" s="249"/>
      <c r="I1508" s="284"/>
      <c r="J1508" s="284"/>
    </row>
    <row r="1509" spans="1:10" hidden="1" x14ac:dyDescent="0.25">
      <c r="A1509" s="188" t="s">
        <v>1814</v>
      </c>
      <c r="B1509" s="206" t="s">
        <v>1630</v>
      </c>
      <c r="C1509" s="255"/>
      <c r="D1509" s="255"/>
      <c r="E1509" s="330"/>
      <c r="F1509" s="238"/>
      <c r="G1509" s="239"/>
      <c r="H1509" s="249"/>
      <c r="I1509" s="284"/>
      <c r="J1509" s="284"/>
    </row>
    <row r="1510" spans="1:10" hidden="1" x14ac:dyDescent="0.25">
      <c r="A1510" s="188" t="s">
        <v>1815</v>
      </c>
      <c r="B1510" s="254" t="s">
        <v>1232</v>
      </c>
      <c r="C1510" s="255"/>
      <c r="D1510" s="255"/>
      <c r="E1510" s="330"/>
      <c r="F1510" s="239">
        <f>F1511+F1512+F1513+F1514+F1515</f>
        <v>0</v>
      </c>
      <c r="G1510" s="239">
        <f t="shared" ref="G1510" si="306">G1511+G1512+G1513+G1514+G1515</f>
        <v>0</v>
      </c>
      <c r="H1510" s="239">
        <f t="shared" ref="H1510" si="307">H1511+H1512+H1513+H1514+H1515</f>
        <v>0</v>
      </c>
      <c r="I1510" s="284"/>
      <c r="J1510" s="284"/>
    </row>
    <row r="1511" spans="1:10" hidden="1" x14ac:dyDescent="0.25">
      <c r="A1511" s="188" t="s">
        <v>1816</v>
      </c>
      <c r="B1511" s="206" t="s">
        <v>1622</v>
      </c>
      <c r="C1511" s="255"/>
      <c r="D1511" s="255"/>
      <c r="E1511" s="330"/>
      <c r="F1511" s="238"/>
      <c r="G1511" s="239"/>
      <c r="H1511" s="249"/>
      <c r="I1511" s="284"/>
      <c r="J1511" s="284"/>
    </row>
    <row r="1512" spans="1:10" hidden="1" x14ac:dyDescent="0.25">
      <c r="A1512" s="188" t="s">
        <v>1817</v>
      </c>
      <c r="B1512" s="206" t="s">
        <v>1624</v>
      </c>
      <c r="C1512" s="255"/>
      <c r="D1512" s="255"/>
      <c r="E1512" s="330"/>
      <c r="F1512" s="238"/>
      <c r="G1512" s="239"/>
      <c r="H1512" s="249"/>
      <c r="I1512" s="284"/>
      <c r="J1512" s="284"/>
    </row>
    <row r="1513" spans="1:10" hidden="1" x14ac:dyDescent="0.25">
      <c r="A1513" s="188" t="s">
        <v>1818</v>
      </c>
      <c r="B1513" s="206" t="s">
        <v>1626</v>
      </c>
      <c r="C1513" s="255"/>
      <c r="D1513" s="255"/>
      <c r="E1513" s="330"/>
      <c r="F1513" s="238"/>
      <c r="G1513" s="239"/>
      <c r="H1513" s="249"/>
      <c r="I1513" s="284"/>
      <c r="J1513" s="284"/>
    </row>
    <row r="1514" spans="1:10" hidden="1" x14ac:dyDescent="0.25">
      <c r="A1514" s="188" t="s">
        <v>1819</v>
      </c>
      <c r="B1514" s="206" t="s">
        <v>1628</v>
      </c>
      <c r="C1514" s="255"/>
      <c r="D1514" s="255"/>
      <c r="E1514" s="330"/>
      <c r="F1514" s="238"/>
      <c r="G1514" s="239"/>
      <c r="H1514" s="249"/>
      <c r="I1514" s="284"/>
      <c r="J1514" s="284"/>
    </row>
    <row r="1515" spans="1:10" hidden="1" x14ac:dyDescent="0.25">
      <c r="A1515" s="188" t="s">
        <v>1820</v>
      </c>
      <c r="B1515" s="206" t="s">
        <v>1630</v>
      </c>
      <c r="C1515" s="255"/>
      <c r="D1515" s="255"/>
      <c r="E1515" s="330"/>
      <c r="F1515" s="238"/>
      <c r="G1515" s="239"/>
      <c r="H1515" s="249"/>
      <c r="I1515" s="284"/>
      <c r="J1515" s="284"/>
    </row>
    <row r="1516" spans="1:10" hidden="1" x14ac:dyDescent="0.25">
      <c r="A1516" s="188" t="s">
        <v>1821</v>
      </c>
      <c r="B1516" s="254" t="s">
        <v>1239</v>
      </c>
      <c r="C1516" s="255"/>
      <c r="D1516" s="255"/>
      <c r="E1516" s="330"/>
      <c r="F1516" s="239">
        <f>F1517+F1518+F1519+F1520+F1521</f>
        <v>0</v>
      </c>
      <c r="G1516" s="239">
        <f t="shared" ref="G1516" si="308">G1517+G1518+G1519+G1520+G1521</f>
        <v>0</v>
      </c>
      <c r="H1516" s="239">
        <f t="shared" ref="H1516" si="309">H1517+H1518+H1519+H1520+H1521</f>
        <v>0</v>
      </c>
      <c r="I1516" s="284"/>
      <c r="J1516" s="284"/>
    </row>
    <row r="1517" spans="1:10" hidden="1" x14ac:dyDescent="0.25">
      <c r="A1517" s="188" t="s">
        <v>1822</v>
      </c>
      <c r="B1517" s="206" t="s">
        <v>1622</v>
      </c>
      <c r="C1517" s="255"/>
      <c r="D1517" s="255"/>
      <c r="E1517" s="330"/>
      <c r="F1517" s="238"/>
      <c r="G1517" s="239"/>
      <c r="H1517" s="249"/>
      <c r="I1517" s="284"/>
      <c r="J1517" s="284"/>
    </row>
    <row r="1518" spans="1:10" hidden="1" x14ac:dyDescent="0.25">
      <c r="A1518" s="188" t="s">
        <v>1823</v>
      </c>
      <c r="B1518" s="206" t="s">
        <v>1624</v>
      </c>
      <c r="C1518" s="255"/>
      <c r="D1518" s="255"/>
      <c r="E1518" s="330"/>
      <c r="F1518" s="238"/>
      <c r="G1518" s="239"/>
      <c r="H1518" s="249"/>
      <c r="I1518" s="284"/>
      <c r="J1518" s="284"/>
    </row>
    <row r="1519" spans="1:10" hidden="1" x14ac:dyDescent="0.25">
      <c r="A1519" s="188" t="s">
        <v>1824</v>
      </c>
      <c r="B1519" s="206" t="s">
        <v>1626</v>
      </c>
      <c r="C1519" s="255"/>
      <c r="D1519" s="255"/>
      <c r="E1519" s="330"/>
      <c r="F1519" s="238"/>
      <c r="G1519" s="239"/>
      <c r="H1519" s="249"/>
      <c r="I1519" s="284"/>
      <c r="J1519" s="284"/>
    </row>
    <row r="1520" spans="1:10" hidden="1" x14ac:dyDescent="0.25">
      <c r="A1520" s="188" t="s">
        <v>1825</v>
      </c>
      <c r="B1520" s="206" t="s">
        <v>1628</v>
      </c>
      <c r="C1520" s="255"/>
      <c r="D1520" s="255"/>
      <c r="E1520" s="330"/>
      <c r="F1520" s="238"/>
      <c r="G1520" s="239"/>
      <c r="H1520" s="249"/>
      <c r="I1520" s="284"/>
      <c r="J1520" s="284"/>
    </row>
    <row r="1521" spans="1:10" hidden="1" x14ac:dyDescent="0.25">
      <c r="A1521" s="188" t="s">
        <v>1826</v>
      </c>
      <c r="B1521" s="206" t="s">
        <v>1630</v>
      </c>
      <c r="C1521" s="255"/>
      <c r="D1521" s="255"/>
      <c r="E1521" s="330"/>
      <c r="F1521" s="238"/>
      <c r="G1521" s="239"/>
      <c r="H1521" s="249"/>
      <c r="I1521" s="284"/>
      <c r="J1521" s="284"/>
    </row>
    <row r="1522" spans="1:10" hidden="1" x14ac:dyDescent="0.25">
      <c r="A1522" s="188" t="s">
        <v>1827</v>
      </c>
      <c r="B1522" s="254" t="s">
        <v>1246</v>
      </c>
      <c r="C1522" s="255"/>
      <c r="D1522" s="255"/>
      <c r="E1522" s="330"/>
      <c r="F1522" s="239">
        <f>F1523+F1524+F1525+F1526+F1527</f>
        <v>0</v>
      </c>
      <c r="G1522" s="239">
        <f t="shared" ref="G1522" si="310">G1523+G1524+G1525+G1526+G1527</f>
        <v>0</v>
      </c>
      <c r="H1522" s="239">
        <f t="shared" ref="H1522" si="311">H1523+H1524+H1525+H1526+H1527</f>
        <v>0</v>
      </c>
      <c r="I1522" s="284"/>
      <c r="J1522" s="284"/>
    </row>
    <row r="1523" spans="1:10" hidden="1" x14ac:dyDescent="0.25">
      <c r="A1523" s="188" t="s">
        <v>1828</v>
      </c>
      <c r="B1523" s="206" t="s">
        <v>1622</v>
      </c>
      <c r="C1523" s="255"/>
      <c r="D1523" s="255"/>
      <c r="E1523" s="330"/>
      <c r="F1523" s="238"/>
      <c r="G1523" s="239"/>
      <c r="H1523" s="249"/>
      <c r="I1523" s="284"/>
      <c r="J1523" s="284"/>
    </row>
    <row r="1524" spans="1:10" hidden="1" x14ac:dyDescent="0.25">
      <c r="A1524" s="188" t="s">
        <v>1829</v>
      </c>
      <c r="B1524" s="206" t="s">
        <v>1624</v>
      </c>
      <c r="C1524" s="255"/>
      <c r="D1524" s="255"/>
      <c r="E1524" s="330"/>
      <c r="F1524" s="238"/>
      <c r="G1524" s="239"/>
      <c r="H1524" s="249"/>
      <c r="I1524" s="284"/>
      <c r="J1524" s="284"/>
    </row>
    <row r="1525" spans="1:10" hidden="1" x14ac:dyDescent="0.25">
      <c r="A1525" s="188" t="s">
        <v>1830</v>
      </c>
      <c r="B1525" s="206" t="s">
        <v>1626</v>
      </c>
      <c r="C1525" s="255"/>
      <c r="D1525" s="255"/>
      <c r="E1525" s="330"/>
      <c r="F1525" s="238"/>
      <c r="G1525" s="239"/>
      <c r="H1525" s="249"/>
      <c r="I1525" s="284"/>
      <c r="J1525" s="284"/>
    </row>
    <row r="1526" spans="1:10" hidden="1" x14ac:dyDescent="0.25">
      <c r="A1526" s="188" t="s">
        <v>1831</v>
      </c>
      <c r="B1526" s="206" t="s">
        <v>1628</v>
      </c>
      <c r="C1526" s="255"/>
      <c r="D1526" s="255"/>
      <c r="E1526" s="330"/>
      <c r="F1526" s="238"/>
      <c r="G1526" s="239"/>
      <c r="H1526" s="249"/>
      <c r="I1526" s="284"/>
      <c r="J1526" s="284"/>
    </row>
    <row r="1527" spans="1:10" hidden="1" x14ac:dyDescent="0.25">
      <c r="A1527" s="188" t="s">
        <v>1832</v>
      </c>
      <c r="B1527" s="206" t="s">
        <v>1630</v>
      </c>
      <c r="C1527" s="255"/>
      <c r="D1527" s="255"/>
      <c r="E1527" s="330"/>
      <c r="F1527" s="238"/>
      <c r="G1527" s="239"/>
      <c r="H1527" s="249"/>
      <c r="I1527" s="284"/>
      <c r="J1527" s="284"/>
    </row>
    <row r="1528" spans="1:10" hidden="1" x14ac:dyDescent="0.25">
      <c r="A1528" s="188" t="s">
        <v>1833</v>
      </c>
      <c r="B1528" s="254" t="s">
        <v>7</v>
      </c>
      <c r="C1528" s="255"/>
      <c r="D1528" s="255"/>
      <c r="E1528" s="330"/>
      <c r="F1528" s="239">
        <f>F1529+F1530+F1531+F1532+F1533</f>
        <v>0</v>
      </c>
      <c r="G1528" s="239">
        <f t="shared" ref="G1528" si="312">G1529+G1530+G1531+G1532+G1533</f>
        <v>0</v>
      </c>
      <c r="H1528" s="239">
        <f t="shared" ref="H1528" si="313">H1529+H1530+H1531+H1532+H1533</f>
        <v>0</v>
      </c>
      <c r="I1528" s="284"/>
      <c r="J1528" s="284"/>
    </row>
    <row r="1529" spans="1:10" hidden="1" x14ac:dyDescent="0.25">
      <c r="A1529" s="188" t="s">
        <v>1834</v>
      </c>
      <c r="B1529" s="206" t="s">
        <v>1622</v>
      </c>
      <c r="C1529" s="255"/>
      <c r="D1529" s="255"/>
      <c r="E1529" s="330"/>
      <c r="F1529" s="238"/>
      <c r="G1529" s="239"/>
      <c r="H1529" s="249"/>
      <c r="I1529" s="284"/>
      <c r="J1529" s="284"/>
    </row>
    <row r="1530" spans="1:10" hidden="1" x14ac:dyDescent="0.25">
      <c r="A1530" s="188" t="s">
        <v>1835</v>
      </c>
      <c r="B1530" s="206" t="s">
        <v>1624</v>
      </c>
      <c r="C1530" s="255"/>
      <c r="D1530" s="255"/>
      <c r="E1530" s="330"/>
      <c r="F1530" s="238"/>
      <c r="G1530" s="239"/>
      <c r="H1530" s="249"/>
      <c r="I1530" s="284"/>
      <c r="J1530" s="284"/>
    </row>
    <row r="1531" spans="1:10" hidden="1" x14ac:dyDescent="0.25">
      <c r="A1531" s="188" t="s">
        <v>1836</v>
      </c>
      <c r="B1531" s="206" t="s">
        <v>1626</v>
      </c>
      <c r="C1531" s="255"/>
      <c r="D1531" s="255"/>
      <c r="E1531" s="330"/>
      <c r="F1531" s="238"/>
      <c r="G1531" s="239"/>
      <c r="H1531" s="249"/>
      <c r="I1531" s="284"/>
      <c r="J1531" s="284"/>
    </row>
    <row r="1532" spans="1:10" hidden="1" x14ac:dyDescent="0.25">
      <c r="A1532" s="188" t="s">
        <v>1837</v>
      </c>
      <c r="B1532" s="206" t="s">
        <v>1628</v>
      </c>
      <c r="C1532" s="255"/>
      <c r="D1532" s="255"/>
      <c r="E1532" s="330"/>
      <c r="F1532" s="238"/>
      <c r="G1532" s="239"/>
      <c r="H1532" s="249"/>
      <c r="I1532" s="284"/>
      <c r="J1532" s="284"/>
    </row>
    <row r="1533" spans="1:10" hidden="1" x14ac:dyDescent="0.25">
      <c r="A1533" s="188" t="s">
        <v>1838</v>
      </c>
      <c r="B1533" s="206" t="s">
        <v>1630</v>
      </c>
      <c r="C1533" s="255"/>
      <c r="D1533" s="255"/>
      <c r="E1533" s="330"/>
      <c r="F1533" s="238"/>
      <c r="G1533" s="239"/>
      <c r="H1533" s="249"/>
      <c r="I1533" s="284"/>
      <c r="J1533" s="284"/>
    </row>
    <row r="1534" spans="1:10" hidden="1" x14ac:dyDescent="0.25">
      <c r="A1534" s="188" t="s">
        <v>1839</v>
      </c>
      <c r="B1534" s="254" t="s">
        <v>557</v>
      </c>
      <c r="C1534" s="255"/>
      <c r="D1534" s="255"/>
      <c r="E1534" s="330"/>
      <c r="F1534" s="239">
        <f>F1535+F1536+F1537+F1538+F1539</f>
        <v>0</v>
      </c>
      <c r="G1534" s="239">
        <f t="shared" ref="G1534" si="314">G1535+G1536+G1537+G1538+G1539</f>
        <v>0</v>
      </c>
      <c r="H1534" s="239">
        <f t="shared" ref="H1534" si="315">H1535+H1536+H1537+H1538+H1539</f>
        <v>0</v>
      </c>
      <c r="I1534" s="284"/>
      <c r="J1534" s="284"/>
    </row>
    <row r="1535" spans="1:10" hidden="1" x14ac:dyDescent="0.25">
      <c r="A1535" s="188" t="s">
        <v>1840</v>
      </c>
      <c r="B1535" s="206" t="s">
        <v>1622</v>
      </c>
      <c r="C1535" s="255"/>
      <c r="D1535" s="255"/>
      <c r="E1535" s="330"/>
      <c r="F1535" s="331"/>
      <c r="G1535" s="291"/>
      <c r="H1535" s="332"/>
      <c r="I1535" s="284"/>
      <c r="J1535" s="284"/>
    </row>
    <row r="1536" spans="1:10" hidden="1" x14ac:dyDescent="0.25">
      <c r="A1536" s="188" t="s">
        <v>1841</v>
      </c>
      <c r="B1536" s="206" t="s">
        <v>1624</v>
      </c>
      <c r="C1536" s="255"/>
      <c r="D1536" s="255"/>
      <c r="E1536" s="330"/>
      <c r="F1536" s="331"/>
      <c r="G1536" s="291"/>
      <c r="H1536" s="332"/>
      <c r="I1536" s="284"/>
      <c r="J1536" s="284"/>
    </row>
    <row r="1537" spans="1:10" hidden="1" x14ac:dyDescent="0.25">
      <c r="A1537" s="188" t="s">
        <v>1842</v>
      </c>
      <c r="B1537" s="206" t="s">
        <v>1626</v>
      </c>
      <c r="C1537" s="255"/>
      <c r="D1537" s="255"/>
      <c r="E1537" s="330"/>
      <c r="F1537" s="331"/>
      <c r="G1537" s="291"/>
      <c r="H1537" s="332"/>
      <c r="I1537" s="284"/>
      <c r="J1537" s="284"/>
    </row>
    <row r="1538" spans="1:10" hidden="1" x14ac:dyDescent="0.25">
      <c r="A1538" s="188" t="s">
        <v>1843</v>
      </c>
      <c r="B1538" s="206" t="s">
        <v>1628</v>
      </c>
      <c r="C1538" s="255"/>
      <c r="D1538" s="255"/>
      <c r="E1538" s="330"/>
      <c r="F1538" s="331"/>
      <c r="G1538" s="291"/>
      <c r="H1538" s="332"/>
      <c r="I1538" s="284"/>
      <c r="J1538" s="284"/>
    </row>
    <row r="1539" spans="1:10" hidden="1" x14ac:dyDescent="0.25">
      <c r="A1539" s="188" t="s">
        <v>1844</v>
      </c>
      <c r="B1539" s="206" t="s">
        <v>1630</v>
      </c>
      <c r="C1539" s="255"/>
      <c r="D1539" s="255"/>
      <c r="E1539" s="330"/>
      <c r="F1539" s="331"/>
      <c r="G1539" s="291"/>
      <c r="H1539" s="332"/>
      <c r="I1539" s="284"/>
      <c r="J1539" s="284"/>
    </row>
    <row r="1540" spans="1:10" x14ac:dyDescent="0.25">
      <c r="A1540" s="195" t="s">
        <v>1845</v>
      </c>
      <c r="B1540" s="301" t="s">
        <v>1846</v>
      </c>
      <c r="C1540" s="301"/>
      <c r="D1540" s="302"/>
      <c r="E1540" s="302"/>
      <c r="F1540" s="296">
        <f>F1541+F1652</f>
        <v>0</v>
      </c>
      <c r="G1540" s="296">
        <f>G1541+G1652</f>
        <v>0</v>
      </c>
      <c r="H1540" s="296">
        <f>H1541+H1652</f>
        <v>0</v>
      </c>
      <c r="I1540" s="284"/>
      <c r="J1540" s="284"/>
    </row>
    <row r="1541" spans="1:10" x14ac:dyDescent="0.25">
      <c r="A1541" s="314" t="s">
        <v>1847</v>
      </c>
      <c r="B1541" s="308" t="s">
        <v>1198</v>
      </c>
      <c r="C1541" s="308"/>
      <c r="D1541" s="337"/>
      <c r="E1541" s="338"/>
      <c r="F1541" s="298">
        <f>F1542+F1597</f>
        <v>0</v>
      </c>
      <c r="G1541" s="298">
        <f t="shared" ref="G1541:H1541" si="316">G1542+G1597</f>
        <v>0</v>
      </c>
      <c r="H1541" s="298">
        <f t="shared" si="316"/>
        <v>0</v>
      </c>
      <c r="I1541" s="284"/>
      <c r="J1541" s="284"/>
    </row>
    <row r="1542" spans="1:10" x14ac:dyDescent="0.25">
      <c r="A1542" s="318" t="s">
        <v>1848</v>
      </c>
      <c r="B1542" s="334" t="s">
        <v>1200</v>
      </c>
      <c r="C1542" s="334"/>
      <c r="D1542" s="335"/>
      <c r="E1542" s="336"/>
      <c r="F1542" s="259">
        <f>F1543+F1549+F1555+F1561+F1567+F1573+F1579+F1585+F1591</f>
        <v>0</v>
      </c>
      <c r="G1542" s="259">
        <f t="shared" ref="G1542" si="317">G1543+G1549+G1555+G1561+G1567+G1573+G1579+G1585+G1591</f>
        <v>0</v>
      </c>
      <c r="H1542" s="259">
        <f t="shared" ref="H1542" si="318">H1543+H1549+H1555+H1561+H1567+H1573+H1579+H1585+H1591</f>
        <v>0</v>
      </c>
      <c r="I1542" s="284"/>
      <c r="J1542" s="284"/>
    </row>
    <row r="1543" spans="1:10" hidden="1" x14ac:dyDescent="0.25">
      <c r="A1543" s="188" t="s">
        <v>1849</v>
      </c>
      <c r="B1543" s="254" t="s">
        <v>4</v>
      </c>
      <c r="C1543" s="255"/>
      <c r="D1543" s="255"/>
      <c r="E1543" s="330"/>
      <c r="F1543" s="239">
        <f>F1544+F1545+F1546+F1547+F1548</f>
        <v>0</v>
      </c>
      <c r="G1543" s="239">
        <f t="shared" ref="G1543" si="319">G1544+G1545+G1546+G1547+G1548</f>
        <v>0</v>
      </c>
      <c r="H1543" s="239">
        <f t="shared" ref="H1543" si="320">H1544+H1545+H1546+H1547+H1548</f>
        <v>0</v>
      </c>
      <c r="I1543" s="284"/>
      <c r="J1543" s="284"/>
    </row>
    <row r="1544" spans="1:10" hidden="1" x14ac:dyDescent="0.25">
      <c r="A1544" s="188" t="s">
        <v>1850</v>
      </c>
      <c r="B1544" s="206" t="s">
        <v>1851</v>
      </c>
      <c r="C1544" s="255"/>
      <c r="D1544" s="255"/>
      <c r="E1544" s="330"/>
      <c r="F1544" s="238"/>
      <c r="G1544" s="239"/>
      <c r="H1544" s="249"/>
      <c r="I1544" s="284"/>
      <c r="J1544" s="284"/>
    </row>
    <row r="1545" spans="1:10" hidden="1" x14ac:dyDescent="0.25">
      <c r="A1545" s="188" t="s">
        <v>1852</v>
      </c>
      <c r="B1545" s="206" t="s">
        <v>1853</v>
      </c>
      <c r="C1545" s="255"/>
      <c r="D1545" s="255"/>
      <c r="E1545" s="330"/>
      <c r="F1545" s="238"/>
      <c r="G1545" s="239"/>
      <c r="H1545" s="249"/>
      <c r="I1545" s="284"/>
      <c r="J1545" s="284"/>
    </row>
    <row r="1546" spans="1:10" hidden="1" x14ac:dyDescent="0.25">
      <c r="A1546" s="188" t="s">
        <v>1854</v>
      </c>
      <c r="B1546" s="206" t="s">
        <v>1855</v>
      </c>
      <c r="C1546" s="255"/>
      <c r="D1546" s="255"/>
      <c r="E1546" s="330"/>
      <c r="F1546" s="238"/>
      <c r="G1546" s="239"/>
      <c r="H1546" s="249"/>
      <c r="I1546" s="284"/>
      <c r="J1546" s="284"/>
    </row>
    <row r="1547" spans="1:10" hidden="1" x14ac:dyDescent="0.25">
      <c r="A1547" s="188" t="s">
        <v>1856</v>
      </c>
      <c r="B1547" s="206" t="s">
        <v>1857</v>
      </c>
      <c r="C1547" s="255"/>
      <c r="D1547" s="255"/>
      <c r="E1547" s="330"/>
      <c r="F1547" s="238"/>
      <c r="G1547" s="239"/>
      <c r="H1547" s="249"/>
      <c r="I1547" s="284"/>
      <c r="J1547" s="284"/>
    </row>
    <row r="1548" spans="1:10" hidden="1" x14ac:dyDescent="0.25">
      <c r="A1548" s="188" t="s">
        <v>1858</v>
      </c>
      <c r="B1548" s="206" t="s">
        <v>1859</v>
      </c>
      <c r="C1548" s="255"/>
      <c r="D1548" s="255"/>
      <c r="E1548" s="330"/>
      <c r="F1548" s="238"/>
      <c r="G1548" s="239"/>
      <c r="H1548" s="249"/>
      <c r="I1548" s="284"/>
      <c r="J1548" s="284"/>
    </row>
    <row r="1549" spans="1:10" hidden="1" x14ac:dyDescent="0.25">
      <c r="A1549" s="188" t="s">
        <v>1860</v>
      </c>
      <c r="B1549" s="203" t="s">
        <v>3</v>
      </c>
      <c r="C1549" s="255"/>
      <c r="D1549" s="255"/>
      <c r="E1549" s="330"/>
      <c r="F1549" s="239">
        <f>F1550+F1551+F1552+F1553+F1554</f>
        <v>0</v>
      </c>
      <c r="G1549" s="239">
        <f t="shared" ref="G1549" si="321">G1550+G1551+G1552+G1553+G1554</f>
        <v>0</v>
      </c>
      <c r="H1549" s="239">
        <f t="shared" ref="H1549" si="322">H1550+H1551+H1552+H1553+H1554</f>
        <v>0</v>
      </c>
      <c r="I1549" s="284"/>
      <c r="J1549" s="284"/>
    </row>
    <row r="1550" spans="1:10" hidden="1" x14ac:dyDescent="0.25">
      <c r="A1550" s="188" t="s">
        <v>1861</v>
      </c>
      <c r="B1550" s="206" t="s">
        <v>1851</v>
      </c>
      <c r="C1550" s="255"/>
      <c r="D1550" s="255"/>
      <c r="E1550" s="330"/>
      <c r="F1550" s="238"/>
      <c r="G1550" s="239"/>
      <c r="H1550" s="249"/>
      <c r="I1550" s="284"/>
      <c r="J1550" s="284"/>
    </row>
    <row r="1551" spans="1:10" hidden="1" x14ac:dyDescent="0.25">
      <c r="A1551" s="188" t="s">
        <v>1862</v>
      </c>
      <c r="B1551" s="206" t="s">
        <v>1853</v>
      </c>
      <c r="C1551" s="255"/>
      <c r="D1551" s="255"/>
      <c r="E1551" s="330"/>
      <c r="F1551" s="238"/>
      <c r="G1551" s="239"/>
      <c r="H1551" s="249"/>
      <c r="I1551" s="284"/>
      <c r="J1551" s="284"/>
    </row>
    <row r="1552" spans="1:10" hidden="1" x14ac:dyDescent="0.25">
      <c r="A1552" s="188" t="s">
        <v>1863</v>
      </c>
      <c r="B1552" s="206" t="s">
        <v>1855</v>
      </c>
      <c r="C1552" s="255"/>
      <c r="D1552" s="255"/>
      <c r="E1552" s="330"/>
      <c r="F1552" s="238"/>
      <c r="G1552" s="239"/>
      <c r="H1552" s="249"/>
      <c r="I1552" s="284"/>
      <c r="J1552" s="284"/>
    </row>
    <row r="1553" spans="1:10" hidden="1" x14ac:dyDescent="0.25">
      <c r="A1553" s="188" t="s">
        <v>1864</v>
      </c>
      <c r="B1553" s="206" t="s">
        <v>1857</v>
      </c>
      <c r="C1553" s="255"/>
      <c r="D1553" s="255"/>
      <c r="E1553" s="330"/>
      <c r="F1553" s="238"/>
      <c r="G1553" s="239"/>
      <c r="H1553" s="249"/>
      <c r="I1553" s="284"/>
      <c r="J1553" s="284"/>
    </row>
    <row r="1554" spans="1:10" hidden="1" x14ac:dyDescent="0.25">
      <c r="A1554" s="188" t="s">
        <v>1865</v>
      </c>
      <c r="B1554" s="206" t="s">
        <v>1859</v>
      </c>
      <c r="C1554" s="255"/>
      <c r="D1554" s="255"/>
      <c r="E1554" s="330"/>
      <c r="F1554" s="238"/>
      <c r="G1554" s="239"/>
      <c r="H1554" s="249"/>
      <c r="I1554" s="284"/>
      <c r="J1554" s="284"/>
    </row>
    <row r="1555" spans="1:10" hidden="1" x14ac:dyDescent="0.25">
      <c r="A1555" s="188" t="s">
        <v>1866</v>
      </c>
      <c r="B1555" s="254" t="s">
        <v>5</v>
      </c>
      <c r="C1555" s="255"/>
      <c r="D1555" s="255"/>
      <c r="E1555" s="330"/>
      <c r="F1555" s="239">
        <f>F1556+F1557+F1558+F1559+F1560</f>
        <v>0</v>
      </c>
      <c r="G1555" s="239">
        <f t="shared" ref="G1555" si="323">G1556+G1557+G1558+G1559+G1560</f>
        <v>0</v>
      </c>
      <c r="H1555" s="239">
        <f t="shared" ref="H1555" si="324">H1556+H1557+H1558+H1559+H1560</f>
        <v>0</v>
      </c>
      <c r="I1555" s="284"/>
      <c r="J1555" s="284"/>
    </row>
    <row r="1556" spans="1:10" hidden="1" x14ac:dyDescent="0.25">
      <c r="A1556" s="188" t="s">
        <v>1867</v>
      </c>
      <c r="B1556" s="206" t="s">
        <v>1851</v>
      </c>
      <c r="C1556" s="255"/>
      <c r="D1556" s="255"/>
      <c r="E1556" s="330"/>
      <c r="F1556" s="238"/>
      <c r="G1556" s="239"/>
      <c r="H1556" s="249"/>
      <c r="I1556" s="284"/>
      <c r="J1556" s="284"/>
    </row>
    <row r="1557" spans="1:10" hidden="1" x14ac:dyDescent="0.25">
      <c r="A1557" s="188" t="s">
        <v>1868</v>
      </c>
      <c r="B1557" s="206" t="s">
        <v>1853</v>
      </c>
      <c r="C1557" s="255"/>
      <c r="D1557" s="255"/>
      <c r="E1557" s="330"/>
      <c r="F1557" s="238"/>
      <c r="G1557" s="239"/>
      <c r="H1557" s="249"/>
      <c r="I1557" s="284"/>
      <c r="J1557" s="284"/>
    </row>
    <row r="1558" spans="1:10" hidden="1" x14ac:dyDescent="0.25">
      <c r="A1558" s="188" t="s">
        <v>1869</v>
      </c>
      <c r="B1558" s="206" t="s">
        <v>1855</v>
      </c>
      <c r="C1558" s="255"/>
      <c r="D1558" s="255"/>
      <c r="E1558" s="330"/>
      <c r="F1558" s="238"/>
      <c r="G1558" s="239"/>
      <c r="H1558" s="249"/>
      <c r="I1558" s="284"/>
      <c r="J1558" s="284"/>
    </row>
    <row r="1559" spans="1:10" hidden="1" x14ac:dyDescent="0.25">
      <c r="A1559" s="188" t="s">
        <v>1870</v>
      </c>
      <c r="B1559" s="206" t="s">
        <v>1857</v>
      </c>
      <c r="C1559" s="255"/>
      <c r="D1559" s="255"/>
      <c r="E1559" s="330"/>
      <c r="F1559" s="238"/>
      <c r="G1559" s="239"/>
      <c r="H1559" s="249"/>
      <c r="I1559" s="284"/>
      <c r="J1559" s="284"/>
    </row>
    <row r="1560" spans="1:10" hidden="1" x14ac:dyDescent="0.25">
      <c r="A1560" s="188" t="s">
        <v>1871</v>
      </c>
      <c r="B1560" s="206" t="s">
        <v>1859</v>
      </c>
      <c r="C1560" s="255"/>
      <c r="D1560" s="255"/>
      <c r="E1560" s="330"/>
      <c r="F1560" s="238"/>
      <c r="G1560" s="239"/>
      <c r="H1560" s="249"/>
      <c r="I1560" s="284"/>
      <c r="J1560" s="284"/>
    </row>
    <row r="1561" spans="1:10" hidden="1" x14ac:dyDescent="0.25">
      <c r="A1561" s="188" t="s">
        <v>1872</v>
      </c>
      <c r="B1561" s="254" t="s">
        <v>1225</v>
      </c>
      <c r="C1561" s="255"/>
      <c r="D1561" s="255"/>
      <c r="E1561" s="330"/>
      <c r="F1561" s="239">
        <f>F1562+F1563+F1564+F1565+F1566</f>
        <v>0</v>
      </c>
      <c r="G1561" s="239">
        <f t="shared" ref="G1561" si="325">G1562+G1563+G1564+G1565+G1566</f>
        <v>0</v>
      </c>
      <c r="H1561" s="239">
        <f t="shared" ref="H1561" si="326">H1562+H1563+H1564+H1565+H1566</f>
        <v>0</v>
      </c>
      <c r="I1561" s="284"/>
      <c r="J1561" s="284"/>
    </row>
    <row r="1562" spans="1:10" hidden="1" x14ac:dyDescent="0.25">
      <c r="A1562" s="188" t="s">
        <v>1873</v>
      </c>
      <c r="B1562" s="206" t="s">
        <v>1851</v>
      </c>
      <c r="C1562" s="255"/>
      <c r="D1562" s="255"/>
      <c r="E1562" s="330"/>
      <c r="F1562" s="238"/>
      <c r="G1562" s="239"/>
      <c r="H1562" s="249"/>
      <c r="I1562" s="284"/>
      <c r="J1562" s="284"/>
    </row>
    <row r="1563" spans="1:10" hidden="1" x14ac:dyDescent="0.25">
      <c r="A1563" s="188" t="s">
        <v>1874</v>
      </c>
      <c r="B1563" s="206" t="s">
        <v>1853</v>
      </c>
      <c r="C1563" s="255"/>
      <c r="D1563" s="255"/>
      <c r="E1563" s="330"/>
      <c r="F1563" s="238"/>
      <c r="G1563" s="239"/>
      <c r="H1563" s="249"/>
      <c r="I1563" s="284"/>
      <c r="J1563" s="284"/>
    </row>
    <row r="1564" spans="1:10" hidden="1" x14ac:dyDescent="0.25">
      <c r="A1564" s="188" t="s">
        <v>1875</v>
      </c>
      <c r="B1564" s="206" t="s">
        <v>1855</v>
      </c>
      <c r="C1564" s="255"/>
      <c r="D1564" s="255"/>
      <c r="E1564" s="330"/>
      <c r="F1564" s="238"/>
      <c r="G1564" s="239"/>
      <c r="H1564" s="249"/>
      <c r="I1564" s="284"/>
      <c r="J1564" s="284"/>
    </row>
    <row r="1565" spans="1:10" hidden="1" x14ac:dyDescent="0.25">
      <c r="A1565" s="188" t="s">
        <v>1876</v>
      </c>
      <c r="B1565" s="206" t="s">
        <v>1857</v>
      </c>
      <c r="C1565" s="255"/>
      <c r="D1565" s="255"/>
      <c r="E1565" s="330"/>
      <c r="F1565" s="238"/>
      <c r="G1565" s="239"/>
      <c r="H1565" s="249"/>
      <c r="I1565" s="284"/>
      <c r="J1565" s="284"/>
    </row>
    <row r="1566" spans="1:10" hidden="1" x14ac:dyDescent="0.25">
      <c r="A1566" s="188" t="s">
        <v>1877</v>
      </c>
      <c r="B1566" s="206" t="s">
        <v>1859</v>
      </c>
      <c r="C1566" s="255"/>
      <c r="D1566" s="255"/>
      <c r="E1566" s="330"/>
      <c r="F1566" s="238"/>
      <c r="G1566" s="239"/>
      <c r="H1566" s="249"/>
      <c r="I1566" s="284"/>
      <c r="J1566" s="284"/>
    </row>
    <row r="1567" spans="1:10" hidden="1" x14ac:dyDescent="0.25">
      <c r="A1567" s="188" t="s">
        <v>1878</v>
      </c>
      <c r="B1567" s="254" t="s">
        <v>1232</v>
      </c>
      <c r="C1567" s="255"/>
      <c r="D1567" s="255"/>
      <c r="E1567" s="330"/>
      <c r="F1567" s="239">
        <f>F1568+F1569+F1570+F1571+F1572</f>
        <v>0</v>
      </c>
      <c r="G1567" s="239">
        <f t="shared" ref="G1567" si="327">G1568+G1569+G1570+G1571+G1572</f>
        <v>0</v>
      </c>
      <c r="H1567" s="239">
        <f t="shared" ref="H1567" si="328">H1568+H1569+H1570+H1571+H1572</f>
        <v>0</v>
      </c>
      <c r="I1567" s="284"/>
      <c r="J1567" s="284"/>
    </row>
    <row r="1568" spans="1:10" hidden="1" x14ac:dyDescent="0.25">
      <c r="A1568" s="188" t="s">
        <v>1879</v>
      </c>
      <c r="B1568" s="206" t="s">
        <v>1851</v>
      </c>
      <c r="C1568" s="255"/>
      <c r="D1568" s="255"/>
      <c r="E1568" s="330"/>
      <c r="F1568" s="238"/>
      <c r="G1568" s="239"/>
      <c r="H1568" s="249"/>
      <c r="I1568" s="284"/>
      <c r="J1568" s="284"/>
    </row>
    <row r="1569" spans="1:10" hidden="1" x14ac:dyDescent="0.25">
      <c r="A1569" s="188" t="s">
        <v>1880</v>
      </c>
      <c r="B1569" s="206" t="s">
        <v>1853</v>
      </c>
      <c r="C1569" s="255"/>
      <c r="D1569" s="255"/>
      <c r="E1569" s="330"/>
      <c r="F1569" s="238"/>
      <c r="G1569" s="239"/>
      <c r="H1569" s="249"/>
      <c r="I1569" s="284"/>
      <c r="J1569" s="284"/>
    </row>
    <row r="1570" spans="1:10" hidden="1" x14ac:dyDescent="0.25">
      <c r="A1570" s="188" t="s">
        <v>1881</v>
      </c>
      <c r="B1570" s="206" t="s">
        <v>1855</v>
      </c>
      <c r="C1570" s="255"/>
      <c r="D1570" s="255"/>
      <c r="E1570" s="330"/>
      <c r="F1570" s="238"/>
      <c r="G1570" s="239"/>
      <c r="H1570" s="249"/>
      <c r="I1570" s="284"/>
      <c r="J1570" s="284"/>
    </row>
    <row r="1571" spans="1:10" hidden="1" x14ac:dyDescent="0.25">
      <c r="A1571" s="188" t="s">
        <v>1882</v>
      </c>
      <c r="B1571" s="206" t="s">
        <v>1857</v>
      </c>
      <c r="C1571" s="255"/>
      <c r="D1571" s="255"/>
      <c r="E1571" s="330"/>
      <c r="F1571" s="238"/>
      <c r="G1571" s="239"/>
      <c r="H1571" s="249"/>
      <c r="I1571" s="284"/>
      <c r="J1571" s="284"/>
    </row>
    <row r="1572" spans="1:10" hidden="1" x14ac:dyDescent="0.25">
      <c r="A1572" s="188" t="s">
        <v>1883</v>
      </c>
      <c r="B1572" s="206" t="s">
        <v>1859</v>
      </c>
      <c r="C1572" s="255"/>
      <c r="D1572" s="255"/>
      <c r="E1572" s="330"/>
      <c r="F1572" s="238"/>
      <c r="G1572" s="239"/>
      <c r="H1572" s="249"/>
      <c r="I1572" s="284"/>
      <c r="J1572" s="284"/>
    </row>
    <row r="1573" spans="1:10" hidden="1" x14ac:dyDescent="0.25">
      <c r="A1573" s="188" t="s">
        <v>1884</v>
      </c>
      <c r="B1573" s="254" t="s">
        <v>1239</v>
      </c>
      <c r="C1573" s="255"/>
      <c r="D1573" s="255"/>
      <c r="E1573" s="330"/>
      <c r="F1573" s="239">
        <f>F1574+F1575+F1576+F1577+F1578</f>
        <v>0</v>
      </c>
      <c r="G1573" s="239">
        <f t="shared" ref="G1573" si="329">G1574+G1575+G1576+G1577+G1578</f>
        <v>0</v>
      </c>
      <c r="H1573" s="239">
        <f t="shared" ref="H1573" si="330">H1574+H1575+H1576+H1577+H1578</f>
        <v>0</v>
      </c>
      <c r="I1573" s="284"/>
      <c r="J1573" s="284"/>
    </row>
    <row r="1574" spans="1:10" hidden="1" x14ac:dyDescent="0.25">
      <c r="A1574" s="188" t="s">
        <v>1885</v>
      </c>
      <c r="B1574" s="206" t="s">
        <v>1851</v>
      </c>
      <c r="C1574" s="255"/>
      <c r="D1574" s="255"/>
      <c r="E1574" s="330"/>
      <c r="F1574" s="238"/>
      <c r="G1574" s="239"/>
      <c r="H1574" s="249"/>
      <c r="I1574" s="284"/>
      <c r="J1574" s="284"/>
    </row>
    <row r="1575" spans="1:10" hidden="1" x14ac:dyDescent="0.25">
      <c r="A1575" s="188" t="s">
        <v>1886</v>
      </c>
      <c r="B1575" s="206" t="s">
        <v>1853</v>
      </c>
      <c r="C1575" s="255"/>
      <c r="D1575" s="255"/>
      <c r="E1575" s="330"/>
      <c r="F1575" s="238"/>
      <c r="G1575" s="239"/>
      <c r="H1575" s="249"/>
      <c r="I1575" s="284"/>
      <c r="J1575" s="284"/>
    </row>
    <row r="1576" spans="1:10" hidden="1" x14ac:dyDescent="0.25">
      <c r="A1576" s="188" t="s">
        <v>1887</v>
      </c>
      <c r="B1576" s="206" t="s">
        <v>1855</v>
      </c>
      <c r="C1576" s="255"/>
      <c r="D1576" s="255"/>
      <c r="E1576" s="330"/>
      <c r="F1576" s="238"/>
      <c r="G1576" s="239"/>
      <c r="H1576" s="249"/>
      <c r="I1576" s="284"/>
      <c r="J1576" s="284"/>
    </row>
    <row r="1577" spans="1:10" hidden="1" x14ac:dyDescent="0.25">
      <c r="A1577" s="188" t="s">
        <v>1888</v>
      </c>
      <c r="B1577" s="206" t="s">
        <v>1857</v>
      </c>
      <c r="C1577" s="255"/>
      <c r="D1577" s="255"/>
      <c r="E1577" s="330"/>
      <c r="F1577" s="238"/>
      <c r="G1577" s="239"/>
      <c r="H1577" s="249"/>
      <c r="I1577" s="284"/>
      <c r="J1577" s="284"/>
    </row>
    <row r="1578" spans="1:10" hidden="1" x14ac:dyDescent="0.25">
      <c r="A1578" s="188" t="s">
        <v>1889</v>
      </c>
      <c r="B1578" s="206" t="s">
        <v>1859</v>
      </c>
      <c r="C1578" s="255"/>
      <c r="D1578" s="255"/>
      <c r="E1578" s="330"/>
      <c r="F1578" s="238"/>
      <c r="G1578" s="239"/>
      <c r="H1578" s="249"/>
      <c r="I1578" s="284"/>
      <c r="J1578" s="284"/>
    </row>
    <row r="1579" spans="1:10" hidden="1" x14ac:dyDescent="0.25">
      <c r="A1579" s="188" t="s">
        <v>1890</v>
      </c>
      <c r="B1579" s="254" t="s">
        <v>1246</v>
      </c>
      <c r="C1579" s="255"/>
      <c r="D1579" s="255"/>
      <c r="E1579" s="330"/>
      <c r="F1579" s="239">
        <f>F1580+F1581+F1582+F1583+F1584</f>
        <v>0</v>
      </c>
      <c r="G1579" s="239">
        <f t="shared" ref="G1579" si="331">G1580+G1581+G1582+G1583+G1584</f>
        <v>0</v>
      </c>
      <c r="H1579" s="239">
        <f t="shared" ref="H1579" si="332">H1580+H1581+H1582+H1583+H1584</f>
        <v>0</v>
      </c>
      <c r="I1579" s="284"/>
      <c r="J1579" s="284"/>
    </row>
    <row r="1580" spans="1:10" hidden="1" x14ac:dyDescent="0.25">
      <c r="A1580" s="188" t="s">
        <v>1891</v>
      </c>
      <c r="B1580" s="206" t="s">
        <v>1851</v>
      </c>
      <c r="C1580" s="255"/>
      <c r="D1580" s="255"/>
      <c r="E1580" s="330"/>
      <c r="F1580" s="238"/>
      <c r="G1580" s="239"/>
      <c r="H1580" s="249"/>
      <c r="I1580" s="284"/>
      <c r="J1580" s="284"/>
    </row>
    <row r="1581" spans="1:10" hidden="1" x14ac:dyDescent="0.25">
      <c r="A1581" s="188" t="s">
        <v>1892</v>
      </c>
      <c r="B1581" s="206" t="s">
        <v>1853</v>
      </c>
      <c r="C1581" s="255"/>
      <c r="D1581" s="255"/>
      <c r="E1581" s="330"/>
      <c r="F1581" s="238"/>
      <c r="G1581" s="239"/>
      <c r="H1581" s="249"/>
      <c r="I1581" s="284"/>
      <c r="J1581" s="284"/>
    </row>
    <row r="1582" spans="1:10" hidden="1" x14ac:dyDescent="0.25">
      <c r="A1582" s="188" t="s">
        <v>1893</v>
      </c>
      <c r="B1582" s="206" t="s">
        <v>1855</v>
      </c>
      <c r="C1582" s="255"/>
      <c r="D1582" s="255"/>
      <c r="E1582" s="330"/>
      <c r="F1582" s="238"/>
      <c r="G1582" s="239"/>
      <c r="H1582" s="249"/>
      <c r="I1582" s="284"/>
      <c r="J1582" s="284"/>
    </row>
    <row r="1583" spans="1:10" hidden="1" x14ac:dyDescent="0.25">
      <c r="A1583" s="188" t="s">
        <v>1894</v>
      </c>
      <c r="B1583" s="206" t="s">
        <v>1857</v>
      </c>
      <c r="C1583" s="255"/>
      <c r="D1583" s="255"/>
      <c r="E1583" s="330"/>
      <c r="F1583" s="238"/>
      <c r="G1583" s="239"/>
      <c r="H1583" s="249"/>
      <c r="I1583" s="284"/>
      <c r="J1583" s="284"/>
    </row>
    <row r="1584" spans="1:10" hidden="1" x14ac:dyDescent="0.25">
      <c r="A1584" s="188" t="s">
        <v>1895</v>
      </c>
      <c r="B1584" s="206" t="s">
        <v>1859</v>
      </c>
      <c r="C1584" s="255"/>
      <c r="D1584" s="255"/>
      <c r="E1584" s="330"/>
      <c r="F1584" s="238"/>
      <c r="G1584" s="239"/>
      <c r="H1584" s="249"/>
      <c r="I1584" s="284"/>
      <c r="J1584" s="284"/>
    </row>
    <row r="1585" spans="1:10" hidden="1" x14ac:dyDescent="0.25">
      <c r="A1585" s="188" t="s">
        <v>1896</v>
      </c>
      <c r="B1585" s="254" t="s">
        <v>7</v>
      </c>
      <c r="C1585" s="255"/>
      <c r="D1585" s="255"/>
      <c r="E1585" s="330"/>
      <c r="F1585" s="239">
        <f>F1586+F1587+F1588+F1589+F1590</f>
        <v>0</v>
      </c>
      <c r="G1585" s="239">
        <f t="shared" ref="G1585" si="333">G1586+G1587+G1588+G1589+G1590</f>
        <v>0</v>
      </c>
      <c r="H1585" s="239">
        <f t="shared" ref="H1585" si="334">H1586+H1587+H1588+H1589+H1590</f>
        <v>0</v>
      </c>
      <c r="I1585" s="284"/>
      <c r="J1585" s="284"/>
    </row>
    <row r="1586" spans="1:10" hidden="1" x14ac:dyDescent="0.25">
      <c r="A1586" s="188" t="s">
        <v>1897</v>
      </c>
      <c r="B1586" s="206" t="s">
        <v>1851</v>
      </c>
      <c r="C1586" s="255"/>
      <c r="D1586" s="255"/>
      <c r="E1586" s="330"/>
      <c r="F1586" s="238"/>
      <c r="G1586" s="239"/>
      <c r="H1586" s="249"/>
      <c r="I1586" s="284"/>
      <c r="J1586" s="284"/>
    </row>
    <row r="1587" spans="1:10" hidden="1" x14ac:dyDescent="0.25">
      <c r="A1587" s="188" t="s">
        <v>1898</v>
      </c>
      <c r="B1587" s="206" t="s">
        <v>1853</v>
      </c>
      <c r="C1587" s="255"/>
      <c r="D1587" s="255"/>
      <c r="E1587" s="330"/>
      <c r="F1587" s="238"/>
      <c r="G1587" s="239"/>
      <c r="H1587" s="249"/>
      <c r="I1587" s="284"/>
      <c r="J1587" s="284"/>
    </row>
    <row r="1588" spans="1:10" hidden="1" x14ac:dyDescent="0.25">
      <c r="A1588" s="188" t="s">
        <v>1899</v>
      </c>
      <c r="B1588" s="206" t="s">
        <v>1855</v>
      </c>
      <c r="C1588" s="255"/>
      <c r="D1588" s="255"/>
      <c r="E1588" s="330"/>
      <c r="F1588" s="238"/>
      <c r="G1588" s="239"/>
      <c r="H1588" s="249"/>
      <c r="I1588" s="284"/>
      <c r="J1588" s="284"/>
    </row>
    <row r="1589" spans="1:10" hidden="1" x14ac:dyDescent="0.25">
      <c r="A1589" s="188" t="s">
        <v>1900</v>
      </c>
      <c r="B1589" s="206" t="s">
        <v>1857</v>
      </c>
      <c r="C1589" s="255"/>
      <c r="D1589" s="255"/>
      <c r="E1589" s="330"/>
      <c r="F1589" s="238"/>
      <c r="G1589" s="239"/>
      <c r="H1589" s="249"/>
      <c r="I1589" s="284"/>
      <c r="J1589" s="284"/>
    </row>
    <row r="1590" spans="1:10" hidden="1" x14ac:dyDescent="0.25">
      <c r="A1590" s="188" t="s">
        <v>1901</v>
      </c>
      <c r="B1590" s="206" t="s">
        <v>1859</v>
      </c>
      <c r="C1590" s="255"/>
      <c r="D1590" s="255"/>
      <c r="E1590" s="330"/>
      <c r="F1590" s="238"/>
      <c r="G1590" s="239"/>
      <c r="H1590" s="249"/>
      <c r="I1590" s="284"/>
      <c r="J1590" s="284"/>
    </row>
    <row r="1591" spans="1:10" hidden="1" x14ac:dyDescent="0.25">
      <c r="A1591" s="188" t="s">
        <v>1902</v>
      </c>
      <c r="B1591" s="254" t="s">
        <v>557</v>
      </c>
      <c r="C1591" s="255"/>
      <c r="D1591" s="255"/>
      <c r="E1591" s="330"/>
      <c r="F1591" s="239">
        <f>F1592+F1593+F1594+F1595+F1596</f>
        <v>0</v>
      </c>
      <c r="G1591" s="239">
        <f t="shared" ref="G1591" si="335">G1592+G1593+G1594+G1595+G1596</f>
        <v>0</v>
      </c>
      <c r="H1591" s="239">
        <f t="shared" ref="H1591" si="336">H1592+H1593+H1594+H1595+H1596</f>
        <v>0</v>
      </c>
      <c r="I1591" s="284"/>
      <c r="J1591" s="284"/>
    </row>
    <row r="1592" spans="1:10" hidden="1" x14ac:dyDescent="0.25">
      <c r="A1592" s="188" t="s">
        <v>1903</v>
      </c>
      <c r="B1592" s="206" t="s">
        <v>1851</v>
      </c>
      <c r="C1592" s="255"/>
      <c r="D1592" s="255"/>
      <c r="E1592" s="330"/>
      <c r="F1592" s="331"/>
      <c r="G1592" s="291"/>
      <c r="H1592" s="332"/>
      <c r="I1592" s="284"/>
      <c r="J1592" s="284"/>
    </row>
    <row r="1593" spans="1:10" hidden="1" x14ac:dyDescent="0.25">
      <c r="A1593" s="188" t="s">
        <v>1904</v>
      </c>
      <c r="B1593" s="206" t="s">
        <v>1853</v>
      </c>
      <c r="C1593" s="255"/>
      <c r="D1593" s="255"/>
      <c r="E1593" s="330"/>
      <c r="F1593" s="331"/>
      <c r="G1593" s="291"/>
      <c r="H1593" s="332"/>
      <c r="I1593" s="284"/>
      <c r="J1593" s="284"/>
    </row>
    <row r="1594" spans="1:10" hidden="1" x14ac:dyDescent="0.25">
      <c r="A1594" s="188" t="s">
        <v>1905</v>
      </c>
      <c r="B1594" s="206" t="s">
        <v>1855</v>
      </c>
      <c r="C1594" s="255"/>
      <c r="D1594" s="255"/>
      <c r="E1594" s="330"/>
      <c r="F1594" s="331"/>
      <c r="G1594" s="291"/>
      <c r="H1594" s="332"/>
      <c r="I1594" s="284"/>
      <c r="J1594" s="284"/>
    </row>
    <row r="1595" spans="1:10" hidden="1" x14ac:dyDescent="0.25">
      <c r="A1595" s="188" t="s">
        <v>1906</v>
      </c>
      <c r="B1595" s="206" t="s">
        <v>1857</v>
      </c>
      <c r="C1595" s="255"/>
      <c r="D1595" s="255"/>
      <c r="E1595" s="330"/>
      <c r="F1595" s="331"/>
      <c r="G1595" s="291"/>
      <c r="H1595" s="332"/>
      <c r="I1595" s="284"/>
      <c r="J1595" s="284"/>
    </row>
    <row r="1596" spans="1:10" hidden="1" x14ac:dyDescent="0.25">
      <c r="A1596" s="188" t="s">
        <v>1907</v>
      </c>
      <c r="B1596" s="206" t="s">
        <v>1859</v>
      </c>
      <c r="C1596" s="255"/>
      <c r="D1596" s="255"/>
      <c r="E1596" s="330"/>
      <c r="F1596" s="331"/>
      <c r="G1596" s="291"/>
      <c r="H1596" s="332"/>
      <c r="I1596" s="284"/>
      <c r="J1596" s="284"/>
    </row>
    <row r="1597" spans="1:10" x14ac:dyDescent="0.25">
      <c r="A1597" s="318" t="s">
        <v>1908</v>
      </c>
      <c r="B1597" s="334" t="s">
        <v>1265</v>
      </c>
      <c r="C1597" s="334"/>
      <c r="D1597" s="335"/>
      <c r="E1597" s="336"/>
      <c r="F1597" s="259">
        <f>F1598+F1604+F1610+F1616+F1622+F1628+F1634+F1640+F1646</f>
        <v>0</v>
      </c>
      <c r="G1597" s="259">
        <f t="shared" ref="G1597" si="337">G1598+G1604+G1610+G1616+G1622+G1628+G1634+G1640+G1646</f>
        <v>0</v>
      </c>
      <c r="H1597" s="259">
        <f t="shared" ref="H1597" si="338">H1598+H1604+H1610+H1616+H1622+H1628+H1634+H1640+H1646</f>
        <v>0</v>
      </c>
      <c r="I1597" s="284"/>
      <c r="J1597" s="284"/>
    </row>
    <row r="1598" spans="1:10" hidden="1" x14ac:dyDescent="0.25">
      <c r="A1598" s="188" t="s">
        <v>1909</v>
      </c>
      <c r="B1598" s="254" t="s">
        <v>4</v>
      </c>
      <c r="C1598" s="255"/>
      <c r="D1598" s="255"/>
      <c r="E1598" s="330"/>
      <c r="F1598" s="239">
        <f>F1599+F1600+F1601+F1602+F1603</f>
        <v>0</v>
      </c>
      <c r="G1598" s="239">
        <f t="shared" ref="G1598" si="339">G1599+G1600+G1601+G1602+G1603</f>
        <v>0</v>
      </c>
      <c r="H1598" s="239">
        <f t="shared" ref="H1598" si="340">H1599+H1600+H1601+H1602+H1603</f>
        <v>0</v>
      </c>
      <c r="I1598" s="284"/>
      <c r="J1598" s="284"/>
    </row>
    <row r="1599" spans="1:10" hidden="1" x14ac:dyDescent="0.25">
      <c r="A1599" s="188" t="s">
        <v>1910</v>
      </c>
      <c r="B1599" s="206" t="s">
        <v>1851</v>
      </c>
      <c r="C1599" s="255"/>
      <c r="D1599" s="255"/>
      <c r="E1599" s="330"/>
      <c r="F1599" s="238"/>
      <c r="G1599" s="239"/>
      <c r="H1599" s="249"/>
      <c r="I1599" s="284"/>
      <c r="J1599" s="284"/>
    </row>
    <row r="1600" spans="1:10" hidden="1" x14ac:dyDescent="0.25">
      <c r="A1600" s="188" t="s">
        <v>1911</v>
      </c>
      <c r="B1600" s="206" t="s">
        <v>1853</v>
      </c>
      <c r="C1600" s="255"/>
      <c r="D1600" s="255"/>
      <c r="E1600" s="330"/>
      <c r="F1600" s="238"/>
      <c r="G1600" s="239"/>
      <c r="H1600" s="249"/>
      <c r="I1600" s="284"/>
      <c r="J1600" s="284"/>
    </row>
    <row r="1601" spans="1:10" hidden="1" x14ac:dyDescent="0.25">
      <c r="A1601" s="188" t="s">
        <v>1912</v>
      </c>
      <c r="B1601" s="206" t="s">
        <v>1855</v>
      </c>
      <c r="C1601" s="255"/>
      <c r="D1601" s="255"/>
      <c r="E1601" s="330"/>
      <c r="F1601" s="238"/>
      <c r="G1601" s="239"/>
      <c r="H1601" s="249"/>
      <c r="I1601" s="284"/>
      <c r="J1601" s="284"/>
    </row>
    <row r="1602" spans="1:10" hidden="1" x14ac:dyDescent="0.25">
      <c r="A1602" s="188" t="s">
        <v>1913</v>
      </c>
      <c r="B1602" s="206" t="s">
        <v>1857</v>
      </c>
      <c r="C1602" s="255"/>
      <c r="D1602" s="255"/>
      <c r="E1602" s="330"/>
      <c r="F1602" s="238"/>
      <c r="G1602" s="239"/>
      <c r="H1602" s="249"/>
      <c r="I1602" s="284"/>
      <c r="J1602" s="284"/>
    </row>
    <row r="1603" spans="1:10" hidden="1" x14ac:dyDescent="0.25">
      <c r="A1603" s="188" t="s">
        <v>1914</v>
      </c>
      <c r="B1603" s="206" t="s">
        <v>1859</v>
      </c>
      <c r="C1603" s="255"/>
      <c r="D1603" s="255"/>
      <c r="E1603" s="330"/>
      <c r="F1603" s="238"/>
      <c r="G1603" s="239"/>
      <c r="H1603" s="249"/>
      <c r="I1603" s="284"/>
      <c r="J1603" s="284"/>
    </row>
    <row r="1604" spans="1:10" hidden="1" x14ac:dyDescent="0.25">
      <c r="A1604" s="188" t="s">
        <v>1915</v>
      </c>
      <c r="B1604" s="203" t="s">
        <v>3</v>
      </c>
      <c r="C1604" s="255"/>
      <c r="D1604" s="255"/>
      <c r="E1604" s="330"/>
      <c r="F1604" s="239">
        <f>F1605+F1606+F1607+F1608+F1609</f>
        <v>0</v>
      </c>
      <c r="G1604" s="239">
        <f t="shared" ref="G1604" si="341">G1605+G1606+G1607+G1608+G1609</f>
        <v>0</v>
      </c>
      <c r="H1604" s="239">
        <f t="shared" ref="H1604" si="342">H1605+H1606+H1607+H1608+H1609</f>
        <v>0</v>
      </c>
      <c r="I1604" s="284"/>
      <c r="J1604" s="284"/>
    </row>
    <row r="1605" spans="1:10" hidden="1" x14ac:dyDescent="0.25">
      <c r="A1605" s="188" t="s">
        <v>1916</v>
      </c>
      <c r="B1605" s="206" t="s">
        <v>1851</v>
      </c>
      <c r="C1605" s="255"/>
      <c r="D1605" s="255"/>
      <c r="E1605" s="330"/>
      <c r="F1605" s="238"/>
      <c r="G1605" s="239"/>
      <c r="H1605" s="249"/>
      <c r="I1605" s="284"/>
      <c r="J1605" s="284"/>
    </row>
    <row r="1606" spans="1:10" hidden="1" x14ac:dyDescent="0.25">
      <c r="A1606" s="188" t="s">
        <v>1917</v>
      </c>
      <c r="B1606" s="206" t="s">
        <v>1853</v>
      </c>
      <c r="C1606" s="255"/>
      <c r="D1606" s="255"/>
      <c r="E1606" s="330"/>
      <c r="F1606" s="238"/>
      <c r="G1606" s="239"/>
      <c r="H1606" s="249"/>
      <c r="I1606" s="284"/>
      <c r="J1606" s="284"/>
    </row>
    <row r="1607" spans="1:10" hidden="1" x14ac:dyDescent="0.25">
      <c r="A1607" s="188" t="s">
        <v>1918</v>
      </c>
      <c r="B1607" s="206" t="s">
        <v>1855</v>
      </c>
      <c r="C1607" s="255"/>
      <c r="D1607" s="255"/>
      <c r="E1607" s="330"/>
      <c r="F1607" s="238"/>
      <c r="G1607" s="239"/>
      <c r="H1607" s="249"/>
      <c r="I1607" s="284"/>
      <c r="J1607" s="284"/>
    </row>
    <row r="1608" spans="1:10" hidden="1" x14ac:dyDescent="0.25">
      <c r="A1608" s="188" t="s">
        <v>1919</v>
      </c>
      <c r="B1608" s="206" t="s">
        <v>1857</v>
      </c>
      <c r="C1608" s="255"/>
      <c r="D1608" s="255"/>
      <c r="E1608" s="330"/>
      <c r="F1608" s="238"/>
      <c r="G1608" s="239"/>
      <c r="H1608" s="249"/>
      <c r="I1608" s="284"/>
      <c r="J1608" s="284"/>
    </row>
    <row r="1609" spans="1:10" hidden="1" x14ac:dyDescent="0.25">
      <c r="A1609" s="188" t="s">
        <v>1920</v>
      </c>
      <c r="B1609" s="206" t="s">
        <v>1859</v>
      </c>
      <c r="C1609" s="255"/>
      <c r="D1609" s="255"/>
      <c r="E1609" s="330"/>
      <c r="F1609" s="238"/>
      <c r="G1609" s="239"/>
      <c r="H1609" s="249"/>
      <c r="I1609" s="284"/>
      <c r="J1609" s="284"/>
    </row>
    <row r="1610" spans="1:10" hidden="1" x14ac:dyDescent="0.25">
      <c r="A1610" s="188" t="s">
        <v>1921</v>
      </c>
      <c r="B1610" s="254" t="s">
        <v>5</v>
      </c>
      <c r="C1610" s="255"/>
      <c r="D1610" s="255"/>
      <c r="E1610" s="330"/>
      <c r="F1610" s="239">
        <f>F1611+F1612+F1613+F1614+F1615</f>
        <v>0</v>
      </c>
      <c r="G1610" s="239">
        <f t="shared" ref="G1610" si="343">G1611+G1612+G1613+G1614+G1615</f>
        <v>0</v>
      </c>
      <c r="H1610" s="239">
        <f t="shared" ref="H1610" si="344">H1611+H1612+H1613+H1614+H1615</f>
        <v>0</v>
      </c>
      <c r="I1610" s="284"/>
      <c r="J1610" s="284"/>
    </row>
    <row r="1611" spans="1:10" hidden="1" x14ac:dyDescent="0.25">
      <c r="A1611" s="188" t="s">
        <v>1922</v>
      </c>
      <c r="B1611" s="206" t="s">
        <v>1851</v>
      </c>
      <c r="C1611" s="255"/>
      <c r="D1611" s="255"/>
      <c r="E1611" s="330"/>
      <c r="F1611" s="238"/>
      <c r="G1611" s="239"/>
      <c r="H1611" s="249"/>
      <c r="I1611" s="284"/>
      <c r="J1611" s="284"/>
    </row>
    <row r="1612" spans="1:10" hidden="1" x14ac:dyDescent="0.25">
      <c r="A1612" s="188" t="s">
        <v>1923</v>
      </c>
      <c r="B1612" s="206" t="s">
        <v>1853</v>
      </c>
      <c r="C1612" s="255"/>
      <c r="D1612" s="255"/>
      <c r="E1612" s="330"/>
      <c r="F1612" s="238"/>
      <c r="G1612" s="239"/>
      <c r="H1612" s="249"/>
      <c r="I1612" s="284"/>
      <c r="J1612" s="284"/>
    </row>
    <row r="1613" spans="1:10" hidden="1" x14ac:dyDescent="0.25">
      <c r="A1613" s="188" t="s">
        <v>1924</v>
      </c>
      <c r="B1613" s="206" t="s">
        <v>1855</v>
      </c>
      <c r="C1613" s="255"/>
      <c r="D1613" s="255"/>
      <c r="E1613" s="330"/>
      <c r="F1613" s="238"/>
      <c r="G1613" s="239"/>
      <c r="H1613" s="249"/>
      <c r="I1613" s="284"/>
      <c r="J1613" s="284"/>
    </row>
    <row r="1614" spans="1:10" hidden="1" x14ac:dyDescent="0.25">
      <c r="A1614" s="188" t="s">
        <v>1925</v>
      </c>
      <c r="B1614" s="206" t="s">
        <v>1857</v>
      </c>
      <c r="C1614" s="255"/>
      <c r="D1614" s="255"/>
      <c r="E1614" s="330"/>
      <c r="F1614" s="238"/>
      <c r="G1614" s="239"/>
      <c r="H1614" s="249"/>
      <c r="I1614" s="284"/>
      <c r="J1614" s="284"/>
    </row>
    <row r="1615" spans="1:10" hidden="1" x14ac:dyDescent="0.25">
      <c r="A1615" s="188" t="s">
        <v>1926</v>
      </c>
      <c r="B1615" s="206" t="s">
        <v>1859</v>
      </c>
      <c r="C1615" s="255"/>
      <c r="D1615" s="255"/>
      <c r="E1615" s="330"/>
      <c r="F1615" s="238"/>
      <c r="G1615" s="239"/>
      <c r="H1615" s="249"/>
      <c r="I1615" s="284"/>
      <c r="J1615" s="284"/>
    </row>
    <row r="1616" spans="1:10" hidden="1" x14ac:dyDescent="0.25">
      <c r="A1616" s="188" t="s">
        <v>1927</v>
      </c>
      <c r="B1616" s="254" t="s">
        <v>1225</v>
      </c>
      <c r="C1616" s="206"/>
      <c r="D1616" s="255"/>
      <c r="E1616" s="330"/>
      <c r="F1616" s="239">
        <f>F1617+F1618+F1619+F1620+F1621</f>
        <v>0</v>
      </c>
      <c r="G1616" s="239">
        <f t="shared" ref="G1616" si="345">G1617+G1618+G1619+G1620+G1621</f>
        <v>0</v>
      </c>
      <c r="H1616" s="239">
        <f t="shared" ref="H1616" si="346">H1617+H1618+H1619+H1620+H1621</f>
        <v>0</v>
      </c>
      <c r="I1616" s="284"/>
      <c r="J1616" s="284"/>
    </row>
    <row r="1617" spans="1:10" hidden="1" x14ac:dyDescent="0.25">
      <c r="A1617" s="188" t="s">
        <v>1928</v>
      </c>
      <c r="B1617" s="206" t="s">
        <v>1851</v>
      </c>
      <c r="C1617" s="206"/>
      <c r="D1617" s="255"/>
      <c r="E1617" s="330"/>
      <c r="F1617" s="238"/>
      <c r="G1617" s="239"/>
      <c r="H1617" s="249"/>
      <c r="I1617" s="284"/>
      <c r="J1617" s="284"/>
    </row>
    <row r="1618" spans="1:10" hidden="1" x14ac:dyDescent="0.25">
      <c r="A1618" s="188" t="s">
        <v>1929</v>
      </c>
      <c r="B1618" s="206" t="s">
        <v>1853</v>
      </c>
      <c r="C1618" s="206"/>
      <c r="D1618" s="255"/>
      <c r="E1618" s="330"/>
      <c r="F1618" s="238"/>
      <c r="G1618" s="239"/>
      <c r="H1618" s="249"/>
      <c r="I1618" s="284"/>
      <c r="J1618" s="284"/>
    </row>
    <row r="1619" spans="1:10" hidden="1" x14ac:dyDescent="0.25">
      <c r="A1619" s="188" t="s">
        <v>1930</v>
      </c>
      <c r="B1619" s="206" t="s">
        <v>1855</v>
      </c>
      <c r="C1619" s="206"/>
      <c r="D1619" s="255"/>
      <c r="E1619" s="330"/>
      <c r="F1619" s="238"/>
      <c r="G1619" s="239"/>
      <c r="H1619" s="249"/>
      <c r="I1619" s="284"/>
      <c r="J1619" s="284"/>
    </row>
    <row r="1620" spans="1:10" hidden="1" x14ac:dyDescent="0.25">
      <c r="A1620" s="188" t="s">
        <v>1931</v>
      </c>
      <c r="B1620" s="206" t="s">
        <v>1857</v>
      </c>
      <c r="C1620" s="206"/>
      <c r="D1620" s="255"/>
      <c r="E1620" s="330"/>
      <c r="F1620" s="238"/>
      <c r="G1620" s="239"/>
      <c r="H1620" s="249"/>
      <c r="I1620" s="284"/>
      <c r="J1620" s="284"/>
    </row>
    <row r="1621" spans="1:10" hidden="1" x14ac:dyDescent="0.25">
      <c r="A1621" s="188" t="s">
        <v>1932</v>
      </c>
      <c r="B1621" s="206" t="s">
        <v>1859</v>
      </c>
      <c r="C1621" s="206"/>
      <c r="D1621" s="255"/>
      <c r="E1621" s="330"/>
      <c r="F1621" s="238"/>
      <c r="G1621" s="239"/>
      <c r="H1621" s="249"/>
      <c r="I1621" s="284"/>
      <c r="J1621" s="284"/>
    </row>
    <row r="1622" spans="1:10" hidden="1" x14ac:dyDescent="0.25">
      <c r="A1622" s="188" t="s">
        <v>1933</v>
      </c>
      <c r="B1622" s="254" t="s">
        <v>1232</v>
      </c>
      <c r="C1622" s="206"/>
      <c r="D1622" s="255"/>
      <c r="E1622" s="330"/>
      <c r="F1622" s="239">
        <f>F1623+F1624+F1625+F1626+F1627</f>
        <v>0</v>
      </c>
      <c r="G1622" s="239">
        <f t="shared" ref="G1622" si="347">G1623+G1624+G1625+G1626+G1627</f>
        <v>0</v>
      </c>
      <c r="H1622" s="239">
        <f t="shared" ref="H1622" si="348">H1623+H1624+H1625+H1626+H1627</f>
        <v>0</v>
      </c>
      <c r="I1622" s="284"/>
      <c r="J1622" s="284"/>
    </row>
    <row r="1623" spans="1:10" hidden="1" x14ac:dyDescent="0.25">
      <c r="A1623" s="188" t="s">
        <v>1934</v>
      </c>
      <c r="B1623" s="206" t="s">
        <v>1851</v>
      </c>
      <c r="C1623" s="206"/>
      <c r="D1623" s="255"/>
      <c r="E1623" s="330"/>
      <c r="F1623" s="238"/>
      <c r="G1623" s="239"/>
      <c r="H1623" s="249"/>
      <c r="I1623" s="284"/>
      <c r="J1623" s="284"/>
    </row>
    <row r="1624" spans="1:10" hidden="1" x14ac:dyDescent="0.25">
      <c r="A1624" s="188" t="s">
        <v>1935</v>
      </c>
      <c r="B1624" s="206" t="s">
        <v>1853</v>
      </c>
      <c r="C1624" s="206"/>
      <c r="D1624" s="255"/>
      <c r="E1624" s="330"/>
      <c r="F1624" s="238"/>
      <c r="G1624" s="239"/>
      <c r="H1624" s="249"/>
      <c r="I1624" s="284"/>
      <c r="J1624" s="284"/>
    </row>
    <row r="1625" spans="1:10" hidden="1" x14ac:dyDescent="0.25">
      <c r="A1625" s="188" t="s">
        <v>1936</v>
      </c>
      <c r="B1625" s="206" t="s">
        <v>1855</v>
      </c>
      <c r="C1625" s="206"/>
      <c r="D1625" s="255"/>
      <c r="E1625" s="330"/>
      <c r="F1625" s="238"/>
      <c r="G1625" s="239"/>
      <c r="H1625" s="249"/>
      <c r="I1625" s="284"/>
      <c r="J1625" s="284"/>
    </row>
    <row r="1626" spans="1:10" hidden="1" x14ac:dyDescent="0.25">
      <c r="A1626" s="188" t="s">
        <v>1937</v>
      </c>
      <c r="B1626" s="206" t="s">
        <v>1857</v>
      </c>
      <c r="C1626" s="206"/>
      <c r="D1626" s="255"/>
      <c r="E1626" s="330"/>
      <c r="F1626" s="238"/>
      <c r="G1626" s="239"/>
      <c r="H1626" s="249"/>
      <c r="I1626" s="284"/>
      <c r="J1626" s="284"/>
    </row>
    <row r="1627" spans="1:10" hidden="1" x14ac:dyDescent="0.25">
      <c r="A1627" s="188" t="s">
        <v>1938</v>
      </c>
      <c r="B1627" s="206" t="s">
        <v>1859</v>
      </c>
      <c r="C1627" s="206"/>
      <c r="D1627" s="255"/>
      <c r="E1627" s="330"/>
      <c r="F1627" s="238"/>
      <c r="G1627" s="239"/>
      <c r="H1627" s="249"/>
      <c r="I1627" s="284"/>
      <c r="J1627" s="284"/>
    </row>
    <row r="1628" spans="1:10" hidden="1" x14ac:dyDescent="0.25">
      <c r="A1628" s="188" t="s">
        <v>1939</v>
      </c>
      <c r="B1628" s="254" t="s">
        <v>1239</v>
      </c>
      <c r="C1628" s="206"/>
      <c r="D1628" s="255"/>
      <c r="E1628" s="330"/>
      <c r="F1628" s="239">
        <f>F1629+F1630+F1631+F1632+F1633</f>
        <v>0</v>
      </c>
      <c r="G1628" s="239">
        <f t="shared" ref="G1628" si="349">G1629+G1630+G1631+G1632+G1633</f>
        <v>0</v>
      </c>
      <c r="H1628" s="239">
        <f t="shared" ref="H1628" si="350">H1629+H1630+H1631+H1632+H1633</f>
        <v>0</v>
      </c>
      <c r="I1628" s="284"/>
      <c r="J1628" s="284"/>
    </row>
    <row r="1629" spans="1:10" hidden="1" x14ac:dyDescent="0.25">
      <c r="A1629" s="188" t="s">
        <v>1940</v>
      </c>
      <c r="B1629" s="206" t="s">
        <v>1851</v>
      </c>
      <c r="C1629" s="206"/>
      <c r="D1629" s="255"/>
      <c r="E1629" s="330"/>
      <c r="F1629" s="238"/>
      <c r="G1629" s="239"/>
      <c r="H1629" s="249"/>
      <c r="I1629" s="284"/>
      <c r="J1629" s="284"/>
    </row>
    <row r="1630" spans="1:10" hidden="1" x14ac:dyDescent="0.25">
      <c r="A1630" s="188" t="s">
        <v>1941</v>
      </c>
      <c r="B1630" s="206" t="s">
        <v>1853</v>
      </c>
      <c r="C1630" s="206"/>
      <c r="D1630" s="255"/>
      <c r="E1630" s="330"/>
      <c r="F1630" s="238"/>
      <c r="G1630" s="239"/>
      <c r="H1630" s="249"/>
      <c r="I1630" s="284"/>
      <c r="J1630" s="284"/>
    </row>
    <row r="1631" spans="1:10" hidden="1" x14ac:dyDescent="0.25">
      <c r="A1631" s="188" t="s">
        <v>1942</v>
      </c>
      <c r="B1631" s="206" t="s">
        <v>1855</v>
      </c>
      <c r="C1631" s="206"/>
      <c r="D1631" s="255"/>
      <c r="E1631" s="330"/>
      <c r="F1631" s="238"/>
      <c r="G1631" s="239"/>
      <c r="H1631" s="249"/>
      <c r="I1631" s="284"/>
      <c r="J1631" s="284"/>
    </row>
    <row r="1632" spans="1:10" hidden="1" x14ac:dyDescent="0.25">
      <c r="A1632" s="188" t="s">
        <v>1943</v>
      </c>
      <c r="B1632" s="206" t="s">
        <v>1857</v>
      </c>
      <c r="C1632" s="206"/>
      <c r="D1632" s="255"/>
      <c r="E1632" s="330"/>
      <c r="F1632" s="238"/>
      <c r="G1632" s="239"/>
      <c r="H1632" s="249"/>
      <c r="I1632" s="284"/>
      <c r="J1632" s="284"/>
    </row>
    <row r="1633" spans="1:10" hidden="1" x14ac:dyDescent="0.25">
      <c r="A1633" s="188" t="s">
        <v>1944</v>
      </c>
      <c r="B1633" s="206" t="s">
        <v>1859</v>
      </c>
      <c r="C1633" s="206"/>
      <c r="D1633" s="255"/>
      <c r="E1633" s="330"/>
      <c r="F1633" s="238"/>
      <c r="G1633" s="239"/>
      <c r="H1633" s="249"/>
      <c r="I1633" s="284"/>
      <c r="J1633" s="284"/>
    </row>
    <row r="1634" spans="1:10" hidden="1" x14ac:dyDescent="0.25">
      <c r="A1634" s="188" t="s">
        <v>1945</v>
      </c>
      <c r="B1634" s="254" t="s">
        <v>1246</v>
      </c>
      <c r="C1634" s="206"/>
      <c r="D1634" s="255"/>
      <c r="E1634" s="330"/>
      <c r="F1634" s="239">
        <f>F1635+F1636+F1637+F1638+F1639</f>
        <v>0</v>
      </c>
      <c r="G1634" s="239">
        <f t="shared" ref="G1634" si="351">G1635+G1636+G1637+G1638+G1639</f>
        <v>0</v>
      </c>
      <c r="H1634" s="239">
        <f t="shared" ref="H1634" si="352">H1635+H1636+H1637+H1638+H1639</f>
        <v>0</v>
      </c>
      <c r="I1634" s="284"/>
      <c r="J1634" s="284"/>
    </row>
    <row r="1635" spans="1:10" hidden="1" x14ac:dyDescent="0.25">
      <c r="A1635" s="188" t="s">
        <v>1946</v>
      </c>
      <c r="B1635" s="206" t="s">
        <v>1851</v>
      </c>
      <c r="C1635" s="206"/>
      <c r="D1635" s="255"/>
      <c r="E1635" s="330"/>
      <c r="F1635" s="238"/>
      <c r="G1635" s="239"/>
      <c r="H1635" s="249"/>
      <c r="I1635" s="284"/>
      <c r="J1635" s="284"/>
    </row>
    <row r="1636" spans="1:10" hidden="1" x14ac:dyDescent="0.25">
      <c r="A1636" s="188" t="s">
        <v>1947</v>
      </c>
      <c r="B1636" s="206" t="s">
        <v>1853</v>
      </c>
      <c r="C1636" s="206"/>
      <c r="D1636" s="255"/>
      <c r="E1636" s="330"/>
      <c r="F1636" s="238"/>
      <c r="G1636" s="239"/>
      <c r="H1636" s="249"/>
      <c r="I1636" s="284"/>
      <c r="J1636" s="284"/>
    </row>
    <row r="1637" spans="1:10" hidden="1" x14ac:dyDescent="0.25">
      <c r="A1637" s="188" t="s">
        <v>1948</v>
      </c>
      <c r="B1637" s="206" t="s">
        <v>1855</v>
      </c>
      <c r="C1637" s="206"/>
      <c r="D1637" s="255"/>
      <c r="E1637" s="330"/>
      <c r="F1637" s="238"/>
      <c r="G1637" s="239"/>
      <c r="H1637" s="249"/>
      <c r="I1637" s="284"/>
      <c r="J1637" s="284"/>
    </row>
    <row r="1638" spans="1:10" hidden="1" x14ac:dyDescent="0.25">
      <c r="A1638" s="188" t="s">
        <v>1949</v>
      </c>
      <c r="B1638" s="206" t="s">
        <v>1857</v>
      </c>
      <c r="C1638" s="206"/>
      <c r="D1638" s="255"/>
      <c r="E1638" s="330"/>
      <c r="F1638" s="238"/>
      <c r="G1638" s="239"/>
      <c r="H1638" s="249"/>
      <c r="I1638" s="284"/>
      <c r="J1638" s="284"/>
    </row>
    <row r="1639" spans="1:10" hidden="1" x14ac:dyDescent="0.25">
      <c r="A1639" s="188" t="s">
        <v>1950</v>
      </c>
      <c r="B1639" s="206" t="s">
        <v>1859</v>
      </c>
      <c r="C1639" s="206"/>
      <c r="D1639" s="255"/>
      <c r="E1639" s="330"/>
      <c r="F1639" s="238"/>
      <c r="G1639" s="239"/>
      <c r="H1639" s="249"/>
      <c r="I1639" s="284"/>
      <c r="J1639" s="284"/>
    </row>
    <row r="1640" spans="1:10" hidden="1" x14ac:dyDescent="0.25">
      <c r="A1640" s="188" t="s">
        <v>1951</v>
      </c>
      <c r="B1640" s="254" t="s">
        <v>7</v>
      </c>
      <c r="C1640" s="255"/>
      <c r="D1640" s="255"/>
      <c r="E1640" s="330"/>
      <c r="F1640" s="239">
        <f>F1641+F1642+F1643+F1644+F1645</f>
        <v>0</v>
      </c>
      <c r="G1640" s="239">
        <f t="shared" ref="G1640" si="353">G1641+G1642+G1643+G1644+G1645</f>
        <v>0</v>
      </c>
      <c r="H1640" s="239">
        <f t="shared" ref="H1640" si="354">H1641+H1642+H1643+H1644+H1645</f>
        <v>0</v>
      </c>
      <c r="I1640" s="284"/>
      <c r="J1640" s="284"/>
    </row>
    <row r="1641" spans="1:10" hidden="1" x14ac:dyDescent="0.25">
      <c r="A1641" s="188" t="s">
        <v>1952</v>
      </c>
      <c r="B1641" s="206" t="s">
        <v>1851</v>
      </c>
      <c r="C1641" s="255"/>
      <c r="D1641" s="255"/>
      <c r="E1641" s="330"/>
      <c r="F1641" s="238"/>
      <c r="G1641" s="239"/>
      <c r="H1641" s="249"/>
      <c r="I1641" s="284"/>
      <c r="J1641" s="284"/>
    </row>
    <row r="1642" spans="1:10" hidden="1" x14ac:dyDescent="0.25">
      <c r="A1642" s="188" t="s">
        <v>1953</v>
      </c>
      <c r="B1642" s="206" t="s">
        <v>1853</v>
      </c>
      <c r="C1642" s="255"/>
      <c r="D1642" s="255"/>
      <c r="E1642" s="330"/>
      <c r="F1642" s="238"/>
      <c r="G1642" s="239"/>
      <c r="H1642" s="249"/>
      <c r="I1642" s="284"/>
      <c r="J1642" s="284"/>
    </row>
    <row r="1643" spans="1:10" hidden="1" x14ac:dyDescent="0.25">
      <c r="A1643" s="188" t="s">
        <v>1954</v>
      </c>
      <c r="B1643" s="206" t="s">
        <v>1855</v>
      </c>
      <c r="C1643" s="255"/>
      <c r="D1643" s="255"/>
      <c r="E1643" s="330"/>
      <c r="F1643" s="238"/>
      <c r="G1643" s="239"/>
      <c r="H1643" s="249"/>
      <c r="I1643" s="284"/>
      <c r="J1643" s="284"/>
    </row>
    <row r="1644" spans="1:10" hidden="1" x14ac:dyDescent="0.25">
      <c r="A1644" s="188" t="s">
        <v>1955</v>
      </c>
      <c r="B1644" s="206" t="s">
        <v>1857</v>
      </c>
      <c r="C1644" s="255"/>
      <c r="D1644" s="255"/>
      <c r="E1644" s="330"/>
      <c r="F1644" s="238"/>
      <c r="G1644" s="239"/>
      <c r="H1644" s="249"/>
      <c r="I1644" s="284"/>
      <c r="J1644" s="284"/>
    </row>
    <row r="1645" spans="1:10" hidden="1" x14ac:dyDescent="0.25">
      <c r="A1645" s="188" t="s">
        <v>1956</v>
      </c>
      <c r="B1645" s="206" t="s">
        <v>1859</v>
      </c>
      <c r="C1645" s="255"/>
      <c r="D1645" s="255"/>
      <c r="E1645" s="330"/>
      <c r="F1645" s="238"/>
      <c r="G1645" s="239"/>
      <c r="H1645" s="249"/>
      <c r="I1645" s="284"/>
      <c r="J1645" s="284"/>
    </row>
    <row r="1646" spans="1:10" hidden="1" x14ac:dyDescent="0.25">
      <c r="A1646" s="188" t="s">
        <v>1957</v>
      </c>
      <c r="B1646" s="254" t="s">
        <v>557</v>
      </c>
      <c r="C1646" s="206"/>
      <c r="D1646" s="255"/>
      <c r="E1646" s="330"/>
      <c r="F1646" s="239">
        <f>F1647+F1648+F1649+F1650+F1651</f>
        <v>0</v>
      </c>
      <c r="G1646" s="239">
        <f t="shared" ref="G1646" si="355">G1647+G1648+G1649+G1650+G1651</f>
        <v>0</v>
      </c>
      <c r="H1646" s="239">
        <f t="shared" ref="H1646" si="356">H1647+H1648+H1649+H1650+H1651</f>
        <v>0</v>
      </c>
      <c r="I1646" s="284"/>
      <c r="J1646" s="284"/>
    </row>
    <row r="1647" spans="1:10" hidden="1" x14ac:dyDescent="0.25">
      <c r="A1647" s="188" t="s">
        <v>1958</v>
      </c>
      <c r="B1647" s="206" t="s">
        <v>1851</v>
      </c>
      <c r="C1647" s="206"/>
      <c r="D1647" s="255"/>
      <c r="E1647" s="330"/>
      <c r="F1647" s="331"/>
      <c r="G1647" s="291"/>
      <c r="H1647" s="332"/>
      <c r="I1647" s="284"/>
      <c r="J1647" s="284"/>
    </row>
    <row r="1648" spans="1:10" hidden="1" x14ac:dyDescent="0.25">
      <c r="A1648" s="188" t="s">
        <v>1959</v>
      </c>
      <c r="B1648" s="206" t="s">
        <v>1853</v>
      </c>
      <c r="C1648" s="206"/>
      <c r="D1648" s="255"/>
      <c r="E1648" s="330"/>
      <c r="F1648" s="331"/>
      <c r="G1648" s="291"/>
      <c r="H1648" s="332"/>
      <c r="I1648" s="284"/>
      <c r="J1648" s="284"/>
    </row>
    <row r="1649" spans="1:10" hidden="1" x14ac:dyDescent="0.25">
      <c r="A1649" s="188" t="s">
        <v>1960</v>
      </c>
      <c r="B1649" s="206" t="s">
        <v>1855</v>
      </c>
      <c r="C1649" s="206"/>
      <c r="D1649" s="255"/>
      <c r="E1649" s="330"/>
      <c r="F1649" s="331"/>
      <c r="G1649" s="291"/>
      <c r="H1649" s="332"/>
      <c r="I1649" s="284"/>
      <c r="J1649" s="284"/>
    </row>
    <row r="1650" spans="1:10" hidden="1" x14ac:dyDescent="0.25">
      <c r="A1650" s="188" t="s">
        <v>1961</v>
      </c>
      <c r="B1650" s="206" t="s">
        <v>1857</v>
      </c>
      <c r="C1650" s="206"/>
      <c r="D1650" s="255"/>
      <c r="E1650" s="330"/>
      <c r="F1650" s="331"/>
      <c r="G1650" s="291"/>
      <c r="H1650" s="332"/>
      <c r="I1650" s="284"/>
      <c r="J1650" s="284"/>
    </row>
    <row r="1651" spans="1:10" hidden="1" x14ac:dyDescent="0.25">
      <c r="A1651" s="188" t="s">
        <v>1962</v>
      </c>
      <c r="B1651" s="206" t="s">
        <v>1859</v>
      </c>
      <c r="C1651" s="206"/>
      <c r="D1651" s="255"/>
      <c r="E1651" s="330"/>
      <c r="F1651" s="331"/>
      <c r="G1651" s="291"/>
      <c r="H1651" s="332"/>
      <c r="I1651" s="284"/>
      <c r="J1651" s="284"/>
    </row>
    <row r="1652" spans="1:10" x14ac:dyDescent="0.25">
      <c r="A1652" s="314" t="s">
        <v>1963</v>
      </c>
      <c r="B1652" s="308" t="s">
        <v>1321</v>
      </c>
      <c r="C1652" s="308"/>
      <c r="D1652" s="337"/>
      <c r="E1652" s="337"/>
      <c r="F1652" s="298">
        <f>F1653+F1708</f>
        <v>0</v>
      </c>
      <c r="G1652" s="298">
        <f t="shared" ref="G1652:H1652" si="357">G1653+G1708</f>
        <v>0</v>
      </c>
      <c r="H1652" s="298">
        <f t="shared" si="357"/>
        <v>0</v>
      </c>
      <c r="I1652" s="284"/>
      <c r="J1652" s="284"/>
    </row>
    <row r="1653" spans="1:10" x14ac:dyDescent="0.25">
      <c r="A1653" s="318" t="s">
        <v>1964</v>
      </c>
      <c r="B1653" s="334" t="s">
        <v>1200</v>
      </c>
      <c r="C1653" s="334"/>
      <c r="D1653" s="335"/>
      <c r="E1653" s="336"/>
      <c r="F1653" s="259">
        <f>F1654+F1660+F1666+F1672+F1678+F1684+F1690+F1696+F1702</f>
        <v>0</v>
      </c>
      <c r="G1653" s="259">
        <f t="shared" ref="G1653" si="358">G1654+G1660+G1666+G1672+G1678+G1684+G1690+G1696+G1702</f>
        <v>0</v>
      </c>
      <c r="H1653" s="259">
        <f t="shared" ref="H1653" si="359">H1654+H1660+H1666+H1672+H1678+H1684+H1690+H1696+H1702</f>
        <v>0</v>
      </c>
      <c r="I1653" s="284"/>
      <c r="J1653" s="284"/>
    </row>
    <row r="1654" spans="1:10" hidden="1" x14ac:dyDescent="0.25">
      <c r="A1654" s="188" t="s">
        <v>1965</v>
      </c>
      <c r="B1654" s="254" t="s">
        <v>4</v>
      </c>
      <c r="C1654" s="255"/>
      <c r="D1654" s="255"/>
      <c r="E1654" s="330"/>
      <c r="F1654" s="239">
        <f>F1655+F1656+F1657+F1658+F1659</f>
        <v>0</v>
      </c>
      <c r="G1654" s="239">
        <f t="shared" ref="G1654" si="360">G1655+G1656+G1657+G1658+G1659</f>
        <v>0</v>
      </c>
      <c r="H1654" s="239">
        <f t="shared" ref="H1654" si="361">H1655+H1656+H1657+H1658+H1659</f>
        <v>0</v>
      </c>
      <c r="I1654" s="284"/>
      <c r="J1654" s="284"/>
    </row>
    <row r="1655" spans="1:10" hidden="1" x14ac:dyDescent="0.25">
      <c r="A1655" s="188" t="s">
        <v>1966</v>
      </c>
      <c r="B1655" s="206" t="s">
        <v>1851</v>
      </c>
      <c r="C1655" s="255"/>
      <c r="D1655" s="255"/>
      <c r="E1655" s="330"/>
      <c r="F1655" s="238"/>
      <c r="G1655" s="239"/>
      <c r="H1655" s="249"/>
      <c r="I1655" s="284"/>
      <c r="J1655" s="284"/>
    </row>
    <row r="1656" spans="1:10" hidden="1" x14ac:dyDescent="0.25">
      <c r="A1656" s="188" t="s">
        <v>1967</v>
      </c>
      <c r="B1656" s="206" t="s">
        <v>1853</v>
      </c>
      <c r="C1656" s="255"/>
      <c r="D1656" s="255"/>
      <c r="E1656" s="330"/>
      <c r="F1656" s="238"/>
      <c r="G1656" s="239"/>
      <c r="H1656" s="249"/>
      <c r="I1656" s="284"/>
      <c r="J1656" s="284"/>
    </row>
    <row r="1657" spans="1:10" hidden="1" x14ac:dyDescent="0.25">
      <c r="A1657" s="188" t="s">
        <v>1968</v>
      </c>
      <c r="B1657" s="206" t="s">
        <v>1855</v>
      </c>
      <c r="C1657" s="255"/>
      <c r="D1657" s="255"/>
      <c r="E1657" s="330"/>
      <c r="F1657" s="238"/>
      <c r="G1657" s="239"/>
      <c r="H1657" s="249"/>
      <c r="I1657" s="284"/>
      <c r="J1657" s="284"/>
    </row>
    <row r="1658" spans="1:10" hidden="1" x14ac:dyDescent="0.25">
      <c r="A1658" s="188" t="s">
        <v>1969</v>
      </c>
      <c r="B1658" s="206" t="s">
        <v>1857</v>
      </c>
      <c r="C1658" s="255"/>
      <c r="D1658" s="255"/>
      <c r="E1658" s="330"/>
      <c r="F1658" s="238"/>
      <c r="G1658" s="239"/>
      <c r="H1658" s="249"/>
      <c r="I1658" s="284"/>
      <c r="J1658" s="284"/>
    </row>
    <row r="1659" spans="1:10" hidden="1" x14ac:dyDescent="0.25">
      <c r="A1659" s="188" t="s">
        <v>1970</v>
      </c>
      <c r="B1659" s="206" t="s">
        <v>1859</v>
      </c>
      <c r="C1659" s="255"/>
      <c r="D1659" s="255"/>
      <c r="E1659" s="330"/>
      <c r="F1659" s="238"/>
      <c r="G1659" s="239"/>
      <c r="H1659" s="249"/>
      <c r="I1659" s="284"/>
      <c r="J1659" s="284"/>
    </row>
    <row r="1660" spans="1:10" hidden="1" x14ac:dyDescent="0.25">
      <c r="A1660" s="188" t="s">
        <v>1971</v>
      </c>
      <c r="B1660" s="203" t="s">
        <v>3</v>
      </c>
      <c r="C1660" s="255"/>
      <c r="D1660" s="255"/>
      <c r="E1660" s="330"/>
      <c r="F1660" s="239">
        <f>F1661+F1662+F1663+F1664+F1665</f>
        <v>0</v>
      </c>
      <c r="G1660" s="239">
        <f t="shared" ref="G1660" si="362">G1661+G1662+G1663+G1664+G1665</f>
        <v>0</v>
      </c>
      <c r="H1660" s="239">
        <f t="shared" ref="H1660" si="363">H1661+H1662+H1663+H1664+H1665</f>
        <v>0</v>
      </c>
      <c r="I1660" s="284"/>
      <c r="J1660" s="284"/>
    </row>
    <row r="1661" spans="1:10" hidden="1" x14ac:dyDescent="0.25">
      <c r="A1661" s="188" t="s">
        <v>1972</v>
      </c>
      <c r="B1661" s="206" t="s">
        <v>1851</v>
      </c>
      <c r="C1661" s="255"/>
      <c r="D1661" s="255"/>
      <c r="E1661" s="330"/>
      <c r="F1661" s="238"/>
      <c r="G1661" s="239"/>
      <c r="H1661" s="249"/>
      <c r="I1661" s="284"/>
      <c r="J1661" s="284"/>
    </row>
    <row r="1662" spans="1:10" hidden="1" x14ac:dyDescent="0.25">
      <c r="A1662" s="188" t="s">
        <v>1973</v>
      </c>
      <c r="B1662" s="206" t="s">
        <v>1853</v>
      </c>
      <c r="C1662" s="255"/>
      <c r="D1662" s="255"/>
      <c r="E1662" s="330"/>
      <c r="F1662" s="238"/>
      <c r="G1662" s="239"/>
      <c r="H1662" s="249"/>
      <c r="I1662" s="284"/>
      <c r="J1662" s="284"/>
    </row>
    <row r="1663" spans="1:10" hidden="1" x14ac:dyDescent="0.25">
      <c r="A1663" s="188" t="s">
        <v>1974</v>
      </c>
      <c r="B1663" s="206" t="s">
        <v>1855</v>
      </c>
      <c r="C1663" s="255"/>
      <c r="D1663" s="255"/>
      <c r="E1663" s="330"/>
      <c r="F1663" s="238"/>
      <c r="G1663" s="239"/>
      <c r="H1663" s="249"/>
      <c r="I1663" s="284"/>
      <c r="J1663" s="284"/>
    </row>
    <row r="1664" spans="1:10" hidden="1" x14ac:dyDescent="0.25">
      <c r="A1664" s="188" t="s">
        <v>1975</v>
      </c>
      <c r="B1664" s="206" t="s">
        <v>1857</v>
      </c>
      <c r="C1664" s="255"/>
      <c r="D1664" s="255"/>
      <c r="E1664" s="330"/>
      <c r="F1664" s="238"/>
      <c r="G1664" s="239"/>
      <c r="H1664" s="249"/>
      <c r="I1664" s="284"/>
      <c r="J1664" s="284"/>
    </row>
    <row r="1665" spans="1:10" hidden="1" x14ac:dyDescent="0.25">
      <c r="A1665" s="188" t="s">
        <v>1976</v>
      </c>
      <c r="B1665" s="206" t="s">
        <v>1859</v>
      </c>
      <c r="C1665" s="255"/>
      <c r="D1665" s="255"/>
      <c r="E1665" s="330"/>
      <c r="F1665" s="238"/>
      <c r="G1665" s="239"/>
      <c r="H1665" s="249"/>
      <c r="I1665" s="284"/>
      <c r="J1665" s="284"/>
    </row>
    <row r="1666" spans="1:10" hidden="1" x14ac:dyDescent="0.25">
      <c r="A1666" s="188" t="s">
        <v>1977</v>
      </c>
      <c r="B1666" s="254" t="s">
        <v>5</v>
      </c>
      <c r="C1666" s="255"/>
      <c r="D1666" s="255"/>
      <c r="E1666" s="330"/>
      <c r="F1666" s="239">
        <f>F1667+F1668+F1669+F1670+F1671</f>
        <v>0</v>
      </c>
      <c r="G1666" s="239">
        <f t="shared" ref="G1666" si="364">G1667+G1668+G1669+G1670+G1671</f>
        <v>0</v>
      </c>
      <c r="H1666" s="239">
        <f t="shared" ref="H1666" si="365">H1667+H1668+H1669+H1670+H1671</f>
        <v>0</v>
      </c>
      <c r="I1666" s="284"/>
      <c r="J1666" s="284"/>
    </row>
    <row r="1667" spans="1:10" hidden="1" x14ac:dyDescent="0.25">
      <c r="A1667" s="188" t="s">
        <v>1978</v>
      </c>
      <c r="B1667" s="206" t="s">
        <v>1851</v>
      </c>
      <c r="C1667" s="255"/>
      <c r="D1667" s="255"/>
      <c r="E1667" s="330"/>
      <c r="F1667" s="238"/>
      <c r="G1667" s="239"/>
      <c r="H1667" s="249"/>
      <c r="I1667" s="284"/>
      <c r="J1667" s="284"/>
    </row>
    <row r="1668" spans="1:10" hidden="1" x14ac:dyDescent="0.25">
      <c r="A1668" s="188" t="s">
        <v>1979</v>
      </c>
      <c r="B1668" s="206" t="s">
        <v>1853</v>
      </c>
      <c r="C1668" s="255"/>
      <c r="D1668" s="255"/>
      <c r="E1668" s="330"/>
      <c r="F1668" s="238"/>
      <c r="G1668" s="239"/>
      <c r="H1668" s="249"/>
      <c r="I1668" s="284"/>
      <c r="J1668" s="284"/>
    </row>
    <row r="1669" spans="1:10" hidden="1" x14ac:dyDescent="0.25">
      <c r="A1669" s="188" t="s">
        <v>1980</v>
      </c>
      <c r="B1669" s="206" t="s">
        <v>1855</v>
      </c>
      <c r="C1669" s="255"/>
      <c r="D1669" s="255"/>
      <c r="E1669" s="330"/>
      <c r="F1669" s="238"/>
      <c r="G1669" s="239"/>
      <c r="H1669" s="249"/>
      <c r="I1669" s="284"/>
      <c r="J1669" s="284"/>
    </row>
    <row r="1670" spans="1:10" hidden="1" x14ac:dyDescent="0.25">
      <c r="A1670" s="188" t="s">
        <v>1981</v>
      </c>
      <c r="B1670" s="206" t="s">
        <v>1857</v>
      </c>
      <c r="C1670" s="255"/>
      <c r="D1670" s="255"/>
      <c r="E1670" s="330"/>
      <c r="F1670" s="238"/>
      <c r="G1670" s="239"/>
      <c r="H1670" s="249"/>
      <c r="I1670" s="284"/>
      <c r="J1670" s="284"/>
    </row>
    <row r="1671" spans="1:10" hidden="1" x14ac:dyDescent="0.25">
      <c r="A1671" s="188" t="s">
        <v>1982</v>
      </c>
      <c r="B1671" s="206" t="s">
        <v>1859</v>
      </c>
      <c r="C1671" s="255"/>
      <c r="D1671" s="255"/>
      <c r="E1671" s="330"/>
      <c r="F1671" s="238"/>
      <c r="G1671" s="239"/>
      <c r="H1671" s="249"/>
      <c r="I1671" s="284"/>
      <c r="J1671" s="284"/>
    </row>
    <row r="1672" spans="1:10" hidden="1" x14ac:dyDescent="0.25">
      <c r="A1672" s="188" t="s">
        <v>1983</v>
      </c>
      <c r="B1672" s="254" t="s">
        <v>1225</v>
      </c>
      <c r="C1672" s="255"/>
      <c r="D1672" s="255"/>
      <c r="E1672" s="330"/>
      <c r="F1672" s="239">
        <f>F1673+F1674+F1675+F1676+F1677</f>
        <v>0</v>
      </c>
      <c r="G1672" s="239">
        <f t="shared" ref="G1672" si="366">G1673+G1674+G1675+G1676+G1677</f>
        <v>0</v>
      </c>
      <c r="H1672" s="239">
        <f t="shared" ref="H1672" si="367">H1673+H1674+H1675+H1676+H1677</f>
        <v>0</v>
      </c>
      <c r="I1672" s="284"/>
      <c r="J1672" s="284"/>
    </row>
    <row r="1673" spans="1:10" hidden="1" x14ac:dyDescent="0.25">
      <c r="A1673" s="188" t="s">
        <v>1984</v>
      </c>
      <c r="B1673" s="206" t="s">
        <v>1851</v>
      </c>
      <c r="C1673" s="255"/>
      <c r="D1673" s="255"/>
      <c r="E1673" s="330"/>
      <c r="F1673" s="238"/>
      <c r="G1673" s="239"/>
      <c r="H1673" s="249"/>
      <c r="I1673" s="284"/>
      <c r="J1673" s="284"/>
    </row>
    <row r="1674" spans="1:10" hidden="1" x14ac:dyDescent="0.25">
      <c r="A1674" s="188" t="s">
        <v>1985</v>
      </c>
      <c r="B1674" s="206" t="s">
        <v>1853</v>
      </c>
      <c r="C1674" s="255"/>
      <c r="D1674" s="255"/>
      <c r="E1674" s="330"/>
      <c r="F1674" s="238"/>
      <c r="G1674" s="239"/>
      <c r="H1674" s="249"/>
      <c r="I1674" s="284"/>
      <c r="J1674" s="284"/>
    </row>
    <row r="1675" spans="1:10" hidden="1" x14ac:dyDescent="0.25">
      <c r="A1675" s="188" t="s">
        <v>1986</v>
      </c>
      <c r="B1675" s="206" t="s">
        <v>1855</v>
      </c>
      <c r="C1675" s="255"/>
      <c r="D1675" s="255"/>
      <c r="E1675" s="330"/>
      <c r="F1675" s="238"/>
      <c r="G1675" s="239"/>
      <c r="H1675" s="249"/>
      <c r="I1675" s="284"/>
      <c r="J1675" s="284"/>
    </row>
    <row r="1676" spans="1:10" hidden="1" x14ac:dyDescent="0.25">
      <c r="A1676" s="188" t="s">
        <v>1987</v>
      </c>
      <c r="B1676" s="206" t="s">
        <v>1857</v>
      </c>
      <c r="C1676" s="255"/>
      <c r="D1676" s="255"/>
      <c r="E1676" s="330"/>
      <c r="F1676" s="238"/>
      <c r="G1676" s="239"/>
      <c r="H1676" s="249"/>
      <c r="I1676" s="284"/>
      <c r="J1676" s="284"/>
    </row>
    <row r="1677" spans="1:10" hidden="1" x14ac:dyDescent="0.25">
      <c r="A1677" s="188" t="s">
        <v>1988</v>
      </c>
      <c r="B1677" s="206" t="s">
        <v>1859</v>
      </c>
      <c r="C1677" s="255"/>
      <c r="D1677" s="255"/>
      <c r="E1677" s="330"/>
      <c r="F1677" s="238"/>
      <c r="G1677" s="239"/>
      <c r="H1677" s="249"/>
      <c r="I1677" s="284"/>
      <c r="J1677" s="284"/>
    </row>
    <row r="1678" spans="1:10" hidden="1" x14ac:dyDescent="0.25">
      <c r="A1678" s="188" t="s">
        <v>1989</v>
      </c>
      <c r="B1678" s="254" t="s">
        <v>1232</v>
      </c>
      <c r="C1678" s="255"/>
      <c r="D1678" s="255"/>
      <c r="E1678" s="330"/>
      <c r="F1678" s="239">
        <f>F1679+F1680+F1681+F1682+F1683</f>
        <v>0</v>
      </c>
      <c r="G1678" s="239">
        <f t="shared" ref="G1678" si="368">G1679+G1680+G1681+G1682+G1683</f>
        <v>0</v>
      </c>
      <c r="H1678" s="239">
        <f t="shared" ref="H1678" si="369">H1679+H1680+H1681+H1682+H1683</f>
        <v>0</v>
      </c>
      <c r="I1678" s="284"/>
      <c r="J1678" s="284"/>
    </row>
    <row r="1679" spans="1:10" hidden="1" x14ac:dyDescent="0.25">
      <c r="A1679" s="188" t="s">
        <v>1990</v>
      </c>
      <c r="B1679" s="206" t="s">
        <v>1851</v>
      </c>
      <c r="C1679" s="255"/>
      <c r="D1679" s="255"/>
      <c r="E1679" s="330"/>
      <c r="F1679" s="238"/>
      <c r="G1679" s="239"/>
      <c r="H1679" s="249"/>
      <c r="I1679" s="284"/>
      <c r="J1679" s="284"/>
    </row>
    <row r="1680" spans="1:10" hidden="1" x14ac:dyDescent="0.25">
      <c r="A1680" s="188" t="s">
        <v>1991</v>
      </c>
      <c r="B1680" s="206" t="s">
        <v>1853</v>
      </c>
      <c r="C1680" s="255"/>
      <c r="D1680" s="255"/>
      <c r="E1680" s="330"/>
      <c r="F1680" s="238"/>
      <c r="G1680" s="239"/>
      <c r="H1680" s="249"/>
      <c r="I1680" s="284"/>
      <c r="J1680" s="284"/>
    </row>
    <row r="1681" spans="1:10" hidden="1" x14ac:dyDescent="0.25">
      <c r="A1681" s="188" t="s">
        <v>1992</v>
      </c>
      <c r="B1681" s="206" t="s">
        <v>1855</v>
      </c>
      <c r="C1681" s="255"/>
      <c r="D1681" s="255"/>
      <c r="E1681" s="330"/>
      <c r="F1681" s="238"/>
      <c r="G1681" s="239"/>
      <c r="H1681" s="249"/>
      <c r="I1681" s="284"/>
      <c r="J1681" s="284"/>
    </row>
    <row r="1682" spans="1:10" hidden="1" x14ac:dyDescent="0.25">
      <c r="A1682" s="188" t="s">
        <v>1993</v>
      </c>
      <c r="B1682" s="206" t="s">
        <v>1857</v>
      </c>
      <c r="C1682" s="255"/>
      <c r="D1682" s="255"/>
      <c r="E1682" s="330"/>
      <c r="F1682" s="238"/>
      <c r="G1682" s="239"/>
      <c r="H1682" s="249"/>
      <c r="I1682" s="284"/>
      <c r="J1682" s="284"/>
    </row>
    <row r="1683" spans="1:10" hidden="1" x14ac:dyDescent="0.25">
      <c r="A1683" s="188" t="s">
        <v>1994</v>
      </c>
      <c r="B1683" s="206" t="s">
        <v>1859</v>
      </c>
      <c r="C1683" s="255"/>
      <c r="D1683" s="255"/>
      <c r="E1683" s="330"/>
      <c r="F1683" s="238"/>
      <c r="G1683" s="239"/>
      <c r="H1683" s="249"/>
      <c r="I1683" s="284"/>
      <c r="J1683" s="284"/>
    </row>
    <row r="1684" spans="1:10" hidden="1" x14ac:dyDescent="0.25">
      <c r="A1684" s="188" t="s">
        <v>1995</v>
      </c>
      <c r="B1684" s="254" t="s">
        <v>1239</v>
      </c>
      <c r="C1684" s="255"/>
      <c r="D1684" s="255"/>
      <c r="E1684" s="330"/>
      <c r="F1684" s="239">
        <f>F1685+F1686+F1687+F1688+F1689</f>
        <v>0</v>
      </c>
      <c r="G1684" s="239">
        <f t="shared" ref="G1684" si="370">G1685+G1686+G1687+G1688+G1689</f>
        <v>0</v>
      </c>
      <c r="H1684" s="239">
        <f t="shared" ref="H1684" si="371">H1685+H1686+H1687+H1688+H1689</f>
        <v>0</v>
      </c>
      <c r="I1684" s="284"/>
      <c r="J1684" s="284"/>
    </row>
    <row r="1685" spans="1:10" hidden="1" x14ac:dyDescent="0.25">
      <c r="A1685" s="188" t="s">
        <v>1996</v>
      </c>
      <c r="B1685" s="206" t="s">
        <v>1851</v>
      </c>
      <c r="C1685" s="255"/>
      <c r="D1685" s="255"/>
      <c r="E1685" s="330"/>
      <c r="F1685" s="238"/>
      <c r="G1685" s="239"/>
      <c r="H1685" s="249"/>
      <c r="I1685" s="284"/>
      <c r="J1685" s="284"/>
    </row>
    <row r="1686" spans="1:10" hidden="1" x14ac:dyDescent="0.25">
      <c r="A1686" s="188" t="s">
        <v>1997</v>
      </c>
      <c r="B1686" s="206" t="s">
        <v>1853</v>
      </c>
      <c r="C1686" s="255"/>
      <c r="D1686" s="255"/>
      <c r="E1686" s="330"/>
      <c r="F1686" s="238"/>
      <c r="G1686" s="239"/>
      <c r="H1686" s="249"/>
      <c r="I1686" s="284"/>
      <c r="J1686" s="284"/>
    </row>
    <row r="1687" spans="1:10" hidden="1" x14ac:dyDescent="0.25">
      <c r="A1687" s="188" t="s">
        <v>1998</v>
      </c>
      <c r="B1687" s="206" t="s">
        <v>1855</v>
      </c>
      <c r="C1687" s="255"/>
      <c r="D1687" s="255"/>
      <c r="E1687" s="330"/>
      <c r="F1687" s="238"/>
      <c r="G1687" s="239"/>
      <c r="H1687" s="249"/>
      <c r="I1687" s="284"/>
      <c r="J1687" s="284"/>
    </row>
    <row r="1688" spans="1:10" hidden="1" x14ac:dyDescent="0.25">
      <c r="A1688" s="188" t="s">
        <v>1999</v>
      </c>
      <c r="B1688" s="206" t="s">
        <v>1857</v>
      </c>
      <c r="C1688" s="255"/>
      <c r="D1688" s="255"/>
      <c r="E1688" s="330"/>
      <c r="F1688" s="238"/>
      <c r="G1688" s="239"/>
      <c r="H1688" s="249"/>
      <c r="I1688" s="284"/>
      <c r="J1688" s="284"/>
    </row>
    <row r="1689" spans="1:10" hidden="1" x14ac:dyDescent="0.25">
      <c r="A1689" s="188" t="s">
        <v>2000</v>
      </c>
      <c r="B1689" s="206" t="s">
        <v>1859</v>
      </c>
      <c r="C1689" s="255"/>
      <c r="D1689" s="255"/>
      <c r="E1689" s="330"/>
      <c r="F1689" s="238"/>
      <c r="G1689" s="239"/>
      <c r="H1689" s="249"/>
      <c r="I1689" s="284"/>
      <c r="J1689" s="284"/>
    </row>
    <row r="1690" spans="1:10" hidden="1" x14ac:dyDescent="0.25">
      <c r="A1690" s="188" t="s">
        <v>2001</v>
      </c>
      <c r="B1690" s="254" t="s">
        <v>1246</v>
      </c>
      <c r="C1690" s="255"/>
      <c r="D1690" s="255"/>
      <c r="E1690" s="330"/>
      <c r="F1690" s="239">
        <f>F1691+F1692+F1693+F1694+F1695</f>
        <v>0</v>
      </c>
      <c r="G1690" s="239">
        <f t="shared" ref="G1690" si="372">G1691+G1692+G1693+G1694+G1695</f>
        <v>0</v>
      </c>
      <c r="H1690" s="239">
        <f t="shared" ref="H1690" si="373">H1691+H1692+H1693+H1694+H1695</f>
        <v>0</v>
      </c>
      <c r="I1690" s="284"/>
      <c r="J1690" s="284"/>
    </row>
    <row r="1691" spans="1:10" hidden="1" x14ac:dyDescent="0.25">
      <c r="A1691" s="188" t="s">
        <v>2002</v>
      </c>
      <c r="B1691" s="206" t="s">
        <v>1851</v>
      </c>
      <c r="C1691" s="255"/>
      <c r="D1691" s="255"/>
      <c r="E1691" s="330"/>
      <c r="F1691" s="238"/>
      <c r="G1691" s="239"/>
      <c r="H1691" s="249"/>
      <c r="I1691" s="284"/>
      <c r="J1691" s="284"/>
    </row>
    <row r="1692" spans="1:10" hidden="1" x14ac:dyDescent="0.25">
      <c r="A1692" s="188" t="s">
        <v>2003</v>
      </c>
      <c r="B1692" s="206" t="s">
        <v>1853</v>
      </c>
      <c r="C1692" s="255"/>
      <c r="D1692" s="255"/>
      <c r="E1692" s="330"/>
      <c r="F1692" s="238"/>
      <c r="G1692" s="239"/>
      <c r="H1692" s="249"/>
      <c r="I1692" s="284"/>
      <c r="J1692" s="284"/>
    </row>
    <row r="1693" spans="1:10" hidden="1" x14ac:dyDescent="0.25">
      <c r="A1693" s="188" t="s">
        <v>2004</v>
      </c>
      <c r="B1693" s="206" t="s">
        <v>1855</v>
      </c>
      <c r="C1693" s="255"/>
      <c r="D1693" s="255"/>
      <c r="E1693" s="330"/>
      <c r="F1693" s="238"/>
      <c r="G1693" s="239"/>
      <c r="H1693" s="249"/>
      <c r="I1693" s="284"/>
      <c r="J1693" s="284"/>
    </row>
    <row r="1694" spans="1:10" hidden="1" x14ac:dyDescent="0.25">
      <c r="A1694" s="188" t="s">
        <v>2005</v>
      </c>
      <c r="B1694" s="206" t="s">
        <v>1857</v>
      </c>
      <c r="C1694" s="255"/>
      <c r="D1694" s="255"/>
      <c r="E1694" s="330"/>
      <c r="F1694" s="238"/>
      <c r="G1694" s="239"/>
      <c r="H1694" s="249"/>
      <c r="I1694" s="284"/>
      <c r="J1694" s="284"/>
    </row>
    <row r="1695" spans="1:10" hidden="1" x14ac:dyDescent="0.25">
      <c r="A1695" s="188" t="s">
        <v>2006</v>
      </c>
      <c r="B1695" s="206" t="s">
        <v>1859</v>
      </c>
      <c r="C1695" s="255"/>
      <c r="D1695" s="255"/>
      <c r="E1695" s="330"/>
      <c r="F1695" s="238"/>
      <c r="G1695" s="239"/>
      <c r="H1695" s="249"/>
      <c r="I1695" s="284"/>
      <c r="J1695" s="284"/>
    </row>
    <row r="1696" spans="1:10" hidden="1" x14ac:dyDescent="0.25">
      <c r="A1696" s="188" t="s">
        <v>2007</v>
      </c>
      <c r="B1696" s="254" t="s">
        <v>7</v>
      </c>
      <c r="C1696" s="255"/>
      <c r="D1696" s="255"/>
      <c r="E1696" s="330"/>
      <c r="F1696" s="239">
        <f>F1697+F1698+F1699+F1700+F1701</f>
        <v>0</v>
      </c>
      <c r="G1696" s="239">
        <f t="shared" ref="G1696" si="374">G1697+G1698+G1699+G1700+G1701</f>
        <v>0</v>
      </c>
      <c r="H1696" s="239">
        <f t="shared" ref="H1696" si="375">H1697+H1698+H1699+H1700+H1701</f>
        <v>0</v>
      </c>
      <c r="I1696" s="284"/>
      <c r="J1696" s="284"/>
    </row>
    <row r="1697" spans="1:10" hidden="1" x14ac:dyDescent="0.25">
      <c r="A1697" s="188" t="s">
        <v>2008</v>
      </c>
      <c r="B1697" s="206" t="s">
        <v>1851</v>
      </c>
      <c r="C1697" s="255"/>
      <c r="D1697" s="255"/>
      <c r="E1697" s="330"/>
      <c r="F1697" s="238"/>
      <c r="G1697" s="239"/>
      <c r="H1697" s="249"/>
      <c r="I1697" s="284"/>
      <c r="J1697" s="284"/>
    </row>
    <row r="1698" spans="1:10" hidden="1" x14ac:dyDescent="0.25">
      <c r="A1698" s="188" t="s">
        <v>2009</v>
      </c>
      <c r="B1698" s="206" t="s">
        <v>1853</v>
      </c>
      <c r="C1698" s="255"/>
      <c r="D1698" s="255"/>
      <c r="E1698" s="330"/>
      <c r="F1698" s="238"/>
      <c r="G1698" s="239"/>
      <c r="H1698" s="249"/>
      <c r="I1698" s="284"/>
      <c r="J1698" s="284"/>
    </row>
    <row r="1699" spans="1:10" hidden="1" x14ac:dyDescent="0.25">
      <c r="A1699" s="188" t="s">
        <v>2010</v>
      </c>
      <c r="B1699" s="206" t="s">
        <v>1855</v>
      </c>
      <c r="C1699" s="255"/>
      <c r="D1699" s="255"/>
      <c r="E1699" s="330"/>
      <c r="F1699" s="238"/>
      <c r="G1699" s="239"/>
      <c r="H1699" s="249"/>
      <c r="I1699" s="284"/>
      <c r="J1699" s="284"/>
    </row>
    <row r="1700" spans="1:10" hidden="1" x14ac:dyDescent="0.25">
      <c r="A1700" s="188" t="s">
        <v>2011</v>
      </c>
      <c r="B1700" s="206" t="s">
        <v>1857</v>
      </c>
      <c r="C1700" s="255"/>
      <c r="D1700" s="255"/>
      <c r="E1700" s="330"/>
      <c r="F1700" s="238"/>
      <c r="G1700" s="239"/>
      <c r="H1700" s="249"/>
      <c r="I1700" s="284"/>
      <c r="J1700" s="284"/>
    </row>
    <row r="1701" spans="1:10" hidden="1" x14ac:dyDescent="0.25">
      <c r="A1701" s="188" t="s">
        <v>2012</v>
      </c>
      <c r="B1701" s="206" t="s">
        <v>1859</v>
      </c>
      <c r="C1701" s="255"/>
      <c r="D1701" s="255"/>
      <c r="E1701" s="330"/>
      <c r="F1701" s="238"/>
      <c r="G1701" s="239"/>
      <c r="H1701" s="249"/>
      <c r="I1701" s="284"/>
      <c r="J1701" s="284"/>
    </row>
    <row r="1702" spans="1:10" hidden="1" x14ac:dyDescent="0.25">
      <c r="A1702" s="188" t="s">
        <v>2013</v>
      </c>
      <c r="B1702" s="254" t="s">
        <v>557</v>
      </c>
      <c r="C1702" s="255"/>
      <c r="D1702" s="255"/>
      <c r="E1702" s="330"/>
      <c r="F1702" s="239">
        <f>F1703+F1704+F1705+F1706+F1707</f>
        <v>0</v>
      </c>
      <c r="G1702" s="239">
        <f t="shared" ref="G1702" si="376">G1703+G1704+G1705+G1706+G1707</f>
        <v>0</v>
      </c>
      <c r="H1702" s="239">
        <f t="shared" ref="H1702" si="377">H1703+H1704+H1705+H1706+H1707</f>
        <v>0</v>
      </c>
      <c r="I1702" s="284"/>
      <c r="J1702" s="284"/>
    </row>
    <row r="1703" spans="1:10" hidden="1" x14ac:dyDescent="0.25">
      <c r="A1703" s="188" t="s">
        <v>2014</v>
      </c>
      <c r="B1703" s="206" t="s">
        <v>1851</v>
      </c>
      <c r="C1703" s="255"/>
      <c r="D1703" s="255"/>
      <c r="E1703" s="330"/>
      <c r="F1703" s="331"/>
      <c r="G1703" s="291"/>
      <c r="H1703" s="332"/>
      <c r="I1703" s="284"/>
      <c r="J1703" s="284"/>
    </row>
    <row r="1704" spans="1:10" hidden="1" x14ac:dyDescent="0.25">
      <c r="A1704" s="188" t="s">
        <v>2015</v>
      </c>
      <c r="B1704" s="206" t="s">
        <v>1853</v>
      </c>
      <c r="C1704" s="255"/>
      <c r="D1704" s="255"/>
      <c r="E1704" s="330"/>
      <c r="F1704" s="331"/>
      <c r="G1704" s="291"/>
      <c r="H1704" s="332"/>
      <c r="I1704" s="284"/>
      <c r="J1704" s="284"/>
    </row>
    <row r="1705" spans="1:10" hidden="1" x14ac:dyDescent="0.25">
      <c r="A1705" s="188" t="s">
        <v>2016</v>
      </c>
      <c r="B1705" s="206" t="s">
        <v>1855</v>
      </c>
      <c r="C1705" s="255"/>
      <c r="D1705" s="255"/>
      <c r="E1705" s="330"/>
      <c r="F1705" s="331"/>
      <c r="G1705" s="291"/>
      <c r="H1705" s="332"/>
      <c r="I1705" s="284"/>
      <c r="J1705" s="284"/>
    </row>
    <row r="1706" spans="1:10" hidden="1" x14ac:dyDescent="0.25">
      <c r="A1706" s="188" t="s">
        <v>2017</v>
      </c>
      <c r="B1706" s="206" t="s">
        <v>1857</v>
      </c>
      <c r="C1706" s="255"/>
      <c r="D1706" s="255"/>
      <c r="E1706" s="330"/>
      <c r="F1706" s="331"/>
      <c r="G1706" s="291"/>
      <c r="H1706" s="332"/>
      <c r="I1706" s="284"/>
      <c r="J1706" s="284"/>
    </row>
    <row r="1707" spans="1:10" hidden="1" x14ac:dyDescent="0.25">
      <c r="A1707" s="188" t="s">
        <v>2018</v>
      </c>
      <c r="B1707" s="206" t="s">
        <v>1859</v>
      </c>
      <c r="C1707" s="255"/>
      <c r="D1707" s="255"/>
      <c r="E1707" s="330"/>
      <c r="F1707" s="331"/>
      <c r="G1707" s="291"/>
      <c r="H1707" s="332"/>
      <c r="I1707" s="284"/>
      <c r="J1707" s="284"/>
    </row>
    <row r="1708" spans="1:10" x14ac:dyDescent="0.25">
      <c r="A1708" s="318" t="s">
        <v>2019</v>
      </c>
      <c r="B1708" s="334" t="s">
        <v>1265</v>
      </c>
      <c r="C1708" s="334"/>
      <c r="D1708" s="335"/>
      <c r="E1708" s="336"/>
      <c r="F1708" s="259">
        <f>F1709+F1715+F1721+F1727+F1733+F1739+F1745+F1751+F1757</f>
        <v>0</v>
      </c>
      <c r="G1708" s="259">
        <f t="shared" ref="G1708" si="378">G1709+G1715+G1721+G1727+G1733+G1739+G1745+G1751+G1757</f>
        <v>0</v>
      </c>
      <c r="H1708" s="259">
        <f t="shared" ref="H1708" si="379">H1709+H1715+H1721+H1727+H1733+H1739+H1745+H1751+H1757</f>
        <v>0</v>
      </c>
      <c r="I1708" s="284"/>
      <c r="J1708" s="284"/>
    </row>
    <row r="1709" spans="1:10" hidden="1" x14ac:dyDescent="0.25">
      <c r="A1709" s="188" t="s">
        <v>2020</v>
      </c>
      <c r="B1709" s="254" t="s">
        <v>4</v>
      </c>
      <c r="C1709" s="255"/>
      <c r="D1709" s="255"/>
      <c r="E1709" s="330"/>
      <c r="F1709" s="239">
        <f>F1710+F1711+F1712+F1713+F1714</f>
        <v>0</v>
      </c>
      <c r="G1709" s="239">
        <f t="shared" ref="G1709" si="380">G1710+G1711+G1712+G1713+G1714</f>
        <v>0</v>
      </c>
      <c r="H1709" s="239">
        <f t="shared" ref="H1709" si="381">H1710+H1711+H1712+H1713+H1714</f>
        <v>0</v>
      </c>
      <c r="I1709" s="284"/>
      <c r="J1709" s="284"/>
    </row>
    <row r="1710" spans="1:10" hidden="1" x14ac:dyDescent="0.25">
      <c r="A1710" s="188" t="s">
        <v>2021</v>
      </c>
      <c r="B1710" s="206" t="s">
        <v>1851</v>
      </c>
      <c r="C1710" s="255"/>
      <c r="D1710" s="255"/>
      <c r="E1710" s="330"/>
      <c r="F1710" s="238"/>
      <c r="G1710" s="239"/>
      <c r="H1710" s="249"/>
      <c r="I1710" s="284"/>
      <c r="J1710" s="284"/>
    </row>
    <row r="1711" spans="1:10" hidden="1" x14ac:dyDescent="0.25">
      <c r="A1711" s="188" t="s">
        <v>2022</v>
      </c>
      <c r="B1711" s="206" t="s">
        <v>1853</v>
      </c>
      <c r="C1711" s="255"/>
      <c r="D1711" s="255"/>
      <c r="E1711" s="330"/>
      <c r="F1711" s="238"/>
      <c r="G1711" s="239"/>
      <c r="H1711" s="249"/>
      <c r="I1711" s="284"/>
      <c r="J1711" s="284"/>
    </row>
    <row r="1712" spans="1:10" hidden="1" x14ac:dyDescent="0.25">
      <c r="A1712" s="188" t="s">
        <v>2023</v>
      </c>
      <c r="B1712" s="206" t="s">
        <v>1855</v>
      </c>
      <c r="C1712" s="255"/>
      <c r="D1712" s="255"/>
      <c r="E1712" s="330"/>
      <c r="F1712" s="238"/>
      <c r="G1712" s="239"/>
      <c r="H1712" s="249"/>
      <c r="I1712" s="284"/>
      <c r="J1712" s="284"/>
    </row>
    <row r="1713" spans="1:10" hidden="1" x14ac:dyDescent="0.25">
      <c r="A1713" s="188" t="s">
        <v>2024</v>
      </c>
      <c r="B1713" s="206" t="s">
        <v>1857</v>
      </c>
      <c r="C1713" s="255"/>
      <c r="D1713" s="255"/>
      <c r="E1713" s="330"/>
      <c r="F1713" s="238"/>
      <c r="G1713" s="239"/>
      <c r="H1713" s="249"/>
      <c r="I1713" s="284"/>
      <c r="J1713" s="284"/>
    </row>
    <row r="1714" spans="1:10" hidden="1" x14ac:dyDescent="0.25">
      <c r="A1714" s="188" t="s">
        <v>2025</v>
      </c>
      <c r="B1714" s="206" t="s">
        <v>1859</v>
      </c>
      <c r="C1714" s="255"/>
      <c r="D1714" s="255"/>
      <c r="E1714" s="330"/>
      <c r="F1714" s="238"/>
      <c r="G1714" s="239"/>
      <c r="H1714" s="249"/>
      <c r="I1714" s="284"/>
      <c r="J1714" s="284"/>
    </row>
    <row r="1715" spans="1:10" hidden="1" x14ac:dyDescent="0.25">
      <c r="A1715" s="188" t="s">
        <v>2026</v>
      </c>
      <c r="B1715" s="203" t="s">
        <v>3</v>
      </c>
      <c r="C1715" s="255"/>
      <c r="D1715" s="255"/>
      <c r="E1715" s="330"/>
      <c r="F1715" s="239">
        <f>F1716+F1717+F1718+F1719+F1720</f>
        <v>0</v>
      </c>
      <c r="G1715" s="239">
        <f t="shared" ref="G1715" si="382">G1716+G1717+G1718+G1719+G1720</f>
        <v>0</v>
      </c>
      <c r="H1715" s="239">
        <f t="shared" ref="H1715" si="383">H1716+H1717+H1718+H1719+H1720</f>
        <v>0</v>
      </c>
      <c r="I1715" s="284"/>
      <c r="J1715" s="284"/>
    </row>
    <row r="1716" spans="1:10" hidden="1" x14ac:dyDescent="0.25">
      <c r="A1716" s="188" t="s">
        <v>2027</v>
      </c>
      <c r="B1716" s="206" t="s">
        <v>1851</v>
      </c>
      <c r="C1716" s="255"/>
      <c r="D1716" s="255"/>
      <c r="E1716" s="330"/>
      <c r="F1716" s="238"/>
      <c r="G1716" s="239"/>
      <c r="H1716" s="249"/>
      <c r="I1716" s="284"/>
      <c r="J1716" s="284"/>
    </row>
    <row r="1717" spans="1:10" hidden="1" x14ac:dyDescent="0.25">
      <c r="A1717" s="188" t="s">
        <v>2028</v>
      </c>
      <c r="B1717" s="206" t="s">
        <v>1853</v>
      </c>
      <c r="C1717" s="255"/>
      <c r="D1717" s="255"/>
      <c r="E1717" s="330"/>
      <c r="F1717" s="238"/>
      <c r="G1717" s="239"/>
      <c r="H1717" s="249"/>
      <c r="I1717" s="284"/>
      <c r="J1717" s="284"/>
    </row>
    <row r="1718" spans="1:10" hidden="1" x14ac:dyDescent="0.25">
      <c r="A1718" s="188" t="s">
        <v>2029</v>
      </c>
      <c r="B1718" s="206" t="s">
        <v>1855</v>
      </c>
      <c r="C1718" s="255"/>
      <c r="D1718" s="255"/>
      <c r="E1718" s="330"/>
      <c r="F1718" s="238"/>
      <c r="G1718" s="239"/>
      <c r="H1718" s="249"/>
      <c r="I1718" s="284"/>
      <c r="J1718" s="284"/>
    </row>
    <row r="1719" spans="1:10" hidden="1" x14ac:dyDescent="0.25">
      <c r="A1719" s="188" t="s">
        <v>2030</v>
      </c>
      <c r="B1719" s="206" t="s">
        <v>1857</v>
      </c>
      <c r="C1719" s="255"/>
      <c r="D1719" s="255"/>
      <c r="E1719" s="330"/>
      <c r="F1719" s="238"/>
      <c r="G1719" s="239"/>
      <c r="H1719" s="249"/>
      <c r="I1719" s="284"/>
      <c r="J1719" s="284"/>
    </row>
    <row r="1720" spans="1:10" hidden="1" x14ac:dyDescent="0.25">
      <c r="A1720" s="188" t="s">
        <v>2031</v>
      </c>
      <c r="B1720" s="206" t="s">
        <v>1859</v>
      </c>
      <c r="C1720" s="255"/>
      <c r="D1720" s="255"/>
      <c r="E1720" s="330"/>
      <c r="F1720" s="238"/>
      <c r="G1720" s="239"/>
      <c r="H1720" s="249"/>
      <c r="I1720" s="284"/>
      <c r="J1720" s="284"/>
    </row>
    <row r="1721" spans="1:10" hidden="1" x14ac:dyDescent="0.25">
      <c r="A1721" s="188" t="s">
        <v>2032</v>
      </c>
      <c r="B1721" s="254" t="s">
        <v>5</v>
      </c>
      <c r="C1721" s="255"/>
      <c r="D1721" s="255"/>
      <c r="E1721" s="330"/>
      <c r="F1721" s="239">
        <f>F1722+F1723+F1724+F1725+F1726</f>
        <v>0</v>
      </c>
      <c r="G1721" s="239">
        <f t="shared" ref="G1721" si="384">G1722+G1723+G1724+G1725+G1726</f>
        <v>0</v>
      </c>
      <c r="H1721" s="239">
        <f t="shared" ref="H1721" si="385">H1722+H1723+H1724+H1725+H1726</f>
        <v>0</v>
      </c>
      <c r="I1721" s="284"/>
      <c r="J1721" s="284"/>
    </row>
    <row r="1722" spans="1:10" hidden="1" x14ac:dyDescent="0.25">
      <c r="A1722" s="188" t="s">
        <v>2033</v>
      </c>
      <c r="B1722" s="206" t="s">
        <v>1851</v>
      </c>
      <c r="C1722" s="255"/>
      <c r="D1722" s="255"/>
      <c r="E1722" s="330"/>
      <c r="F1722" s="238"/>
      <c r="G1722" s="239"/>
      <c r="H1722" s="249"/>
      <c r="I1722" s="284"/>
      <c r="J1722" s="284"/>
    </row>
    <row r="1723" spans="1:10" hidden="1" x14ac:dyDescent="0.25">
      <c r="A1723" s="188" t="s">
        <v>2034</v>
      </c>
      <c r="B1723" s="206" t="s">
        <v>1853</v>
      </c>
      <c r="C1723" s="255"/>
      <c r="D1723" s="255"/>
      <c r="E1723" s="330"/>
      <c r="F1723" s="238"/>
      <c r="G1723" s="239"/>
      <c r="H1723" s="249"/>
      <c r="I1723" s="284"/>
      <c r="J1723" s="284"/>
    </row>
    <row r="1724" spans="1:10" hidden="1" x14ac:dyDescent="0.25">
      <c r="A1724" s="188" t="s">
        <v>2035</v>
      </c>
      <c r="B1724" s="206" t="s">
        <v>1855</v>
      </c>
      <c r="C1724" s="255"/>
      <c r="D1724" s="255"/>
      <c r="E1724" s="330"/>
      <c r="F1724" s="238"/>
      <c r="G1724" s="239"/>
      <c r="H1724" s="249"/>
      <c r="I1724" s="284"/>
      <c r="J1724" s="284"/>
    </row>
    <row r="1725" spans="1:10" hidden="1" x14ac:dyDescent="0.25">
      <c r="A1725" s="188" t="s">
        <v>2036</v>
      </c>
      <c r="B1725" s="206" t="s">
        <v>1857</v>
      </c>
      <c r="C1725" s="255"/>
      <c r="D1725" s="255"/>
      <c r="E1725" s="330"/>
      <c r="F1725" s="238"/>
      <c r="G1725" s="239"/>
      <c r="H1725" s="249"/>
      <c r="I1725" s="284"/>
      <c r="J1725" s="284"/>
    </row>
    <row r="1726" spans="1:10" hidden="1" x14ac:dyDescent="0.25">
      <c r="A1726" s="188" t="s">
        <v>2037</v>
      </c>
      <c r="B1726" s="206" t="s">
        <v>1859</v>
      </c>
      <c r="C1726" s="255"/>
      <c r="D1726" s="255"/>
      <c r="E1726" s="330"/>
      <c r="F1726" s="238"/>
      <c r="G1726" s="239"/>
      <c r="H1726" s="249"/>
      <c r="I1726" s="284"/>
      <c r="J1726" s="284"/>
    </row>
    <row r="1727" spans="1:10" hidden="1" x14ac:dyDescent="0.25">
      <c r="A1727" s="188" t="s">
        <v>2038</v>
      </c>
      <c r="B1727" s="254" t="s">
        <v>1225</v>
      </c>
      <c r="C1727" s="255"/>
      <c r="D1727" s="255"/>
      <c r="E1727" s="330"/>
      <c r="F1727" s="239">
        <f>F1728+F1729+F1730+F1731+F1732</f>
        <v>0</v>
      </c>
      <c r="G1727" s="239">
        <f t="shared" ref="G1727" si="386">G1728+G1729+G1730+G1731+G1732</f>
        <v>0</v>
      </c>
      <c r="H1727" s="239">
        <f t="shared" ref="H1727" si="387">H1728+H1729+H1730+H1731+H1732</f>
        <v>0</v>
      </c>
      <c r="I1727" s="284"/>
      <c r="J1727" s="284"/>
    </row>
    <row r="1728" spans="1:10" hidden="1" x14ac:dyDescent="0.25">
      <c r="A1728" s="188" t="s">
        <v>2039</v>
      </c>
      <c r="B1728" s="206" t="s">
        <v>1851</v>
      </c>
      <c r="C1728" s="255"/>
      <c r="D1728" s="255"/>
      <c r="E1728" s="330"/>
      <c r="F1728" s="238"/>
      <c r="G1728" s="239"/>
      <c r="H1728" s="249"/>
      <c r="I1728" s="284"/>
      <c r="J1728" s="284"/>
    </row>
    <row r="1729" spans="1:10" hidden="1" x14ac:dyDescent="0.25">
      <c r="A1729" s="188" t="s">
        <v>2040</v>
      </c>
      <c r="B1729" s="206" t="s">
        <v>1853</v>
      </c>
      <c r="C1729" s="255"/>
      <c r="D1729" s="255"/>
      <c r="E1729" s="330"/>
      <c r="F1729" s="238"/>
      <c r="G1729" s="239"/>
      <c r="H1729" s="249"/>
      <c r="I1729" s="284"/>
      <c r="J1729" s="284"/>
    </row>
    <row r="1730" spans="1:10" hidden="1" x14ac:dyDescent="0.25">
      <c r="A1730" s="188" t="s">
        <v>2041</v>
      </c>
      <c r="B1730" s="206" t="s">
        <v>1855</v>
      </c>
      <c r="C1730" s="255"/>
      <c r="D1730" s="255"/>
      <c r="E1730" s="330"/>
      <c r="F1730" s="238"/>
      <c r="G1730" s="239"/>
      <c r="H1730" s="249"/>
      <c r="I1730" s="284"/>
      <c r="J1730" s="284"/>
    </row>
    <row r="1731" spans="1:10" hidden="1" x14ac:dyDescent="0.25">
      <c r="A1731" s="188" t="s">
        <v>2042</v>
      </c>
      <c r="B1731" s="206" t="s">
        <v>1857</v>
      </c>
      <c r="C1731" s="255"/>
      <c r="D1731" s="255"/>
      <c r="E1731" s="330"/>
      <c r="F1731" s="238"/>
      <c r="G1731" s="239"/>
      <c r="H1731" s="249"/>
      <c r="I1731" s="284"/>
      <c r="J1731" s="284"/>
    </row>
    <row r="1732" spans="1:10" hidden="1" x14ac:dyDescent="0.25">
      <c r="A1732" s="188" t="s">
        <v>2043</v>
      </c>
      <c r="B1732" s="206" t="s">
        <v>1859</v>
      </c>
      <c r="C1732" s="255"/>
      <c r="D1732" s="255"/>
      <c r="E1732" s="330"/>
      <c r="F1732" s="238"/>
      <c r="G1732" s="239"/>
      <c r="H1732" s="249"/>
      <c r="I1732" s="284"/>
      <c r="J1732" s="284"/>
    </row>
    <row r="1733" spans="1:10" hidden="1" x14ac:dyDescent="0.25">
      <c r="A1733" s="188" t="s">
        <v>2044</v>
      </c>
      <c r="B1733" s="254" t="s">
        <v>1232</v>
      </c>
      <c r="C1733" s="255"/>
      <c r="D1733" s="255"/>
      <c r="E1733" s="330"/>
      <c r="F1733" s="239">
        <f>F1734+F1735+F1736+F1737+F1738</f>
        <v>0</v>
      </c>
      <c r="G1733" s="239">
        <f t="shared" ref="G1733" si="388">G1734+G1735+G1736+G1737+G1738</f>
        <v>0</v>
      </c>
      <c r="H1733" s="239">
        <f t="shared" ref="H1733" si="389">H1734+H1735+H1736+H1737+H1738</f>
        <v>0</v>
      </c>
      <c r="I1733" s="284"/>
      <c r="J1733" s="284"/>
    </row>
    <row r="1734" spans="1:10" hidden="1" x14ac:dyDescent="0.25">
      <c r="A1734" s="188" t="s">
        <v>2045</v>
      </c>
      <c r="B1734" s="206" t="s">
        <v>1851</v>
      </c>
      <c r="C1734" s="255"/>
      <c r="D1734" s="255"/>
      <c r="E1734" s="330"/>
      <c r="F1734" s="238"/>
      <c r="G1734" s="239"/>
      <c r="H1734" s="249"/>
      <c r="I1734" s="284"/>
      <c r="J1734" s="284"/>
    </row>
    <row r="1735" spans="1:10" hidden="1" x14ac:dyDescent="0.25">
      <c r="A1735" s="188" t="s">
        <v>2046</v>
      </c>
      <c r="B1735" s="206" t="s">
        <v>1853</v>
      </c>
      <c r="C1735" s="255"/>
      <c r="D1735" s="255"/>
      <c r="E1735" s="330"/>
      <c r="F1735" s="238"/>
      <c r="G1735" s="239"/>
      <c r="H1735" s="249"/>
      <c r="I1735" s="284"/>
      <c r="J1735" s="284"/>
    </row>
    <row r="1736" spans="1:10" hidden="1" x14ac:dyDescent="0.25">
      <c r="A1736" s="188" t="s">
        <v>2047</v>
      </c>
      <c r="B1736" s="206" t="s">
        <v>1855</v>
      </c>
      <c r="C1736" s="255"/>
      <c r="D1736" s="255"/>
      <c r="E1736" s="330"/>
      <c r="F1736" s="238"/>
      <c r="G1736" s="239"/>
      <c r="H1736" s="249"/>
      <c r="I1736" s="284"/>
      <c r="J1736" s="284"/>
    </row>
    <row r="1737" spans="1:10" hidden="1" x14ac:dyDescent="0.25">
      <c r="A1737" s="188" t="s">
        <v>2048</v>
      </c>
      <c r="B1737" s="206" t="s">
        <v>1857</v>
      </c>
      <c r="C1737" s="255"/>
      <c r="D1737" s="255"/>
      <c r="E1737" s="330"/>
      <c r="F1737" s="238"/>
      <c r="G1737" s="239"/>
      <c r="H1737" s="249"/>
      <c r="I1737" s="284"/>
      <c r="J1737" s="284"/>
    </row>
    <row r="1738" spans="1:10" hidden="1" x14ac:dyDescent="0.25">
      <c r="A1738" s="188" t="s">
        <v>2049</v>
      </c>
      <c r="B1738" s="206" t="s">
        <v>1859</v>
      </c>
      <c r="C1738" s="255"/>
      <c r="D1738" s="255"/>
      <c r="E1738" s="330"/>
      <c r="F1738" s="238"/>
      <c r="G1738" s="239"/>
      <c r="H1738" s="249"/>
      <c r="I1738" s="284"/>
      <c r="J1738" s="284"/>
    </row>
    <row r="1739" spans="1:10" hidden="1" x14ac:dyDescent="0.25">
      <c r="A1739" s="188" t="s">
        <v>2050</v>
      </c>
      <c r="B1739" s="254" t="s">
        <v>1239</v>
      </c>
      <c r="C1739" s="255"/>
      <c r="D1739" s="255"/>
      <c r="E1739" s="330"/>
      <c r="F1739" s="239">
        <f>F1740+F1741+F1742+F1743+F1744</f>
        <v>0</v>
      </c>
      <c r="G1739" s="239">
        <f t="shared" ref="G1739" si="390">G1740+G1741+G1742+G1743+G1744</f>
        <v>0</v>
      </c>
      <c r="H1739" s="239">
        <f t="shared" ref="H1739" si="391">H1740+H1741+H1742+H1743+H1744</f>
        <v>0</v>
      </c>
      <c r="I1739" s="284"/>
      <c r="J1739" s="284"/>
    </row>
    <row r="1740" spans="1:10" hidden="1" x14ac:dyDescent="0.25">
      <c r="A1740" s="188" t="s">
        <v>2051</v>
      </c>
      <c r="B1740" s="206" t="s">
        <v>1851</v>
      </c>
      <c r="C1740" s="255"/>
      <c r="D1740" s="255"/>
      <c r="E1740" s="330"/>
      <c r="F1740" s="238"/>
      <c r="G1740" s="239"/>
      <c r="H1740" s="249"/>
      <c r="I1740" s="284"/>
      <c r="J1740" s="284"/>
    </row>
    <row r="1741" spans="1:10" hidden="1" x14ac:dyDescent="0.25">
      <c r="A1741" s="188" t="s">
        <v>2052</v>
      </c>
      <c r="B1741" s="206" t="s">
        <v>1853</v>
      </c>
      <c r="C1741" s="255"/>
      <c r="D1741" s="255"/>
      <c r="E1741" s="330"/>
      <c r="F1741" s="238"/>
      <c r="G1741" s="239"/>
      <c r="H1741" s="249"/>
      <c r="I1741" s="284"/>
      <c r="J1741" s="284"/>
    </row>
    <row r="1742" spans="1:10" hidden="1" x14ac:dyDescent="0.25">
      <c r="A1742" s="188" t="s">
        <v>2053</v>
      </c>
      <c r="B1742" s="206" t="s">
        <v>1855</v>
      </c>
      <c r="C1742" s="255"/>
      <c r="D1742" s="255"/>
      <c r="E1742" s="330"/>
      <c r="F1742" s="238"/>
      <c r="G1742" s="239"/>
      <c r="H1742" s="249"/>
      <c r="I1742" s="284"/>
      <c r="J1742" s="284"/>
    </row>
    <row r="1743" spans="1:10" hidden="1" x14ac:dyDescent="0.25">
      <c r="A1743" s="188" t="s">
        <v>2054</v>
      </c>
      <c r="B1743" s="206" t="s">
        <v>1857</v>
      </c>
      <c r="C1743" s="255"/>
      <c r="D1743" s="255"/>
      <c r="E1743" s="330"/>
      <c r="F1743" s="238"/>
      <c r="G1743" s="239"/>
      <c r="H1743" s="249"/>
      <c r="I1743" s="284"/>
      <c r="J1743" s="284"/>
    </row>
    <row r="1744" spans="1:10" hidden="1" x14ac:dyDescent="0.25">
      <c r="A1744" s="188" t="s">
        <v>2055</v>
      </c>
      <c r="B1744" s="206" t="s">
        <v>1859</v>
      </c>
      <c r="C1744" s="255"/>
      <c r="D1744" s="255"/>
      <c r="E1744" s="330"/>
      <c r="F1744" s="238"/>
      <c r="G1744" s="239"/>
      <c r="H1744" s="249"/>
      <c r="I1744" s="284"/>
      <c r="J1744" s="284"/>
    </row>
    <row r="1745" spans="1:10" hidden="1" x14ac:dyDescent="0.25">
      <c r="A1745" s="188" t="s">
        <v>2056</v>
      </c>
      <c r="B1745" s="254" t="s">
        <v>1246</v>
      </c>
      <c r="C1745" s="255"/>
      <c r="D1745" s="255"/>
      <c r="E1745" s="330"/>
      <c r="F1745" s="239">
        <f>F1746+F1747+F1748+F1749+F1750</f>
        <v>0</v>
      </c>
      <c r="G1745" s="239">
        <f t="shared" ref="G1745" si="392">G1746+G1747+G1748+G1749+G1750</f>
        <v>0</v>
      </c>
      <c r="H1745" s="239">
        <f t="shared" ref="H1745" si="393">H1746+H1747+H1748+H1749+H1750</f>
        <v>0</v>
      </c>
      <c r="I1745" s="284"/>
      <c r="J1745" s="284"/>
    </row>
    <row r="1746" spans="1:10" hidden="1" x14ac:dyDescent="0.25">
      <c r="A1746" s="188" t="s">
        <v>2057</v>
      </c>
      <c r="B1746" s="206" t="s">
        <v>1851</v>
      </c>
      <c r="C1746" s="255"/>
      <c r="D1746" s="255"/>
      <c r="E1746" s="330"/>
      <c r="F1746" s="238"/>
      <c r="G1746" s="239"/>
      <c r="H1746" s="249"/>
      <c r="I1746" s="284"/>
      <c r="J1746" s="284"/>
    </row>
    <row r="1747" spans="1:10" hidden="1" x14ac:dyDescent="0.25">
      <c r="A1747" s="188" t="s">
        <v>2058</v>
      </c>
      <c r="B1747" s="206" t="s">
        <v>1853</v>
      </c>
      <c r="C1747" s="255"/>
      <c r="D1747" s="255"/>
      <c r="E1747" s="330"/>
      <c r="F1747" s="238"/>
      <c r="G1747" s="239"/>
      <c r="H1747" s="249"/>
      <c r="I1747" s="284"/>
      <c r="J1747" s="284"/>
    </row>
    <row r="1748" spans="1:10" hidden="1" x14ac:dyDescent="0.25">
      <c r="A1748" s="188" t="s">
        <v>2059</v>
      </c>
      <c r="B1748" s="206" t="s">
        <v>1855</v>
      </c>
      <c r="C1748" s="255"/>
      <c r="D1748" s="255"/>
      <c r="E1748" s="330"/>
      <c r="F1748" s="238"/>
      <c r="G1748" s="239"/>
      <c r="H1748" s="249"/>
      <c r="I1748" s="284"/>
      <c r="J1748" s="284"/>
    </row>
    <row r="1749" spans="1:10" hidden="1" x14ac:dyDescent="0.25">
      <c r="A1749" s="188" t="s">
        <v>2060</v>
      </c>
      <c r="B1749" s="206" t="s">
        <v>1857</v>
      </c>
      <c r="C1749" s="255"/>
      <c r="D1749" s="255"/>
      <c r="E1749" s="330"/>
      <c r="F1749" s="238"/>
      <c r="G1749" s="239"/>
      <c r="H1749" s="249"/>
      <c r="I1749" s="284"/>
      <c r="J1749" s="284"/>
    </row>
    <row r="1750" spans="1:10" hidden="1" x14ac:dyDescent="0.25">
      <c r="A1750" s="188" t="s">
        <v>2061</v>
      </c>
      <c r="B1750" s="206" t="s">
        <v>1859</v>
      </c>
      <c r="C1750" s="255"/>
      <c r="D1750" s="255"/>
      <c r="E1750" s="330"/>
      <c r="F1750" s="238"/>
      <c r="G1750" s="239"/>
      <c r="H1750" s="249"/>
      <c r="I1750" s="284"/>
      <c r="J1750" s="284"/>
    </row>
    <row r="1751" spans="1:10" hidden="1" x14ac:dyDescent="0.25">
      <c r="A1751" s="188" t="s">
        <v>2062</v>
      </c>
      <c r="B1751" s="254" t="s">
        <v>7</v>
      </c>
      <c r="C1751" s="255"/>
      <c r="D1751" s="255"/>
      <c r="E1751" s="330"/>
      <c r="F1751" s="239">
        <f>F1752+F1753+F1754+F1755+F1756</f>
        <v>0</v>
      </c>
      <c r="G1751" s="239">
        <f t="shared" ref="G1751" si="394">G1752+G1753+G1754+G1755+G1756</f>
        <v>0</v>
      </c>
      <c r="H1751" s="239">
        <f t="shared" ref="H1751" si="395">H1752+H1753+H1754+H1755+H1756</f>
        <v>0</v>
      </c>
      <c r="I1751" s="284"/>
      <c r="J1751" s="284"/>
    </row>
    <row r="1752" spans="1:10" hidden="1" x14ac:dyDescent="0.25">
      <c r="A1752" s="188" t="s">
        <v>2063</v>
      </c>
      <c r="B1752" s="206" t="s">
        <v>1851</v>
      </c>
      <c r="C1752" s="255"/>
      <c r="D1752" s="255"/>
      <c r="E1752" s="330"/>
      <c r="F1752" s="238"/>
      <c r="G1752" s="239"/>
      <c r="H1752" s="249"/>
      <c r="I1752" s="284"/>
      <c r="J1752" s="284"/>
    </row>
    <row r="1753" spans="1:10" hidden="1" x14ac:dyDescent="0.25">
      <c r="A1753" s="188" t="s">
        <v>2064</v>
      </c>
      <c r="B1753" s="206" t="s">
        <v>1853</v>
      </c>
      <c r="C1753" s="255"/>
      <c r="D1753" s="255"/>
      <c r="E1753" s="330"/>
      <c r="F1753" s="238"/>
      <c r="G1753" s="239"/>
      <c r="H1753" s="249"/>
      <c r="I1753" s="284"/>
      <c r="J1753" s="284"/>
    </row>
    <row r="1754" spans="1:10" hidden="1" x14ac:dyDescent="0.25">
      <c r="A1754" s="188" t="s">
        <v>2065</v>
      </c>
      <c r="B1754" s="206" t="s">
        <v>1855</v>
      </c>
      <c r="C1754" s="255"/>
      <c r="D1754" s="255"/>
      <c r="E1754" s="330"/>
      <c r="F1754" s="238"/>
      <c r="G1754" s="239"/>
      <c r="H1754" s="249"/>
      <c r="I1754" s="284"/>
      <c r="J1754" s="284"/>
    </row>
    <row r="1755" spans="1:10" hidden="1" x14ac:dyDescent="0.25">
      <c r="A1755" s="188" t="s">
        <v>2066</v>
      </c>
      <c r="B1755" s="206" t="s">
        <v>1857</v>
      </c>
      <c r="C1755" s="255"/>
      <c r="D1755" s="255"/>
      <c r="E1755" s="330"/>
      <c r="F1755" s="238"/>
      <c r="G1755" s="239"/>
      <c r="H1755" s="249"/>
      <c r="I1755" s="284"/>
      <c r="J1755" s="284"/>
    </row>
    <row r="1756" spans="1:10" hidden="1" x14ac:dyDescent="0.25">
      <c r="A1756" s="188" t="s">
        <v>2067</v>
      </c>
      <c r="B1756" s="206" t="s">
        <v>1859</v>
      </c>
      <c r="C1756" s="255"/>
      <c r="D1756" s="255"/>
      <c r="E1756" s="330"/>
      <c r="F1756" s="238"/>
      <c r="G1756" s="239"/>
      <c r="H1756" s="249"/>
      <c r="I1756" s="284"/>
      <c r="J1756" s="284"/>
    </row>
    <row r="1757" spans="1:10" hidden="1" x14ac:dyDescent="0.25">
      <c r="A1757" s="188" t="s">
        <v>2068</v>
      </c>
      <c r="B1757" s="254" t="s">
        <v>557</v>
      </c>
      <c r="C1757" s="255"/>
      <c r="D1757" s="255"/>
      <c r="E1757" s="330"/>
      <c r="F1757" s="239">
        <f>F1758+F1759+F1760+F1761+F1762</f>
        <v>0</v>
      </c>
      <c r="G1757" s="239">
        <f t="shared" ref="G1757" si="396">G1758+G1759+G1760+G1761+G1762</f>
        <v>0</v>
      </c>
      <c r="H1757" s="239">
        <f t="shared" ref="H1757" si="397">H1758+H1759+H1760+H1761+H1762</f>
        <v>0</v>
      </c>
      <c r="I1757" s="284"/>
      <c r="J1757" s="284"/>
    </row>
    <row r="1758" spans="1:10" hidden="1" x14ac:dyDescent="0.25">
      <c r="A1758" s="188" t="s">
        <v>2069</v>
      </c>
      <c r="B1758" s="206" t="s">
        <v>1851</v>
      </c>
      <c r="C1758" s="255"/>
      <c r="D1758" s="255"/>
      <c r="E1758" s="330"/>
      <c r="F1758" s="331"/>
      <c r="G1758" s="291"/>
      <c r="H1758" s="332"/>
      <c r="I1758" s="284"/>
      <c r="J1758" s="284"/>
    </row>
    <row r="1759" spans="1:10" hidden="1" x14ac:dyDescent="0.25">
      <c r="A1759" s="188" t="s">
        <v>2070</v>
      </c>
      <c r="B1759" s="206" t="s">
        <v>1853</v>
      </c>
      <c r="C1759" s="255"/>
      <c r="D1759" s="255"/>
      <c r="E1759" s="330"/>
      <c r="F1759" s="331"/>
      <c r="G1759" s="291"/>
      <c r="H1759" s="332"/>
      <c r="I1759" s="284"/>
      <c r="J1759" s="284"/>
    </row>
    <row r="1760" spans="1:10" hidden="1" x14ac:dyDescent="0.25">
      <c r="A1760" s="188" t="s">
        <v>2071</v>
      </c>
      <c r="B1760" s="206" t="s">
        <v>1855</v>
      </c>
      <c r="C1760" s="255"/>
      <c r="D1760" s="255"/>
      <c r="E1760" s="330"/>
      <c r="F1760" s="331"/>
      <c r="G1760" s="291"/>
      <c r="H1760" s="332"/>
      <c r="I1760" s="284"/>
      <c r="J1760" s="284"/>
    </row>
    <row r="1761" spans="1:10" hidden="1" x14ac:dyDescent="0.25">
      <c r="A1761" s="188" t="s">
        <v>2072</v>
      </c>
      <c r="B1761" s="206" t="s">
        <v>1857</v>
      </c>
      <c r="C1761" s="255"/>
      <c r="D1761" s="255"/>
      <c r="E1761" s="330"/>
      <c r="F1761" s="331"/>
      <c r="G1761" s="291"/>
      <c r="H1761" s="332"/>
      <c r="I1761" s="284"/>
      <c r="J1761" s="284"/>
    </row>
    <row r="1762" spans="1:10" hidden="1" x14ac:dyDescent="0.25">
      <c r="A1762" s="188" t="s">
        <v>2073</v>
      </c>
      <c r="B1762" s="206" t="s">
        <v>1859</v>
      </c>
      <c r="C1762" s="255"/>
      <c r="D1762" s="255"/>
      <c r="E1762" s="330"/>
      <c r="F1762" s="331"/>
      <c r="G1762" s="291"/>
      <c r="H1762" s="332"/>
      <c r="I1762" s="284"/>
      <c r="J1762" s="284"/>
    </row>
    <row r="1763" spans="1:10" ht="22.5" customHeight="1" x14ac:dyDescent="0.25">
      <c r="A1763" s="195" t="s">
        <v>2074</v>
      </c>
      <c r="B1763" s="301" t="s">
        <v>2075</v>
      </c>
      <c r="C1763" s="301"/>
      <c r="D1763" s="302"/>
      <c r="E1763" s="302"/>
      <c r="F1763" s="296">
        <f>F1764+F1875</f>
        <v>0</v>
      </c>
      <c r="G1763" s="296">
        <f t="shared" ref="G1763:H1763" si="398">G1764+G1875</f>
        <v>0</v>
      </c>
      <c r="H1763" s="296">
        <f t="shared" si="398"/>
        <v>0</v>
      </c>
      <c r="I1763" s="284"/>
      <c r="J1763" s="284"/>
    </row>
    <row r="1764" spans="1:10" x14ac:dyDescent="0.25">
      <c r="A1764" s="314" t="s">
        <v>2076</v>
      </c>
      <c r="B1764" s="308" t="s">
        <v>1198</v>
      </c>
      <c r="C1764" s="308"/>
      <c r="D1764" s="337"/>
      <c r="E1764" s="337"/>
      <c r="F1764" s="298">
        <f>F1765+F1820</f>
        <v>0</v>
      </c>
      <c r="G1764" s="298">
        <f t="shared" ref="G1764:H1764" si="399">G1765+G1820</f>
        <v>0</v>
      </c>
      <c r="H1764" s="298">
        <f t="shared" si="399"/>
        <v>0</v>
      </c>
      <c r="I1764" s="284"/>
      <c r="J1764" s="284"/>
    </row>
    <row r="1765" spans="1:10" x14ac:dyDescent="0.25">
      <c r="A1765" s="318" t="s">
        <v>2077</v>
      </c>
      <c r="B1765" s="334" t="s">
        <v>1200</v>
      </c>
      <c r="C1765" s="334"/>
      <c r="D1765" s="335"/>
      <c r="E1765" s="336"/>
      <c r="F1765" s="259">
        <f>F1766+F1772+F1778+F1784+F1790+F1796+F1802+F1808+F1814</f>
        <v>0</v>
      </c>
      <c r="G1765" s="259">
        <f t="shared" ref="G1765" si="400">G1766+G1772+G1778+G1784+G1790+G1796+G1802+G1808+G1814</f>
        <v>0</v>
      </c>
      <c r="H1765" s="259">
        <f t="shared" ref="H1765" si="401">H1766+H1772+H1778+H1784+H1790+H1796+H1802+H1808+H1814</f>
        <v>0</v>
      </c>
      <c r="I1765" s="284"/>
      <c r="J1765" s="284"/>
    </row>
    <row r="1766" spans="1:10" hidden="1" x14ac:dyDescent="0.25">
      <c r="A1766" s="188" t="s">
        <v>2078</v>
      </c>
      <c r="B1766" s="254" t="s">
        <v>4</v>
      </c>
      <c r="C1766" s="255"/>
      <c r="D1766" s="255"/>
      <c r="E1766" s="330"/>
      <c r="F1766" s="239">
        <f>F1767+F1768+F1769+F1770+F1771</f>
        <v>0</v>
      </c>
      <c r="G1766" s="239">
        <f t="shared" ref="G1766" si="402">G1767+G1768+G1769+G1770+G1771</f>
        <v>0</v>
      </c>
      <c r="H1766" s="239">
        <f t="shared" ref="H1766" si="403">H1767+H1768+H1769+H1770+H1771</f>
        <v>0</v>
      </c>
      <c r="I1766" s="284"/>
      <c r="J1766" s="284"/>
    </row>
    <row r="1767" spans="1:10" hidden="1" x14ac:dyDescent="0.25">
      <c r="A1767" s="188" t="s">
        <v>2079</v>
      </c>
      <c r="B1767" s="206" t="s">
        <v>2080</v>
      </c>
      <c r="C1767" s="255"/>
      <c r="D1767" s="255"/>
      <c r="E1767" s="330"/>
      <c r="F1767" s="238"/>
      <c r="G1767" s="239"/>
      <c r="H1767" s="249"/>
      <c r="I1767" s="284"/>
      <c r="J1767" s="284"/>
    </row>
    <row r="1768" spans="1:10" hidden="1" x14ac:dyDescent="0.25">
      <c r="A1768" s="188" t="s">
        <v>2081</v>
      </c>
      <c r="B1768" s="206" t="s">
        <v>2082</v>
      </c>
      <c r="C1768" s="255"/>
      <c r="D1768" s="255"/>
      <c r="E1768" s="330"/>
      <c r="F1768" s="238"/>
      <c r="G1768" s="239"/>
      <c r="H1768" s="249"/>
      <c r="I1768" s="284"/>
      <c r="J1768" s="284"/>
    </row>
    <row r="1769" spans="1:10" hidden="1" x14ac:dyDescent="0.25">
      <c r="A1769" s="188" t="s">
        <v>2083</v>
      </c>
      <c r="B1769" s="206" t="s">
        <v>2084</v>
      </c>
      <c r="C1769" s="255"/>
      <c r="D1769" s="255"/>
      <c r="E1769" s="330"/>
      <c r="F1769" s="238"/>
      <c r="G1769" s="239"/>
      <c r="H1769" s="249"/>
      <c r="I1769" s="284"/>
      <c r="J1769" s="284"/>
    </row>
    <row r="1770" spans="1:10" hidden="1" x14ac:dyDescent="0.25">
      <c r="A1770" s="188" t="s">
        <v>2085</v>
      </c>
      <c r="B1770" s="206" t="s">
        <v>2086</v>
      </c>
      <c r="C1770" s="255"/>
      <c r="D1770" s="255"/>
      <c r="E1770" s="330"/>
      <c r="F1770" s="238"/>
      <c r="G1770" s="239"/>
      <c r="H1770" s="249"/>
      <c r="I1770" s="284"/>
      <c r="J1770" s="284"/>
    </row>
    <row r="1771" spans="1:10" hidden="1" x14ac:dyDescent="0.25">
      <c r="A1771" s="188" t="s">
        <v>2087</v>
      </c>
      <c r="B1771" s="206" t="s">
        <v>2088</v>
      </c>
      <c r="C1771" s="255"/>
      <c r="D1771" s="255"/>
      <c r="E1771" s="330"/>
      <c r="F1771" s="238"/>
      <c r="G1771" s="239"/>
      <c r="H1771" s="249"/>
      <c r="I1771" s="284"/>
      <c r="J1771" s="284"/>
    </row>
    <row r="1772" spans="1:10" hidden="1" x14ac:dyDescent="0.25">
      <c r="A1772" s="188" t="s">
        <v>2089</v>
      </c>
      <c r="B1772" s="203" t="s">
        <v>3</v>
      </c>
      <c r="C1772" s="255"/>
      <c r="D1772" s="255"/>
      <c r="E1772" s="330"/>
      <c r="F1772" s="239">
        <f>F1773+F1774+F1775+F1776+F1777</f>
        <v>0</v>
      </c>
      <c r="G1772" s="239">
        <f t="shared" ref="G1772" si="404">G1773+G1774+G1775+G1776+G1777</f>
        <v>0</v>
      </c>
      <c r="H1772" s="239">
        <f t="shared" ref="H1772" si="405">H1773+H1774+H1775+H1776+H1777</f>
        <v>0</v>
      </c>
      <c r="I1772" s="284"/>
      <c r="J1772" s="284"/>
    </row>
    <row r="1773" spans="1:10" hidden="1" x14ac:dyDescent="0.25">
      <c r="A1773" s="188" t="s">
        <v>2090</v>
      </c>
      <c r="B1773" s="206" t="s">
        <v>2080</v>
      </c>
      <c r="C1773" s="255"/>
      <c r="D1773" s="255"/>
      <c r="E1773" s="330"/>
      <c r="F1773" s="238"/>
      <c r="G1773" s="239"/>
      <c r="H1773" s="249"/>
      <c r="I1773" s="284"/>
      <c r="J1773" s="284"/>
    </row>
    <row r="1774" spans="1:10" hidden="1" x14ac:dyDescent="0.25">
      <c r="A1774" s="188" t="s">
        <v>2091</v>
      </c>
      <c r="B1774" s="206" t="s">
        <v>2082</v>
      </c>
      <c r="C1774" s="255"/>
      <c r="D1774" s="255"/>
      <c r="E1774" s="330"/>
      <c r="F1774" s="238"/>
      <c r="G1774" s="239"/>
      <c r="H1774" s="249"/>
      <c r="I1774" s="284"/>
      <c r="J1774" s="284"/>
    </row>
    <row r="1775" spans="1:10" hidden="1" x14ac:dyDescent="0.25">
      <c r="A1775" s="188" t="s">
        <v>2092</v>
      </c>
      <c r="B1775" s="206" t="s">
        <v>2084</v>
      </c>
      <c r="C1775" s="255"/>
      <c r="D1775" s="255"/>
      <c r="E1775" s="330"/>
      <c r="F1775" s="238"/>
      <c r="G1775" s="239"/>
      <c r="H1775" s="249"/>
      <c r="I1775" s="284"/>
      <c r="J1775" s="284"/>
    </row>
    <row r="1776" spans="1:10" hidden="1" x14ac:dyDescent="0.25">
      <c r="A1776" s="188" t="s">
        <v>2093</v>
      </c>
      <c r="B1776" s="206" t="s">
        <v>2086</v>
      </c>
      <c r="C1776" s="255"/>
      <c r="D1776" s="255"/>
      <c r="E1776" s="330"/>
      <c r="F1776" s="238"/>
      <c r="G1776" s="239"/>
      <c r="H1776" s="249"/>
      <c r="I1776" s="284"/>
      <c r="J1776" s="284"/>
    </row>
    <row r="1777" spans="1:10" hidden="1" x14ac:dyDescent="0.25">
      <c r="A1777" s="188" t="s">
        <v>2094</v>
      </c>
      <c r="B1777" s="206" t="s">
        <v>2088</v>
      </c>
      <c r="C1777" s="255"/>
      <c r="D1777" s="255"/>
      <c r="E1777" s="330"/>
      <c r="F1777" s="238"/>
      <c r="G1777" s="239"/>
      <c r="H1777" s="249"/>
      <c r="I1777" s="284"/>
      <c r="J1777" s="284"/>
    </row>
    <row r="1778" spans="1:10" hidden="1" x14ac:dyDescent="0.25">
      <c r="A1778" s="188" t="s">
        <v>2095</v>
      </c>
      <c r="B1778" s="254" t="s">
        <v>5</v>
      </c>
      <c r="C1778" s="255"/>
      <c r="D1778" s="255"/>
      <c r="E1778" s="330"/>
      <c r="F1778" s="239">
        <f>F1779+F1780+F1781+F1782+F1783</f>
        <v>0</v>
      </c>
      <c r="G1778" s="239">
        <f t="shared" ref="G1778" si="406">G1779+G1780+G1781+G1782+G1783</f>
        <v>0</v>
      </c>
      <c r="H1778" s="239">
        <f t="shared" ref="H1778" si="407">H1779+H1780+H1781+H1782+H1783</f>
        <v>0</v>
      </c>
      <c r="I1778" s="284"/>
      <c r="J1778" s="284"/>
    </row>
    <row r="1779" spans="1:10" hidden="1" x14ac:dyDescent="0.25">
      <c r="A1779" s="188" t="s">
        <v>2096</v>
      </c>
      <c r="B1779" s="206" t="s">
        <v>2080</v>
      </c>
      <c r="C1779" s="255"/>
      <c r="D1779" s="255"/>
      <c r="E1779" s="330"/>
      <c r="F1779" s="238"/>
      <c r="G1779" s="239"/>
      <c r="H1779" s="249"/>
      <c r="I1779" s="284"/>
      <c r="J1779" s="284"/>
    </row>
    <row r="1780" spans="1:10" hidden="1" x14ac:dyDescent="0.25">
      <c r="A1780" s="188" t="s">
        <v>2097</v>
      </c>
      <c r="B1780" s="206" t="s">
        <v>2082</v>
      </c>
      <c r="C1780" s="255"/>
      <c r="D1780" s="255"/>
      <c r="E1780" s="330"/>
      <c r="F1780" s="238"/>
      <c r="G1780" s="239"/>
      <c r="H1780" s="249"/>
      <c r="I1780" s="284"/>
      <c r="J1780" s="284"/>
    </row>
    <row r="1781" spans="1:10" hidden="1" x14ac:dyDescent="0.25">
      <c r="A1781" s="188" t="s">
        <v>2098</v>
      </c>
      <c r="B1781" s="206" t="s">
        <v>2084</v>
      </c>
      <c r="C1781" s="255"/>
      <c r="D1781" s="255"/>
      <c r="E1781" s="330"/>
      <c r="F1781" s="238"/>
      <c r="G1781" s="239"/>
      <c r="H1781" s="249"/>
      <c r="I1781" s="284"/>
      <c r="J1781" s="284"/>
    </row>
    <row r="1782" spans="1:10" hidden="1" x14ac:dyDescent="0.25">
      <c r="A1782" s="188" t="s">
        <v>2099</v>
      </c>
      <c r="B1782" s="206" t="s">
        <v>2086</v>
      </c>
      <c r="C1782" s="255"/>
      <c r="D1782" s="255"/>
      <c r="E1782" s="330"/>
      <c r="F1782" s="238"/>
      <c r="G1782" s="239"/>
      <c r="H1782" s="249"/>
      <c r="I1782" s="284"/>
      <c r="J1782" s="284"/>
    </row>
    <row r="1783" spans="1:10" hidden="1" x14ac:dyDescent="0.25">
      <c r="A1783" s="188" t="s">
        <v>2100</v>
      </c>
      <c r="B1783" s="206" t="s">
        <v>2088</v>
      </c>
      <c r="C1783" s="255"/>
      <c r="D1783" s="255"/>
      <c r="E1783" s="330"/>
      <c r="F1783" s="238"/>
      <c r="G1783" s="239"/>
      <c r="H1783" s="249"/>
      <c r="I1783" s="284"/>
      <c r="J1783" s="284"/>
    </row>
    <row r="1784" spans="1:10" hidden="1" x14ac:dyDescent="0.25">
      <c r="A1784" s="188" t="s">
        <v>2101</v>
      </c>
      <c r="B1784" s="254" t="s">
        <v>1225</v>
      </c>
      <c r="C1784" s="255"/>
      <c r="D1784" s="255"/>
      <c r="E1784" s="330"/>
      <c r="F1784" s="239">
        <f>F1785+F1786+F1787+F1788+F1789</f>
        <v>0</v>
      </c>
      <c r="G1784" s="239">
        <f t="shared" ref="G1784" si="408">G1785+G1786+G1787+G1788+G1789</f>
        <v>0</v>
      </c>
      <c r="H1784" s="239">
        <f t="shared" ref="H1784" si="409">H1785+H1786+H1787+H1788+H1789</f>
        <v>0</v>
      </c>
      <c r="I1784" s="284"/>
      <c r="J1784" s="284"/>
    </row>
    <row r="1785" spans="1:10" hidden="1" x14ac:dyDescent="0.25">
      <c r="A1785" s="188" t="s">
        <v>2102</v>
      </c>
      <c r="B1785" s="206" t="s">
        <v>2080</v>
      </c>
      <c r="C1785" s="255"/>
      <c r="D1785" s="255"/>
      <c r="E1785" s="330"/>
      <c r="F1785" s="238"/>
      <c r="G1785" s="239"/>
      <c r="H1785" s="249"/>
      <c r="I1785" s="284"/>
      <c r="J1785" s="284"/>
    </row>
    <row r="1786" spans="1:10" hidden="1" x14ac:dyDescent="0.25">
      <c r="A1786" s="188" t="s">
        <v>2103</v>
      </c>
      <c r="B1786" s="206" t="s">
        <v>2082</v>
      </c>
      <c r="C1786" s="255"/>
      <c r="D1786" s="255"/>
      <c r="E1786" s="330"/>
      <c r="F1786" s="238"/>
      <c r="G1786" s="239"/>
      <c r="H1786" s="249"/>
      <c r="I1786" s="284"/>
      <c r="J1786" s="284"/>
    </row>
    <row r="1787" spans="1:10" hidden="1" x14ac:dyDescent="0.25">
      <c r="A1787" s="188" t="s">
        <v>2104</v>
      </c>
      <c r="B1787" s="206" t="s">
        <v>2084</v>
      </c>
      <c r="C1787" s="255"/>
      <c r="D1787" s="255"/>
      <c r="E1787" s="330"/>
      <c r="F1787" s="238"/>
      <c r="G1787" s="239"/>
      <c r="H1787" s="249"/>
      <c r="I1787" s="284"/>
      <c r="J1787" s="284"/>
    </row>
    <row r="1788" spans="1:10" hidden="1" x14ac:dyDescent="0.25">
      <c r="A1788" s="188" t="s">
        <v>2105</v>
      </c>
      <c r="B1788" s="206" t="s">
        <v>2086</v>
      </c>
      <c r="C1788" s="255"/>
      <c r="D1788" s="255"/>
      <c r="E1788" s="330"/>
      <c r="F1788" s="238"/>
      <c r="G1788" s="239"/>
      <c r="H1788" s="249"/>
      <c r="I1788" s="284"/>
      <c r="J1788" s="284"/>
    </row>
    <row r="1789" spans="1:10" hidden="1" x14ac:dyDescent="0.25">
      <c r="A1789" s="188" t="s">
        <v>2106</v>
      </c>
      <c r="B1789" s="206" t="s">
        <v>2088</v>
      </c>
      <c r="C1789" s="255"/>
      <c r="D1789" s="255"/>
      <c r="E1789" s="330"/>
      <c r="F1789" s="238"/>
      <c r="G1789" s="239"/>
      <c r="H1789" s="249"/>
      <c r="I1789" s="284"/>
      <c r="J1789" s="284"/>
    </row>
    <row r="1790" spans="1:10" hidden="1" x14ac:dyDescent="0.25">
      <c r="A1790" s="188" t="s">
        <v>2107</v>
      </c>
      <c r="B1790" s="254" t="s">
        <v>1232</v>
      </c>
      <c r="C1790" s="255"/>
      <c r="D1790" s="255"/>
      <c r="E1790" s="330"/>
      <c r="F1790" s="239">
        <f>F1791+F1792+F1793+F1794+F1795</f>
        <v>0</v>
      </c>
      <c r="G1790" s="239">
        <f t="shared" ref="G1790" si="410">G1791+G1792+G1793+G1794+G1795</f>
        <v>0</v>
      </c>
      <c r="H1790" s="239">
        <f t="shared" ref="H1790" si="411">H1791+H1792+H1793+H1794+H1795</f>
        <v>0</v>
      </c>
      <c r="I1790" s="284"/>
      <c r="J1790" s="284"/>
    </row>
    <row r="1791" spans="1:10" hidden="1" x14ac:dyDescent="0.25">
      <c r="A1791" s="188" t="s">
        <v>2108</v>
      </c>
      <c r="B1791" s="206" t="s">
        <v>2080</v>
      </c>
      <c r="C1791" s="255"/>
      <c r="D1791" s="255"/>
      <c r="E1791" s="330"/>
      <c r="F1791" s="238"/>
      <c r="G1791" s="239"/>
      <c r="H1791" s="249"/>
      <c r="I1791" s="284"/>
      <c r="J1791" s="284"/>
    </row>
    <row r="1792" spans="1:10" hidden="1" x14ac:dyDescent="0.25">
      <c r="A1792" s="188" t="s">
        <v>2109</v>
      </c>
      <c r="B1792" s="206" t="s">
        <v>2082</v>
      </c>
      <c r="C1792" s="255"/>
      <c r="D1792" s="255"/>
      <c r="E1792" s="330"/>
      <c r="F1792" s="238"/>
      <c r="G1792" s="239"/>
      <c r="H1792" s="249"/>
      <c r="I1792" s="284"/>
      <c r="J1792" s="284"/>
    </row>
    <row r="1793" spans="1:10" hidden="1" x14ac:dyDescent="0.25">
      <c r="A1793" s="188" t="s">
        <v>2110</v>
      </c>
      <c r="B1793" s="206" t="s">
        <v>2084</v>
      </c>
      <c r="C1793" s="255"/>
      <c r="D1793" s="255"/>
      <c r="E1793" s="330"/>
      <c r="F1793" s="238"/>
      <c r="G1793" s="239"/>
      <c r="H1793" s="249"/>
      <c r="I1793" s="284"/>
      <c r="J1793" s="284"/>
    </row>
    <row r="1794" spans="1:10" hidden="1" x14ac:dyDescent="0.25">
      <c r="A1794" s="188" t="s">
        <v>2111</v>
      </c>
      <c r="B1794" s="206" t="s">
        <v>2086</v>
      </c>
      <c r="C1794" s="255"/>
      <c r="D1794" s="255"/>
      <c r="E1794" s="330"/>
      <c r="F1794" s="238"/>
      <c r="G1794" s="239"/>
      <c r="H1794" s="249"/>
      <c r="I1794" s="284"/>
      <c r="J1794" s="284"/>
    </row>
    <row r="1795" spans="1:10" hidden="1" x14ac:dyDescent="0.25">
      <c r="A1795" s="188" t="s">
        <v>2112</v>
      </c>
      <c r="B1795" s="206" t="s">
        <v>2088</v>
      </c>
      <c r="C1795" s="255"/>
      <c r="D1795" s="255"/>
      <c r="E1795" s="330"/>
      <c r="F1795" s="238"/>
      <c r="G1795" s="239"/>
      <c r="H1795" s="249"/>
      <c r="I1795" s="284"/>
      <c r="J1795" s="284"/>
    </row>
    <row r="1796" spans="1:10" hidden="1" x14ac:dyDescent="0.25">
      <c r="A1796" s="188" t="s">
        <v>2113</v>
      </c>
      <c r="B1796" s="254" t="s">
        <v>1239</v>
      </c>
      <c r="C1796" s="255"/>
      <c r="D1796" s="255"/>
      <c r="E1796" s="330"/>
      <c r="F1796" s="239">
        <f>F1797+F1798+F1799+F1800+F1801</f>
        <v>0</v>
      </c>
      <c r="G1796" s="239">
        <f t="shared" ref="G1796" si="412">G1797+G1798+G1799+G1800+G1801</f>
        <v>0</v>
      </c>
      <c r="H1796" s="239">
        <f t="shared" ref="H1796" si="413">H1797+H1798+H1799+H1800+H1801</f>
        <v>0</v>
      </c>
      <c r="I1796" s="284"/>
      <c r="J1796" s="284"/>
    </row>
    <row r="1797" spans="1:10" hidden="1" x14ac:dyDescent="0.25">
      <c r="A1797" s="188" t="s">
        <v>2114</v>
      </c>
      <c r="B1797" s="206" t="s">
        <v>2080</v>
      </c>
      <c r="C1797" s="255"/>
      <c r="D1797" s="255"/>
      <c r="E1797" s="330"/>
      <c r="F1797" s="238"/>
      <c r="G1797" s="239"/>
      <c r="H1797" s="249"/>
      <c r="I1797" s="284"/>
      <c r="J1797" s="284"/>
    </row>
    <row r="1798" spans="1:10" hidden="1" x14ac:dyDescent="0.25">
      <c r="A1798" s="188" t="s">
        <v>2115</v>
      </c>
      <c r="B1798" s="206" t="s">
        <v>2082</v>
      </c>
      <c r="C1798" s="255"/>
      <c r="D1798" s="255"/>
      <c r="E1798" s="330"/>
      <c r="F1798" s="238"/>
      <c r="G1798" s="239"/>
      <c r="H1798" s="249"/>
      <c r="I1798" s="284"/>
      <c r="J1798" s="284"/>
    </row>
    <row r="1799" spans="1:10" hidden="1" x14ac:dyDescent="0.25">
      <c r="A1799" s="188" t="s">
        <v>2116</v>
      </c>
      <c r="B1799" s="206" t="s">
        <v>2084</v>
      </c>
      <c r="C1799" s="255"/>
      <c r="D1799" s="255"/>
      <c r="E1799" s="330"/>
      <c r="F1799" s="238"/>
      <c r="G1799" s="239"/>
      <c r="H1799" s="249"/>
      <c r="I1799" s="284"/>
      <c r="J1799" s="284"/>
    </row>
    <row r="1800" spans="1:10" hidden="1" x14ac:dyDescent="0.25">
      <c r="A1800" s="188" t="s">
        <v>2117</v>
      </c>
      <c r="B1800" s="206" t="s">
        <v>2086</v>
      </c>
      <c r="C1800" s="255"/>
      <c r="D1800" s="255"/>
      <c r="E1800" s="330"/>
      <c r="F1800" s="238"/>
      <c r="G1800" s="239"/>
      <c r="H1800" s="249"/>
      <c r="I1800" s="284"/>
      <c r="J1800" s="284"/>
    </row>
    <row r="1801" spans="1:10" hidden="1" x14ac:dyDescent="0.25">
      <c r="A1801" s="188" t="s">
        <v>2118</v>
      </c>
      <c r="B1801" s="206" t="s">
        <v>2088</v>
      </c>
      <c r="C1801" s="255"/>
      <c r="D1801" s="255"/>
      <c r="E1801" s="330"/>
      <c r="F1801" s="238"/>
      <c r="G1801" s="239"/>
      <c r="H1801" s="249"/>
      <c r="I1801" s="284"/>
      <c r="J1801" s="284"/>
    </row>
    <row r="1802" spans="1:10" hidden="1" x14ac:dyDescent="0.25">
      <c r="A1802" s="188" t="s">
        <v>2119</v>
      </c>
      <c r="B1802" s="254" t="s">
        <v>1246</v>
      </c>
      <c r="C1802" s="255"/>
      <c r="D1802" s="255"/>
      <c r="E1802" s="330"/>
      <c r="F1802" s="239">
        <f>F1803+F1804+F1805+F1806+F1807</f>
        <v>0</v>
      </c>
      <c r="G1802" s="239">
        <f t="shared" ref="G1802" si="414">G1803+G1804+G1805+G1806+G1807</f>
        <v>0</v>
      </c>
      <c r="H1802" s="239">
        <f t="shared" ref="H1802" si="415">H1803+H1804+H1805+H1806+H1807</f>
        <v>0</v>
      </c>
      <c r="I1802" s="284"/>
      <c r="J1802" s="284"/>
    </row>
    <row r="1803" spans="1:10" hidden="1" x14ac:dyDescent="0.25">
      <c r="A1803" s="188" t="s">
        <v>2120</v>
      </c>
      <c r="B1803" s="206" t="s">
        <v>2080</v>
      </c>
      <c r="C1803" s="255"/>
      <c r="D1803" s="255"/>
      <c r="E1803" s="330"/>
      <c r="F1803" s="238"/>
      <c r="G1803" s="239"/>
      <c r="H1803" s="249"/>
      <c r="I1803" s="284"/>
      <c r="J1803" s="284"/>
    </row>
    <row r="1804" spans="1:10" hidden="1" x14ac:dyDescent="0.25">
      <c r="A1804" s="188" t="s">
        <v>2121</v>
      </c>
      <c r="B1804" s="206" t="s">
        <v>2082</v>
      </c>
      <c r="C1804" s="255"/>
      <c r="D1804" s="255"/>
      <c r="E1804" s="330"/>
      <c r="F1804" s="238"/>
      <c r="G1804" s="239"/>
      <c r="H1804" s="249"/>
      <c r="I1804" s="284"/>
      <c r="J1804" s="284"/>
    </row>
    <row r="1805" spans="1:10" hidden="1" x14ac:dyDescent="0.25">
      <c r="A1805" s="188" t="s">
        <v>2122</v>
      </c>
      <c r="B1805" s="206" t="s">
        <v>2084</v>
      </c>
      <c r="C1805" s="255"/>
      <c r="D1805" s="255"/>
      <c r="E1805" s="330"/>
      <c r="F1805" s="238"/>
      <c r="G1805" s="239"/>
      <c r="H1805" s="249"/>
      <c r="I1805" s="284"/>
      <c r="J1805" s="284"/>
    </row>
    <row r="1806" spans="1:10" hidden="1" x14ac:dyDescent="0.25">
      <c r="A1806" s="188" t="s">
        <v>2123</v>
      </c>
      <c r="B1806" s="206" t="s">
        <v>2086</v>
      </c>
      <c r="C1806" s="255"/>
      <c r="D1806" s="255"/>
      <c r="E1806" s="330"/>
      <c r="F1806" s="238"/>
      <c r="G1806" s="239"/>
      <c r="H1806" s="249"/>
      <c r="I1806" s="284"/>
      <c r="J1806" s="284"/>
    </row>
    <row r="1807" spans="1:10" hidden="1" x14ac:dyDescent="0.25">
      <c r="A1807" s="188" t="s">
        <v>2124</v>
      </c>
      <c r="B1807" s="206" t="s">
        <v>2088</v>
      </c>
      <c r="C1807" s="255"/>
      <c r="D1807" s="255"/>
      <c r="E1807" s="330"/>
      <c r="F1807" s="238"/>
      <c r="G1807" s="239"/>
      <c r="H1807" s="249"/>
      <c r="I1807" s="284"/>
      <c r="J1807" s="284"/>
    </row>
    <row r="1808" spans="1:10" hidden="1" x14ac:dyDescent="0.25">
      <c r="A1808" s="188" t="s">
        <v>2125</v>
      </c>
      <c r="B1808" s="254" t="s">
        <v>7</v>
      </c>
      <c r="C1808" s="255"/>
      <c r="D1808" s="255"/>
      <c r="E1808" s="330"/>
      <c r="F1808" s="239">
        <f>F1809+F1810+F1811+F1812+F1813</f>
        <v>0</v>
      </c>
      <c r="G1808" s="239">
        <f t="shared" ref="G1808" si="416">G1809+G1810+G1811+G1812+G1813</f>
        <v>0</v>
      </c>
      <c r="H1808" s="239">
        <f t="shared" ref="H1808" si="417">H1809+H1810+H1811+H1812+H1813</f>
        <v>0</v>
      </c>
      <c r="I1808" s="284"/>
      <c r="J1808" s="284"/>
    </row>
    <row r="1809" spans="1:10" hidden="1" x14ac:dyDescent="0.25">
      <c r="A1809" s="188" t="s">
        <v>2126</v>
      </c>
      <c r="B1809" s="206" t="s">
        <v>2080</v>
      </c>
      <c r="C1809" s="255"/>
      <c r="D1809" s="255"/>
      <c r="E1809" s="330"/>
      <c r="F1809" s="238"/>
      <c r="G1809" s="239"/>
      <c r="H1809" s="249"/>
      <c r="I1809" s="284"/>
      <c r="J1809" s="284"/>
    </row>
    <row r="1810" spans="1:10" hidden="1" x14ac:dyDescent="0.25">
      <c r="A1810" s="188" t="s">
        <v>2127</v>
      </c>
      <c r="B1810" s="206" t="s">
        <v>2082</v>
      </c>
      <c r="C1810" s="255"/>
      <c r="D1810" s="255"/>
      <c r="E1810" s="330"/>
      <c r="F1810" s="238"/>
      <c r="G1810" s="239"/>
      <c r="H1810" s="249"/>
      <c r="I1810" s="284"/>
      <c r="J1810" s="284"/>
    </row>
    <row r="1811" spans="1:10" hidden="1" x14ac:dyDescent="0.25">
      <c r="A1811" s="188" t="s">
        <v>2128</v>
      </c>
      <c r="B1811" s="206" t="s">
        <v>2084</v>
      </c>
      <c r="C1811" s="255"/>
      <c r="D1811" s="255"/>
      <c r="E1811" s="330"/>
      <c r="F1811" s="238"/>
      <c r="G1811" s="239"/>
      <c r="H1811" s="249"/>
      <c r="I1811" s="284"/>
      <c r="J1811" s="284"/>
    </row>
    <row r="1812" spans="1:10" hidden="1" x14ac:dyDescent="0.25">
      <c r="A1812" s="188" t="s">
        <v>2129</v>
      </c>
      <c r="B1812" s="206" t="s">
        <v>2086</v>
      </c>
      <c r="C1812" s="255"/>
      <c r="D1812" s="255"/>
      <c r="E1812" s="330"/>
      <c r="F1812" s="238"/>
      <c r="G1812" s="239"/>
      <c r="H1812" s="249"/>
      <c r="I1812" s="284"/>
      <c r="J1812" s="284"/>
    </row>
    <row r="1813" spans="1:10" hidden="1" x14ac:dyDescent="0.25">
      <c r="A1813" s="188" t="s">
        <v>2130</v>
      </c>
      <c r="B1813" s="206" t="s">
        <v>2088</v>
      </c>
      <c r="C1813" s="255"/>
      <c r="D1813" s="255"/>
      <c r="E1813" s="330"/>
      <c r="F1813" s="238"/>
      <c r="G1813" s="239"/>
      <c r="H1813" s="249"/>
      <c r="I1813" s="284"/>
      <c r="J1813" s="284"/>
    </row>
    <row r="1814" spans="1:10" hidden="1" x14ac:dyDescent="0.25">
      <c r="A1814" s="188" t="s">
        <v>2131</v>
      </c>
      <c r="B1814" s="254" t="s">
        <v>557</v>
      </c>
      <c r="C1814" s="255"/>
      <c r="D1814" s="255"/>
      <c r="E1814" s="330"/>
      <c r="F1814" s="239">
        <f>F1815+F1816+F1817+F1818+F1819</f>
        <v>0</v>
      </c>
      <c r="G1814" s="239">
        <f t="shared" ref="G1814" si="418">G1815+G1816+G1817+G1818+G1819</f>
        <v>0</v>
      </c>
      <c r="H1814" s="239">
        <f t="shared" ref="H1814" si="419">H1815+H1816+H1817+H1818+H1819</f>
        <v>0</v>
      </c>
      <c r="I1814" s="284"/>
      <c r="J1814" s="284"/>
    </row>
    <row r="1815" spans="1:10" hidden="1" x14ac:dyDescent="0.25">
      <c r="A1815" s="188" t="s">
        <v>2132</v>
      </c>
      <c r="B1815" s="206" t="s">
        <v>2080</v>
      </c>
      <c r="C1815" s="255"/>
      <c r="D1815" s="255"/>
      <c r="E1815" s="330"/>
      <c r="F1815" s="331"/>
      <c r="G1815" s="291"/>
      <c r="H1815" s="332"/>
      <c r="I1815" s="284"/>
      <c r="J1815" s="284"/>
    </row>
    <row r="1816" spans="1:10" hidden="1" x14ac:dyDescent="0.25">
      <c r="A1816" s="188" t="s">
        <v>2133</v>
      </c>
      <c r="B1816" s="206" t="s">
        <v>2082</v>
      </c>
      <c r="C1816" s="255"/>
      <c r="D1816" s="255"/>
      <c r="E1816" s="330"/>
      <c r="F1816" s="331"/>
      <c r="G1816" s="291"/>
      <c r="H1816" s="332"/>
      <c r="I1816" s="284"/>
      <c r="J1816" s="284"/>
    </row>
    <row r="1817" spans="1:10" hidden="1" x14ac:dyDescent="0.25">
      <c r="A1817" s="188" t="s">
        <v>2134</v>
      </c>
      <c r="B1817" s="206" t="s">
        <v>2084</v>
      </c>
      <c r="C1817" s="255"/>
      <c r="D1817" s="255"/>
      <c r="E1817" s="330"/>
      <c r="F1817" s="331"/>
      <c r="G1817" s="291"/>
      <c r="H1817" s="332"/>
      <c r="I1817" s="284"/>
      <c r="J1817" s="284"/>
    </row>
    <row r="1818" spans="1:10" hidden="1" x14ac:dyDescent="0.25">
      <c r="A1818" s="188" t="s">
        <v>2135</v>
      </c>
      <c r="B1818" s="206" t="s">
        <v>2086</v>
      </c>
      <c r="C1818" s="255"/>
      <c r="D1818" s="255"/>
      <c r="E1818" s="330"/>
      <c r="F1818" s="331"/>
      <c r="G1818" s="291"/>
      <c r="H1818" s="332"/>
      <c r="I1818" s="284"/>
      <c r="J1818" s="284"/>
    </row>
    <row r="1819" spans="1:10" hidden="1" x14ac:dyDescent="0.25">
      <c r="A1819" s="188" t="s">
        <v>2136</v>
      </c>
      <c r="B1819" s="206" t="s">
        <v>2088</v>
      </c>
      <c r="C1819" s="255"/>
      <c r="D1819" s="255"/>
      <c r="E1819" s="330"/>
      <c r="F1819" s="331"/>
      <c r="G1819" s="291"/>
      <c r="H1819" s="332"/>
      <c r="I1819" s="284"/>
      <c r="J1819" s="284"/>
    </row>
    <row r="1820" spans="1:10" x14ac:dyDescent="0.25">
      <c r="A1820" s="318" t="s">
        <v>2137</v>
      </c>
      <c r="B1820" s="334" t="s">
        <v>1265</v>
      </c>
      <c r="C1820" s="334"/>
      <c r="D1820" s="335"/>
      <c r="E1820" s="336"/>
      <c r="F1820" s="259">
        <f>F1821+F1827+F1833+F1839+F1845+F1851+F1857+F1863+F1869</f>
        <v>0</v>
      </c>
      <c r="G1820" s="259">
        <f t="shared" ref="G1820" si="420">G1821+G1827+G1833+G1839+G1845+G1851+G1857+G1863+G1869</f>
        <v>0</v>
      </c>
      <c r="H1820" s="259">
        <f t="shared" ref="H1820" si="421">H1821+H1827+H1833+H1839+H1845+H1851+H1857+H1863+H1869</f>
        <v>0</v>
      </c>
      <c r="I1820" s="284"/>
      <c r="J1820" s="284"/>
    </row>
    <row r="1821" spans="1:10" hidden="1" x14ac:dyDescent="0.25">
      <c r="A1821" s="188" t="s">
        <v>2138</v>
      </c>
      <c r="B1821" s="254" t="s">
        <v>4</v>
      </c>
      <c r="C1821" s="255"/>
      <c r="D1821" s="255"/>
      <c r="E1821" s="330"/>
      <c r="F1821" s="239">
        <f>F1822+F1823+F1824+F1825+F1826</f>
        <v>0</v>
      </c>
      <c r="G1821" s="239">
        <f t="shared" ref="G1821" si="422">G1822+G1823+G1824+G1825+G1826</f>
        <v>0</v>
      </c>
      <c r="H1821" s="239">
        <f t="shared" ref="H1821" si="423">H1822+H1823+H1824+H1825+H1826</f>
        <v>0</v>
      </c>
      <c r="I1821" s="284"/>
      <c r="J1821" s="284"/>
    </row>
    <row r="1822" spans="1:10" hidden="1" x14ac:dyDescent="0.25">
      <c r="A1822" s="188" t="s">
        <v>2139</v>
      </c>
      <c r="B1822" s="206" t="s">
        <v>2080</v>
      </c>
      <c r="C1822" s="255"/>
      <c r="D1822" s="255"/>
      <c r="E1822" s="330"/>
      <c r="F1822" s="238"/>
      <c r="G1822" s="239"/>
      <c r="H1822" s="249"/>
      <c r="I1822" s="284"/>
      <c r="J1822" s="284"/>
    </row>
    <row r="1823" spans="1:10" hidden="1" x14ac:dyDescent="0.25">
      <c r="A1823" s="188" t="s">
        <v>2140</v>
      </c>
      <c r="B1823" s="206" t="s">
        <v>2082</v>
      </c>
      <c r="C1823" s="255"/>
      <c r="D1823" s="255"/>
      <c r="E1823" s="330"/>
      <c r="F1823" s="238"/>
      <c r="G1823" s="239"/>
      <c r="H1823" s="249"/>
      <c r="I1823" s="284"/>
      <c r="J1823" s="284"/>
    </row>
    <row r="1824" spans="1:10" hidden="1" x14ac:dyDescent="0.25">
      <c r="A1824" s="188" t="s">
        <v>2141</v>
      </c>
      <c r="B1824" s="206" t="s">
        <v>2084</v>
      </c>
      <c r="C1824" s="255"/>
      <c r="D1824" s="255"/>
      <c r="E1824" s="330"/>
      <c r="F1824" s="238"/>
      <c r="G1824" s="239"/>
      <c r="H1824" s="249"/>
      <c r="I1824" s="284"/>
      <c r="J1824" s="284"/>
    </row>
    <row r="1825" spans="1:10" hidden="1" x14ac:dyDescent="0.25">
      <c r="A1825" s="188" t="s">
        <v>2142</v>
      </c>
      <c r="B1825" s="206" t="s">
        <v>2086</v>
      </c>
      <c r="C1825" s="255"/>
      <c r="D1825" s="255"/>
      <c r="E1825" s="330"/>
      <c r="F1825" s="238"/>
      <c r="G1825" s="239"/>
      <c r="H1825" s="249"/>
      <c r="I1825" s="284"/>
      <c r="J1825" s="284"/>
    </row>
    <row r="1826" spans="1:10" hidden="1" x14ac:dyDescent="0.25">
      <c r="A1826" s="188" t="s">
        <v>2143</v>
      </c>
      <c r="B1826" s="206" t="s">
        <v>2088</v>
      </c>
      <c r="C1826" s="255"/>
      <c r="D1826" s="255"/>
      <c r="E1826" s="330"/>
      <c r="F1826" s="238"/>
      <c r="G1826" s="239"/>
      <c r="H1826" s="249"/>
      <c r="I1826" s="284"/>
      <c r="J1826" s="284"/>
    </row>
    <row r="1827" spans="1:10" hidden="1" x14ac:dyDescent="0.25">
      <c r="A1827" s="188" t="s">
        <v>2144</v>
      </c>
      <c r="B1827" s="203" t="s">
        <v>3</v>
      </c>
      <c r="C1827" s="255"/>
      <c r="D1827" s="255"/>
      <c r="E1827" s="330"/>
      <c r="F1827" s="239">
        <f>F1828+F1829+F1830+F1831+F1832</f>
        <v>0</v>
      </c>
      <c r="G1827" s="239">
        <f t="shared" ref="G1827" si="424">G1828+G1829+G1830+G1831+G1832</f>
        <v>0</v>
      </c>
      <c r="H1827" s="239">
        <f t="shared" ref="H1827" si="425">H1828+H1829+H1830+H1831+H1832</f>
        <v>0</v>
      </c>
      <c r="I1827" s="284"/>
      <c r="J1827" s="284"/>
    </row>
    <row r="1828" spans="1:10" hidden="1" x14ac:dyDescent="0.25">
      <c r="A1828" s="188" t="s">
        <v>2145</v>
      </c>
      <c r="B1828" s="206" t="s">
        <v>2080</v>
      </c>
      <c r="C1828" s="255"/>
      <c r="D1828" s="255"/>
      <c r="E1828" s="330"/>
      <c r="F1828" s="238"/>
      <c r="G1828" s="239"/>
      <c r="H1828" s="249"/>
      <c r="I1828" s="284"/>
      <c r="J1828" s="284"/>
    </row>
    <row r="1829" spans="1:10" hidden="1" x14ac:dyDescent="0.25">
      <c r="A1829" s="188" t="s">
        <v>2146</v>
      </c>
      <c r="B1829" s="206" t="s">
        <v>2082</v>
      </c>
      <c r="C1829" s="255"/>
      <c r="D1829" s="255"/>
      <c r="E1829" s="330"/>
      <c r="F1829" s="238"/>
      <c r="G1829" s="239"/>
      <c r="H1829" s="249"/>
      <c r="I1829" s="284"/>
      <c r="J1829" s="284"/>
    </row>
    <row r="1830" spans="1:10" hidden="1" x14ac:dyDescent="0.25">
      <c r="A1830" s="188" t="s">
        <v>2147</v>
      </c>
      <c r="B1830" s="206" t="s">
        <v>2084</v>
      </c>
      <c r="C1830" s="255"/>
      <c r="D1830" s="255"/>
      <c r="E1830" s="330"/>
      <c r="F1830" s="238"/>
      <c r="G1830" s="239"/>
      <c r="H1830" s="249"/>
      <c r="I1830" s="284"/>
      <c r="J1830" s="284"/>
    </row>
    <row r="1831" spans="1:10" hidden="1" x14ac:dyDescent="0.25">
      <c r="A1831" s="188" t="s">
        <v>2148</v>
      </c>
      <c r="B1831" s="206" t="s">
        <v>2086</v>
      </c>
      <c r="C1831" s="255"/>
      <c r="D1831" s="255"/>
      <c r="E1831" s="330"/>
      <c r="F1831" s="238"/>
      <c r="G1831" s="239"/>
      <c r="H1831" s="249"/>
      <c r="I1831" s="284"/>
      <c r="J1831" s="284"/>
    </row>
    <row r="1832" spans="1:10" hidden="1" x14ac:dyDescent="0.25">
      <c r="A1832" s="188" t="s">
        <v>2149</v>
      </c>
      <c r="B1832" s="206" t="s">
        <v>2088</v>
      </c>
      <c r="C1832" s="255"/>
      <c r="D1832" s="255"/>
      <c r="E1832" s="330"/>
      <c r="F1832" s="238"/>
      <c r="G1832" s="239"/>
      <c r="H1832" s="249"/>
      <c r="I1832" s="284"/>
      <c r="J1832" s="284"/>
    </row>
    <row r="1833" spans="1:10" hidden="1" x14ac:dyDescent="0.25">
      <c r="A1833" s="188" t="s">
        <v>2150</v>
      </c>
      <c r="B1833" s="254" t="s">
        <v>5</v>
      </c>
      <c r="C1833" s="255"/>
      <c r="D1833" s="255"/>
      <c r="E1833" s="330"/>
      <c r="F1833" s="239">
        <f>F1834+F1835+F1836+F1837+F1838</f>
        <v>0</v>
      </c>
      <c r="G1833" s="239">
        <f t="shared" ref="G1833" si="426">G1834+G1835+G1836+G1837+G1838</f>
        <v>0</v>
      </c>
      <c r="H1833" s="239">
        <f t="shared" ref="H1833" si="427">H1834+H1835+H1836+H1837+H1838</f>
        <v>0</v>
      </c>
      <c r="I1833" s="284"/>
      <c r="J1833" s="284"/>
    </row>
    <row r="1834" spans="1:10" hidden="1" x14ac:dyDescent="0.25">
      <c r="A1834" s="188" t="s">
        <v>2151</v>
      </c>
      <c r="B1834" s="206" t="s">
        <v>2080</v>
      </c>
      <c r="C1834" s="255"/>
      <c r="D1834" s="255"/>
      <c r="E1834" s="330"/>
      <c r="F1834" s="238"/>
      <c r="G1834" s="239"/>
      <c r="H1834" s="249"/>
      <c r="I1834" s="284"/>
      <c r="J1834" s="284"/>
    </row>
    <row r="1835" spans="1:10" hidden="1" x14ac:dyDescent="0.25">
      <c r="A1835" s="188" t="s">
        <v>2152</v>
      </c>
      <c r="B1835" s="206" t="s">
        <v>2082</v>
      </c>
      <c r="C1835" s="255"/>
      <c r="D1835" s="255"/>
      <c r="E1835" s="330"/>
      <c r="F1835" s="238"/>
      <c r="G1835" s="239"/>
      <c r="H1835" s="249"/>
      <c r="I1835" s="284"/>
      <c r="J1835" s="284"/>
    </row>
    <row r="1836" spans="1:10" hidden="1" x14ac:dyDescent="0.25">
      <c r="A1836" s="188" t="s">
        <v>2153</v>
      </c>
      <c r="B1836" s="206" t="s">
        <v>2084</v>
      </c>
      <c r="C1836" s="255"/>
      <c r="D1836" s="255"/>
      <c r="E1836" s="330"/>
      <c r="F1836" s="238"/>
      <c r="G1836" s="239"/>
      <c r="H1836" s="249"/>
      <c r="I1836" s="284"/>
      <c r="J1836" s="284"/>
    </row>
    <row r="1837" spans="1:10" hidden="1" x14ac:dyDescent="0.25">
      <c r="A1837" s="188" t="s">
        <v>2154</v>
      </c>
      <c r="B1837" s="206" t="s">
        <v>2086</v>
      </c>
      <c r="C1837" s="255"/>
      <c r="D1837" s="255"/>
      <c r="E1837" s="330"/>
      <c r="F1837" s="238"/>
      <c r="G1837" s="239"/>
      <c r="H1837" s="249"/>
      <c r="I1837" s="284"/>
      <c r="J1837" s="284"/>
    </row>
    <row r="1838" spans="1:10" hidden="1" x14ac:dyDescent="0.25">
      <c r="A1838" s="188" t="s">
        <v>2155</v>
      </c>
      <c r="B1838" s="206" t="s">
        <v>2088</v>
      </c>
      <c r="C1838" s="255"/>
      <c r="D1838" s="255"/>
      <c r="E1838" s="330"/>
      <c r="F1838" s="238"/>
      <c r="G1838" s="239"/>
      <c r="H1838" s="249"/>
      <c r="I1838" s="284"/>
      <c r="J1838" s="284"/>
    </row>
    <row r="1839" spans="1:10" hidden="1" x14ac:dyDescent="0.25">
      <c r="A1839" s="188" t="s">
        <v>2156</v>
      </c>
      <c r="B1839" s="254" t="s">
        <v>1225</v>
      </c>
      <c r="C1839" s="255"/>
      <c r="D1839" s="255"/>
      <c r="E1839" s="330"/>
      <c r="F1839" s="239">
        <f>F1840+F1841+F1842+F1843+F1844</f>
        <v>0</v>
      </c>
      <c r="G1839" s="239">
        <f t="shared" ref="G1839" si="428">G1840+G1841+G1842+G1843+G1844</f>
        <v>0</v>
      </c>
      <c r="H1839" s="239">
        <f t="shared" ref="H1839" si="429">H1840+H1841+H1842+H1843+H1844</f>
        <v>0</v>
      </c>
      <c r="I1839" s="284"/>
      <c r="J1839" s="284"/>
    </row>
    <row r="1840" spans="1:10" hidden="1" x14ac:dyDescent="0.25">
      <c r="A1840" s="188" t="s">
        <v>2157</v>
      </c>
      <c r="B1840" s="206" t="s">
        <v>2080</v>
      </c>
      <c r="C1840" s="255"/>
      <c r="D1840" s="255"/>
      <c r="E1840" s="330"/>
      <c r="F1840" s="238"/>
      <c r="G1840" s="239"/>
      <c r="H1840" s="249"/>
      <c r="I1840" s="284"/>
      <c r="J1840" s="284"/>
    </row>
    <row r="1841" spans="1:10" hidden="1" x14ac:dyDescent="0.25">
      <c r="A1841" s="188" t="s">
        <v>2158</v>
      </c>
      <c r="B1841" s="206" t="s">
        <v>2082</v>
      </c>
      <c r="C1841" s="255"/>
      <c r="D1841" s="255"/>
      <c r="E1841" s="330"/>
      <c r="F1841" s="238"/>
      <c r="G1841" s="239"/>
      <c r="H1841" s="249"/>
      <c r="I1841" s="284"/>
      <c r="J1841" s="284"/>
    </row>
    <row r="1842" spans="1:10" hidden="1" x14ac:dyDescent="0.25">
      <c r="A1842" s="188" t="s">
        <v>2159</v>
      </c>
      <c r="B1842" s="206" t="s">
        <v>2084</v>
      </c>
      <c r="C1842" s="255"/>
      <c r="D1842" s="255"/>
      <c r="E1842" s="330"/>
      <c r="F1842" s="238"/>
      <c r="G1842" s="239"/>
      <c r="H1842" s="249"/>
      <c r="I1842" s="284"/>
      <c r="J1842" s="284"/>
    </row>
    <row r="1843" spans="1:10" hidden="1" x14ac:dyDescent="0.25">
      <c r="A1843" s="188" t="s">
        <v>2160</v>
      </c>
      <c r="B1843" s="206" t="s">
        <v>2086</v>
      </c>
      <c r="C1843" s="255"/>
      <c r="D1843" s="255"/>
      <c r="E1843" s="330"/>
      <c r="F1843" s="238"/>
      <c r="G1843" s="239"/>
      <c r="H1843" s="249"/>
      <c r="I1843" s="284"/>
      <c r="J1843" s="284"/>
    </row>
    <row r="1844" spans="1:10" hidden="1" x14ac:dyDescent="0.25">
      <c r="A1844" s="188" t="s">
        <v>2161</v>
      </c>
      <c r="B1844" s="206" t="s">
        <v>2088</v>
      </c>
      <c r="C1844" s="255"/>
      <c r="D1844" s="255"/>
      <c r="E1844" s="330"/>
      <c r="F1844" s="238"/>
      <c r="G1844" s="239"/>
      <c r="H1844" s="249"/>
      <c r="I1844" s="284"/>
      <c r="J1844" s="284"/>
    </row>
    <row r="1845" spans="1:10" hidden="1" x14ac:dyDescent="0.25">
      <c r="A1845" s="188" t="s">
        <v>2162</v>
      </c>
      <c r="B1845" s="254" t="s">
        <v>1232</v>
      </c>
      <c r="C1845" s="255"/>
      <c r="D1845" s="255"/>
      <c r="E1845" s="330"/>
      <c r="F1845" s="239">
        <f>F1846+F1847+F1848+F1849+F1850</f>
        <v>0</v>
      </c>
      <c r="G1845" s="239">
        <f t="shared" ref="G1845" si="430">G1846+G1847+G1848+G1849+G1850</f>
        <v>0</v>
      </c>
      <c r="H1845" s="239">
        <f t="shared" ref="H1845" si="431">H1846+H1847+H1848+H1849+H1850</f>
        <v>0</v>
      </c>
      <c r="I1845" s="284"/>
      <c r="J1845" s="284"/>
    </row>
    <row r="1846" spans="1:10" hidden="1" x14ac:dyDescent="0.25">
      <c r="A1846" s="188" t="s">
        <v>2163</v>
      </c>
      <c r="B1846" s="206" t="s">
        <v>2080</v>
      </c>
      <c r="C1846" s="255"/>
      <c r="D1846" s="255"/>
      <c r="E1846" s="330"/>
      <c r="F1846" s="238"/>
      <c r="G1846" s="239"/>
      <c r="H1846" s="249"/>
      <c r="I1846" s="284"/>
      <c r="J1846" s="284"/>
    </row>
    <row r="1847" spans="1:10" hidden="1" x14ac:dyDescent="0.25">
      <c r="A1847" s="188" t="s">
        <v>2164</v>
      </c>
      <c r="B1847" s="206" t="s">
        <v>2082</v>
      </c>
      <c r="C1847" s="255"/>
      <c r="D1847" s="255"/>
      <c r="E1847" s="330"/>
      <c r="F1847" s="238"/>
      <c r="G1847" s="239"/>
      <c r="H1847" s="249"/>
      <c r="I1847" s="284"/>
      <c r="J1847" s="284"/>
    </row>
    <row r="1848" spans="1:10" hidden="1" x14ac:dyDescent="0.25">
      <c r="A1848" s="188" t="s">
        <v>2165</v>
      </c>
      <c r="B1848" s="206" t="s">
        <v>2084</v>
      </c>
      <c r="C1848" s="255"/>
      <c r="D1848" s="255"/>
      <c r="E1848" s="330"/>
      <c r="F1848" s="238"/>
      <c r="G1848" s="239"/>
      <c r="H1848" s="249"/>
      <c r="I1848" s="284"/>
      <c r="J1848" s="284"/>
    </row>
    <row r="1849" spans="1:10" hidden="1" x14ac:dyDescent="0.25">
      <c r="A1849" s="188" t="s">
        <v>2166</v>
      </c>
      <c r="B1849" s="206" t="s">
        <v>2086</v>
      </c>
      <c r="C1849" s="255"/>
      <c r="D1849" s="255"/>
      <c r="E1849" s="330"/>
      <c r="F1849" s="238"/>
      <c r="G1849" s="239"/>
      <c r="H1849" s="249"/>
      <c r="I1849" s="284"/>
      <c r="J1849" s="284"/>
    </row>
    <row r="1850" spans="1:10" hidden="1" x14ac:dyDescent="0.25">
      <c r="A1850" s="188" t="s">
        <v>2167</v>
      </c>
      <c r="B1850" s="206" t="s">
        <v>2088</v>
      </c>
      <c r="C1850" s="255"/>
      <c r="D1850" s="255"/>
      <c r="E1850" s="330"/>
      <c r="F1850" s="238"/>
      <c r="G1850" s="239"/>
      <c r="H1850" s="249"/>
      <c r="I1850" s="284"/>
      <c r="J1850" s="284"/>
    </row>
    <row r="1851" spans="1:10" hidden="1" x14ac:dyDescent="0.25">
      <c r="A1851" s="188" t="s">
        <v>2168</v>
      </c>
      <c r="B1851" s="254" t="s">
        <v>1239</v>
      </c>
      <c r="C1851" s="255"/>
      <c r="D1851" s="255"/>
      <c r="E1851" s="330"/>
      <c r="F1851" s="239">
        <f>F1852+F1853+F1854+F1855+F1856</f>
        <v>0</v>
      </c>
      <c r="G1851" s="239">
        <f t="shared" ref="G1851" si="432">G1852+G1853+G1854+G1855+G1856</f>
        <v>0</v>
      </c>
      <c r="H1851" s="239">
        <f t="shared" ref="H1851" si="433">H1852+H1853+H1854+H1855+H1856</f>
        <v>0</v>
      </c>
      <c r="I1851" s="284"/>
      <c r="J1851" s="284"/>
    </row>
    <row r="1852" spans="1:10" hidden="1" x14ac:dyDescent="0.25">
      <c r="A1852" s="188" t="s">
        <v>2169</v>
      </c>
      <c r="B1852" s="206" t="s">
        <v>2080</v>
      </c>
      <c r="C1852" s="255"/>
      <c r="D1852" s="255"/>
      <c r="E1852" s="330"/>
      <c r="F1852" s="238"/>
      <c r="G1852" s="239"/>
      <c r="H1852" s="249"/>
      <c r="I1852" s="284"/>
      <c r="J1852" s="284"/>
    </row>
    <row r="1853" spans="1:10" hidden="1" x14ac:dyDescent="0.25">
      <c r="A1853" s="188" t="s">
        <v>2170</v>
      </c>
      <c r="B1853" s="206" t="s">
        <v>2082</v>
      </c>
      <c r="C1853" s="255"/>
      <c r="D1853" s="255"/>
      <c r="E1853" s="330"/>
      <c r="F1853" s="238"/>
      <c r="G1853" s="239"/>
      <c r="H1853" s="249"/>
      <c r="I1853" s="284"/>
      <c r="J1853" s="284"/>
    </row>
    <row r="1854" spans="1:10" hidden="1" x14ac:dyDescent="0.25">
      <c r="A1854" s="188" t="s">
        <v>2171</v>
      </c>
      <c r="B1854" s="206" t="s">
        <v>2084</v>
      </c>
      <c r="C1854" s="255"/>
      <c r="D1854" s="255"/>
      <c r="E1854" s="330"/>
      <c r="F1854" s="238"/>
      <c r="G1854" s="239"/>
      <c r="H1854" s="249"/>
      <c r="I1854" s="284"/>
      <c r="J1854" s="284"/>
    </row>
    <row r="1855" spans="1:10" hidden="1" x14ac:dyDescent="0.25">
      <c r="A1855" s="188" t="s">
        <v>2172</v>
      </c>
      <c r="B1855" s="206" t="s">
        <v>2086</v>
      </c>
      <c r="C1855" s="255"/>
      <c r="D1855" s="255"/>
      <c r="E1855" s="330"/>
      <c r="F1855" s="238"/>
      <c r="G1855" s="239"/>
      <c r="H1855" s="249"/>
      <c r="I1855" s="284"/>
      <c r="J1855" s="284"/>
    </row>
    <row r="1856" spans="1:10" hidden="1" x14ac:dyDescent="0.25">
      <c r="A1856" s="188" t="s">
        <v>2173</v>
      </c>
      <c r="B1856" s="206" t="s">
        <v>2088</v>
      </c>
      <c r="C1856" s="255"/>
      <c r="D1856" s="255"/>
      <c r="E1856" s="330"/>
      <c r="F1856" s="238"/>
      <c r="G1856" s="239"/>
      <c r="H1856" s="249"/>
      <c r="I1856" s="284"/>
      <c r="J1856" s="284"/>
    </row>
    <row r="1857" spans="1:10" hidden="1" x14ac:dyDescent="0.25">
      <c r="A1857" s="188" t="s">
        <v>2174</v>
      </c>
      <c r="B1857" s="254" t="s">
        <v>1246</v>
      </c>
      <c r="C1857" s="255"/>
      <c r="D1857" s="255"/>
      <c r="E1857" s="330"/>
      <c r="F1857" s="239">
        <f>F1858+F1859+F1860+F1861+F1862</f>
        <v>0</v>
      </c>
      <c r="G1857" s="239">
        <f t="shared" ref="G1857" si="434">G1858+G1859+G1860+G1861+G1862</f>
        <v>0</v>
      </c>
      <c r="H1857" s="239">
        <f t="shared" ref="H1857" si="435">H1858+H1859+H1860+H1861+H1862</f>
        <v>0</v>
      </c>
      <c r="I1857" s="284"/>
      <c r="J1857" s="284"/>
    </row>
    <row r="1858" spans="1:10" hidden="1" x14ac:dyDescent="0.25">
      <c r="A1858" s="188" t="s">
        <v>2175</v>
      </c>
      <c r="B1858" s="206" t="s">
        <v>2080</v>
      </c>
      <c r="C1858" s="255"/>
      <c r="D1858" s="255"/>
      <c r="E1858" s="330"/>
      <c r="F1858" s="238"/>
      <c r="G1858" s="239"/>
      <c r="H1858" s="249"/>
      <c r="I1858" s="284"/>
      <c r="J1858" s="284"/>
    </row>
    <row r="1859" spans="1:10" hidden="1" x14ac:dyDescent="0.25">
      <c r="A1859" s="188" t="s">
        <v>2176</v>
      </c>
      <c r="B1859" s="206" t="s">
        <v>2082</v>
      </c>
      <c r="C1859" s="255"/>
      <c r="D1859" s="255"/>
      <c r="E1859" s="330"/>
      <c r="F1859" s="238"/>
      <c r="G1859" s="239"/>
      <c r="H1859" s="249"/>
      <c r="I1859" s="284"/>
      <c r="J1859" s="284"/>
    </row>
    <row r="1860" spans="1:10" hidden="1" x14ac:dyDescent="0.25">
      <c r="A1860" s="188" t="s">
        <v>2177</v>
      </c>
      <c r="B1860" s="206" t="s">
        <v>2084</v>
      </c>
      <c r="C1860" s="255"/>
      <c r="D1860" s="255"/>
      <c r="E1860" s="330"/>
      <c r="F1860" s="238"/>
      <c r="G1860" s="239"/>
      <c r="H1860" s="249"/>
      <c r="I1860" s="284"/>
      <c r="J1860" s="284"/>
    </row>
    <row r="1861" spans="1:10" hidden="1" x14ac:dyDescent="0.25">
      <c r="A1861" s="188" t="s">
        <v>2178</v>
      </c>
      <c r="B1861" s="206" t="s">
        <v>2086</v>
      </c>
      <c r="C1861" s="255"/>
      <c r="D1861" s="255"/>
      <c r="E1861" s="330"/>
      <c r="F1861" s="238"/>
      <c r="G1861" s="239"/>
      <c r="H1861" s="249"/>
      <c r="I1861" s="284"/>
      <c r="J1861" s="284"/>
    </row>
    <row r="1862" spans="1:10" hidden="1" x14ac:dyDescent="0.25">
      <c r="A1862" s="188" t="s">
        <v>2179</v>
      </c>
      <c r="B1862" s="206" t="s">
        <v>2088</v>
      </c>
      <c r="C1862" s="255"/>
      <c r="D1862" s="255"/>
      <c r="E1862" s="330"/>
      <c r="F1862" s="238"/>
      <c r="G1862" s="239"/>
      <c r="H1862" s="249"/>
      <c r="I1862" s="284"/>
      <c r="J1862" s="284"/>
    </row>
    <row r="1863" spans="1:10" hidden="1" x14ac:dyDescent="0.25">
      <c r="A1863" s="188" t="s">
        <v>2180</v>
      </c>
      <c r="B1863" s="254" t="s">
        <v>7</v>
      </c>
      <c r="C1863" s="255"/>
      <c r="D1863" s="255"/>
      <c r="E1863" s="330"/>
      <c r="F1863" s="239">
        <f>F1864+F1865+F1866+F1867+F1868</f>
        <v>0</v>
      </c>
      <c r="G1863" s="239">
        <f t="shared" ref="G1863" si="436">G1864+G1865+G1866+G1867+G1868</f>
        <v>0</v>
      </c>
      <c r="H1863" s="239">
        <f t="shared" ref="H1863" si="437">H1864+H1865+H1866+H1867+H1868</f>
        <v>0</v>
      </c>
      <c r="I1863" s="284"/>
      <c r="J1863" s="284"/>
    </row>
    <row r="1864" spans="1:10" hidden="1" x14ac:dyDescent="0.25">
      <c r="A1864" s="188" t="s">
        <v>2181</v>
      </c>
      <c r="B1864" s="206" t="s">
        <v>2080</v>
      </c>
      <c r="C1864" s="255"/>
      <c r="D1864" s="255"/>
      <c r="E1864" s="330"/>
      <c r="F1864" s="238"/>
      <c r="G1864" s="239"/>
      <c r="H1864" s="249"/>
      <c r="I1864" s="284"/>
      <c r="J1864" s="284"/>
    </row>
    <row r="1865" spans="1:10" hidden="1" x14ac:dyDescent="0.25">
      <c r="A1865" s="188" t="s">
        <v>2182</v>
      </c>
      <c r="B1865" s="206" t="s">
        <v>2082</v>
      </c>
      <c r="C1865" s="255"/>
      <c r="D1865" s="255"/>
      <c r="E1865" s="330"/>
      <c r="F1865" s="238"/>
      <c r="G1865" s="239"/>
      <c r="H1865" s="249"/>
      <c r="I1865" s="284"/>
      <c r="J1865" s="284"/>
    </row>
    <row r="1866" spans="1:10" hidden="1" x14ac:dyDescent="0.25">
      <c r="A1866" s="188" t="s">
        <v>2183</v>
      </c>
      <c r="B1866" s="206" t="s">
        <v>2084</v>
      </c>
      <c r="C1866" s="255"/>
      <c r="D1866" s="255"/>
      <c r="E1866" s="330"/>
      <c r="F1866" s="238"/>
      <c r="G1866" s="239"/>
      <c r="H1866" s="249"/>
      <c r="I1866" s="284"/>
      <c r="J1866" s="284"/>
    </row>
    <row r="1867" spans="1:10" hidden="1" x14ac:dyDescent="0.25">
      <c r="A1867" s="188" t="s">
        <v>2184</v>
      </c>
      <c r="B1867" s="206" t="s">
        <v>2086</v>
      </c>
      <c r="C1867" s="255"/>
      <c r="D1867" s="255"/>
      <c r="E1867" s="330"/>
      <c r="F1867" s="238"/>
      <c r="G1867" s="239"/>
      <c r="H1867" s="249"/>
      <c r="I1867" s="284"/>
      <c r="J1867" s="284"/>
    </row>
    <row r="1868" spans="1:10" hidden="1" x14ac:dyDescent="0.25">
      <c r="A1868" s="188" t="s">
        <v>2185</v>
      </c>
      <c r="B1868" s="206" t="s">
        <v>2088</v>
      </c>
      <c r="C1868" s="255"/>
      <c r="D1868" s="255"/>
      <c r="E1868" s="330"/>
      <c r="F1868" s="238"/>
      <c r="G1868" s="239"/>
      <c r="H1868" s="249"/>
      <c r="I1868" s="284"/>
      <c r="J1868" s="284"/>
    </row>
    <row r="1869" spans="1:10" hidden="1" x14ac:dyDescent="0.25">
      <c r="A1869" s="188" t="s">
        <v>2186</v>
      </c>
      <c r="B1869" s="254" t="s">
        <v>557</v>
      </c>
      <c r="C1869" s="255"/>
      <c r="D1869" s="255"/>
      <c r="E1869" s="330"/>
      <c r="F1869" s="239">
        <f>F1870+F1871+F1872+F1873+F1874</f>
        <v>0</v>
      </c>
      <c r="G1869" s="239">
        <f t="shared" ref="G1869" si="438">G1870+G1871+G1872+G1873+G1874</f>
        <v>0</v>
      </c>
      <c r="H1869" s="239">
        <f t="shared" ref="H1869" si="439">H1870+H1871+H1872+H1873+H1874</f>
        <v>0</v>
      </c>
      <c r="I1869" s="284"/>
      <c r="J1869" s="284"/>
    </row>
    <row r="1870" spans="1:10" hidden="1" x14ac:dyDescent="0.25">
      <c r="A1870" s="188" t="s">
        <v>2187</v>
      </c>
      <c r="B1870" s="206" t="s">
        <v>2080</v>
      </c>
      <c r="C1870" s="255"/>
      <c r="D1870" s="255"/>
      <c r="E1870" s="330"/>
      <c r="F1870" s="331"/>
      <c r="G1870" s="291"/>
      <c r="H1870" s="332"/>
      <c r="I1870" s="284"/>
      <c r="J1870" s="284"/>
    </row>
    <row r="1871" spans="1:10" hidden="1" x14ac:dyDescent="0.25">
      <c r="A1871" s="188" t="s">
        <v>2188</v>
      </c>
      <c r="B1871" s="206" t="s">
        <v>2082</v>
      </c>
      <c r="C1871" s="255"/>
      <c r="D1871" s="255"/>
      <c r="E1871" s="330"/>
      <c r="F1871" s="331"/>
      <c r="G1871" s="291"/>
      <c r="H1871" s="332"/>
      <c r="I1871" s="284"/>
      <c r="J1871" s="284"/>
    </row>
    <row r="1872" spans="1:10" hidden="1" x14ac:dyDescent="0.25">
      <c r="A1872" s="188" t="s">
        <v>2189</v>
      </c>
      <c r="B1872" s="206" t="s">
        <v>2084</v>
      </c>
      <c r="C1872" s="255"/>
      <c r="D1872" s="255"/>
      <c r="E1872" s="330"/>
      <c r="F1872" s="331"/>
      <c r="G1872" s="291"/>
      <c r="H1872" s="332"/>
      <c r="I1872" s="284"/>
      <c r="J1872" s="284"/>
    </row>
    <row r="1873" spans="1:10" hidden="1" x14ac:dyDescent="0.25">
      <c r="A1873" s="188" t="s">
        <v>2190</v>
      </c>
      <c r="B1873" s="206" t="s">
        <v>2086</v>
      </c>
      <c r="C1873" s="255"/>
      <c r="D1873" s="255"/>
      <c r="E1873" s="330"/>
      <c r="F1873" s="331"/>
      <c r="G1873" s="291"/>
      <c r="H1873" s="332"/>
      <c r="I1873" s="284"/>
      <c r="J1873" s="284"/>
    </row>
    <row r="1874" spans="1:10" hidden="1" x14ac:dyDescent="0.25">
      <c r="A1874" s="188" t="s">
        <v>2191</v>
      </c>
      <c r="B1874" s="206" t="s">
        <v>2088</v>
      </c>
      <c r="C1874" s="255"/>
      <c r="D1874" s="255"/>
      <c r="E1874" s="330"/>
      <c r="F1874" s="331"/>
      <c r="G1874" s="291"/>
      <c r="H1874" s="332"/>
      <c r="I1874" s="284"/>
      <c r="J1874" s="284"/>
    </row>
    <row r="1875" spans="1:10" x14ac:dyDescent="0.25">
      <c r="A1875" s="314" t="s">
        <v>2192</v>
      </c>
      <c r="B1875" s="308" t="s">
        <v>1321</v>
      </c>
      <c r="C1875" s="308"/>
      <c r="D1875" s="337"/>
      <c r="E1875" s="337"/>
      <c r="F1875" s="298">
        <f>F1876+F1931</f>
        <v>0</v>
      </c>
      <c r="G1875" s="298">
        <f t="shared" ref="G1875:H1875" si="440">G1876+G1931</f>
        <v>0</v>
      </c>
      <c r="H1875" s="298">
        <f t="shared" si="440"/>
        <v>0</v>
      </c>
      <c r="I1875" s="284"/>
      <c r="J1875" s="284"/>
    </row>
    <row r="1876" spans="1:10" x14ac:dyDescent="0.25">
      <c r="A1876" s="318" t="s">
        <v>2193</v>
      </c>
      <c r="B1876" s="334" t="s">
        <v>1200</v>
      </c>
      <c r="C1876" s="334"/>
      <c r="D1876" s="335"/>
      <c r="E1876" s="336"/>
      <c r="F1876" s="259">
        <f>F1877+F1883+F1889+F1895+F1901+F1907+F1913+F1919+F1925</f>
        <v>0</v>
      </c>
      <c r="G1876" s="259">
        <f t="shared" ref="G1876" si="441">G1877+G1883+G1889+G1895+G1901+G1907+G1913+G1919+G1925</f>
        <v>0</v>
      </c>
      <c r="H1876" s="259">
        <f t="shared" ref="H1876" si="442">H1877+H1883+H1889+H1895+H1901+H1907+H1913+H1919+H1925</f>
        <v>0</v>
      </c>
      <c r="I1876" s="284"/>
      <c r="J1876" s="284"/>
    </row>
    <row r="1877" spans="1:10" hidden="1" x14ac:dyDescent="0.25">
      <c r="A1877" s="188" t="s">
        <v>2194</v>
      </c>
      <c r="B1877" s="254" t="s">
        <v>4</v>
      </c>
      <c r="C1877" s="255"/>
      <c r="D1877" s="255"/>
      <c r="E1877" s="330"/>
      <c r="F1877" s="239">
        <f>F1878+F1879+F1880+F1881+F1882</f>
        <v>0</v>
      </c>
      <c r="G1877" s="239">
        <f t="shared" ref="G1877" si="443">G1878+G1879+G1880+G1881+G1882</f>
        <v>0</v>
      </c>
      <c r="H1877" s="239">
        <f t="shared" ref="H1877" si="444">H1878+H1879+H1880+H1881+H1882</f>
        <v>0</v>
      </c>
      <c r="I1877" s="284"/>
      <c r="J1877" s="284"/>
    </row>
    <row r="1878" spans="1:10" hidden="1" x14ac:dyDescent="0.25">
      <c r="A1878" s="188" t="s">
        <v>2195</v>
      </c>
      <c r="B1878" s="206" t="s">
        <v>2080</v>
      </c>
      <c r="C1878" s="255"/>
      <c r="D1878" s="255"/>
      <c r="E1878" s="330"/>
      <c r="F1878" s="238"/>
      <c r="G1878" s="239"/>
      <c r="H1878" s="249"/>
      <c r="I1878" s="284"/>
      <c r="J1878" s="284"/>
    </row>
    <row r="1879" spans="1:10" hidden="1" x14ac:dyDescent="0.25">
      <c r="A1879" s="188" t="s">
        <v>2196</v>
      </c>
      <c r="B1879" s="206" t="s">
        <v>2082</v>
      </c>
      <c r="C1879" s="255"/>
      <c r="D1879" s="255"/>
      <c r="E1879" s="330"/>
      <c r="F1879" s="238"/>
      <c r="G1879" s="239"/>
      <c r="H1879" s="249"/>
      <c r="I1879" s="284"/>
      <c r="J1879" s="284"/>
    </row>
    <row r="1880" spans="1:10" hidden="1" x14ac:dyDescent="0.25">
      <c r="A1880" s="188" t="s">
        <v>2197</v>
      </c>
      <c r="B1880" s="206" t="s">
        <v>2084</v>
      </c>
      <c r="C1880" s="255"/>
      <c r="D1880" s="255"/>
      <c r="E1880" s="330"/>
      <c r="F1880" s="238"/>
      <c r="G1880" s="239"/>
      <c r="H1880" s="249"/>
      <c r="I1880" s="284"/>
      <c r="J1880" s="284"/>
    </row>
    <row r="1881" spans="1:10" hidden="1" x14ac:dyDescent="0.25">
      <c r="A1881" s="188" t="s">
        <v>2198</v>
      </c>
      <c r="B1881" s="206" t="s">
        <v>2086</v>
      </c>
      <c r="C1881" s="255"/>
      <c r="D1881" s="255"/>
      <c r="E1881" s="330"/>
      <c r="F1881" s="238"/>
      <c r="G1881" s="239"/>
      <c r="H1881" s="249"/>
      <c r="I1881" s="284"/>
      <c r="J1881" s="284"/>
    </row>
    <row r="1882" spans="1:10" hidden="1" x14ac:dyDescent="0.25">
      <c r="A1882" s="188" t="s">
        <v>2199</v>
      </c>
      <c r="B1882" s="206" t="s">
        <v>2088</v>
      </c>
      <c r="C1882" s="255"/>
      <c r="D1882" s="255"/>
      <c r="E1882" s="330"/>
      <c r="F1882" s="238"/>
      <c r="G1882" s="239"/>
      <c r="H1882" s="249"/>
      <c r="I1882" s="284"/>
      <c r="J1882" s="284"/>
    </row>
    <row r="1883" spans="1:10" hidden="1" x14ac:dyDescent="0.25">
      <c r="A1883" s="188" t="s">
        <v>2200</v>
      </c>
      <c r="B1883" s="203" t="s">
        <v>3</v>
      </c>
      <c r="C1883" s="255"/>
      <c r="D1883" s="255"/>
      <c r="E1883" s="330"/>
      <c r="F1883" s="239">
        <f>F1884+F1885+F1886+F1887+F1888</f>
        <v>0</v>
      </c>
      <c r="G1883" s="239">
        <f t="shared" ref="G1883" si="445">G1884+G1885+G1886+G1887+G1888</f>
        <v>0</v>
      </c>
      <c r="H1883" s="239">
        <f t="shared" ref="H1883" si="446">H1884+H1885+H1886+H1887+H1888</f>
        <v>0</v>
      </c>
      <c r="I1883" s="284"/>
      <c r="J1883" s="284"/>
    </row>
    <row r="1884" spans="1:10" hidden="1" x14ac:dyDescent="0.25">
      <c r="A1884" s="188" t="s">
        <v>2201</v>
      </c>
      <c r="B1884" s="206" t="s">
        <v>2080</v>
      </c>
      <c r="C1884" s="255"/>
      <c r="D1884" s="255"/>
      <c r="E1884" s="330"/>
      <c r="F1884" s="238"/>
      <c r="G1884" s="239"/>
      <c r="H1884" s="249"/>
      <c r="I1884" s="284"/>
      <c r="J1884" s="284"/>
    </row>
    <row r="1885" spans="1:10" hidden="1" x14ac:dyDescent="0.25">
      <c r="A1885" s="188" t="s">
        <v>2202</v>
      </c>
      <c r="B1885" s="206" t="s">
        <v>2082</v>
      </c>
      <c r="C1885" s="255"/>
      <c r="D1885" s="255"/>
      <c r="E1885" s="330"/>
      <c r="F1885" s="238"/>
      <c r="G1885" s="239"/>
      <c r="H1885" s="249"/>
      <c r="I1885" s="284"/>
      <c r="J1885" s="284"/>
    </row>
    <row r="1886" spans="1:10" hidden="1" x14ac:dyDescent="0.25">
      <c r="A1886" s="188" t="s">
        <v>2203</v>
      </c>
      <c r="B1886" s="206" t="s">
        <v>2084</v>
      </c>
      <c r="C1886" s="255"/>
      <c r="D1886" s="255"/>
      <c r="E1886" s="330"/>
      <c r="F1886" s="238"/>
      <c r="G1886" s="239"/>
      <c r="H1886" s="249"/>
      <c r="I1886" s="284"/>
      <c r="J1886" s="284"/>
    </row>
    <row r="1887" spans="1:10" hidden="1" x14ac:dyDescent="0.25">
      <c r="A1887" s="188" t="s">
        <v>2204</v>
      </c>
      <c r="B1887" s="206" t="s">
        <v>2086</v>
      </c>
      <c r="C1887" s="255"/>
      <c r="D1887" s="255"/>
      <c r="E1887" s="330"/>
      <c r="F1887" s="238"/>
      <c r="G1887" s="239"/>
      <c r="H1887" s="249"/>
      <c r="I1887" s="284"/>
      <c r="J1887" s="284"/>
    </row>
    <row r="1888" spans="1:10" hidden="1" x14ac:dyDescent="0.25">
      <c r="A1888" s="188" t="s">
        <v>2205</v>
      </c>
      <c r="B1888" s="206" t="s">
        <v>2088</v>
      </c>
      <c r="C1888" s="255"/>
      <c r="D1888" s="255"/>
      <c r="E1888" s="330"/>
      <c r="F1888" s="238"/>
      <c r="G1888" s="239"/>
      <c r="H1888" s="249"/>
      <c r="I1888" s="284"/>
      <c r="J1888" s="284"/>
    </row>
    <row r="1889" spans="1:10" hidden="1" x14ac:dyDescent="0.25">
      <c r="A1889" s="188" t="s">
        <v>2206</v>
      </c>
      <c r="B1889" s="254" t="s">
        <v>5</v>
      </c>
      <c r="C1889" s="255"/>
      <c r="D1889" s="255"/>
      <c r="E1889" s="330"/>
      <c r="F1889" s="239">
        <f>F1890+F1891+F1892+F1893+F1894</f>
        <v>0</v>
      </c>
      <c r="G1889" s="239">
        <f t="shared" ref="G1889" si="447">G1890+G1891+G1892+G1893+G1894</f>
        <v>0</v>
      </c>
      <c r="H1889" s="239">
        <f t="shared" ref="H1889" si="448">H1890+H1891+H1892+H1893+H1894</f>
        <v>0</v>
      </c>
      <c r="I1889" s="284"/>
      <c r="J1889" s="284"/>
    </row>
    <row r="1890" spans="1:10" hidden="1" x14ac:dyDescent="0.25">
      <c r="A1890" s="188" t="s">
        <v>2207</v>
      </c>
      <c r="B1890" s="206" t="s">
        <v>2080</v>
      </c>
      <c r="C1890" s="255"/>
      <c r="D1890" s="255"/>
      <c r="E1890" s="330"/>
      <c r="F1890" s="238"/>
      <c r="G1890" s="239"/>
      <c r="H1890" s="249"/>
      <c r="I1890" s="284"/>
      <c r="J1890" s="284"/>
    </row>
    <row r="1891" spans="1:10" hidden="1" x14ac:dyDescent="0.25">
      <c r="A1891" s="188" t="s">
        <v>2208</v>
      </c>
      <c r="B1891" s="206" t="s">
        <v>2082</v>
      </c>
      <c r="C1891" s="255"/>
      <c r="D1891" s="255"/>
      <c r="E1891" s="330"/>
      <c r="F1891" s="238"/>
      <c r="G1891" s="239"/>
      <c r="H1891" s="249"/>
      <c r="I1891" s="284"/>
      <c r="J1891" s="284"/>
    </row>
    <row r="1892" spans="1:10" hidden="1" x14ac:dyDescent="0.25">
      <c r="A1892" s="188" t="s">
        <v>2209</v>
      </c>
      <c r="B1892" s="206" t="s">
        <v>2084</v>
      </c>
      <c r="C1892" s="255"/>
      <c r="D1892" s="255"/>
      <c r="E1892" s="330"/>
      <c r="F1892" s="238"/>
      <c r="G1892" s="239"/>
      <c r="H1892" s="249"/>
      <c r="I1892" s="284"/>
      <c r="J1892" s="284"/>
    </row>
    <row r="1893" spans="1:10" hidden="1" x14ac:dyDescent="0.25">
      <c r="A1893" s="188" t="s">
        <v>2210</v>
      </c>
      <c r="B1893" s="206" t="s">
        <v>2086</v>
      </c>
      <c r="C1893" s="255"/>
      <c r="D1893" s="255"/>
      <c r="E1893" s="330"/>
      <c r="F1893" s="238"/>
      <c r="G1893" s="239"/>
      <c r="H1893" s="249"/>
      <c r="I1893" s="284"/>
      <c r="J1893" s="284"/>
    </row>
    <row r="1894" spans="1:10" hidden="1" x14ac:dyDescent="0.25">
      <c r="A1894" s="188" t="s">
        <v>2211</v>
      </c>
      <c r="B1894" s="206" t="s">
        <v>2088</v>
      </c>
      <c r="C1894" s="255"/>
      <c r="D1894" s="255"/>
      <c r="E1894" s="330"/>
      <c r="F1894" s="238"/>
      <c r="G1894" s="239"/>
      <c r="H1894" s="249"/>
      <c r="I1894" s="284"/>
      <c r="J1894" s="284"/>
    </row>
    <row r="1895" spans="1:10" hidden="1" x14ac:dyDescent="0.25">
      <c r="A1895" s="188" t="s">
        <v>2212</v>
      </c>
      <c r="B1895" s="254" t="s">
        <v>1225</v>
      </c>
      <c r="C1895" s="255"/>
      <c r="D1895" s="255"/>
      <c r="E1895" s="330"/>
      <c r="F1895" s="239">
        <f>F1896+F1897+F1898+F1899+F1900</f>
        <v>0</v>
      </c>
      <c r="G1895" s="239">
        <f t="shared" ref="G1895" si="449">G1896+G1897+G1898+G1899+G1900</f>
        <v>0</v>
      </c>
      <c r="H1895" s="239">
        <f t="shared" ref="H1895" si="450">H1896+H1897+H1898+H1899+H1900</f>
        <v>0</v>
      </c>
      <c r="I1895" s="284"/>
      <c r="J1895" s="284"/>
    </row>
    <row r="1896" spans="1:10" hidden="1" x14ac:dyDescent="0.25">
      <c r="A1896" s="188" t="s">
        <v>2213</v>
      </c>
      <c r="B1896" s="206" t="s">
        <v>2080</v>
      </c>
      <c r="C1896" s="255"/>
      <c r="D1896" s="255"/>
      <c r="E1896" s="330"/>
      <c r="F1896" s="238"/>
      <c r="G1896" s="239"/>
      <c r="H1896" s="249"/>
      <c r="I1896" s="284"/>
      <c r="J1896" s="284"/>
    </row>
    <row r="1897" spans="1:10" hidden="1" x14ac:dyDescent="0.25">
      <c r="A1897" s="188" t="s">
        <v>2214</v>
      </c>
      <c r="B1897" s="206" t="s">
        <v>2082</v>
      </c>
      <c r="C1897" s="255"/>
      <c r="D1897" s="255"/>
      <c r="E1897" s="330"/>
      <c r="F1897" s="238"/>
      <c r="G1897" s="239"/>
      <c r="H1897" s="249"/>
      <c r="I1897" s="284"/>
      <c r="J1897" s="284"/>
    </row>
    <row r="1898" spans="1:10" hidden="1" x14ac:dyDescent="0.25">
      <c r="A1898" s="188" t="s">
        <v>2215</v>
      </c>
      <c r="B1898" s="206" t="s">
        <v>2084</v>
      </c>
      <c r="C1898" s="255"/>
      <c r="D1898" s="255"/>
      <c r="E1898" s="330"/>
      <c r="F1898" s="238"/>
      <c r="G1898" s="239"/>
      <c r="H1898" s="249"/>
      <c r="I1898" s="284"/>
      <c r="J1898" s="284"/>
    </row>
    <row r="1899" spans="1:10" hidden="1" x14ac:dyDescent="0.25">
      <c r="A1899" s="188" t="s">
        <v>2216</v>
      </c>
      <c r="B1899" s="206" t="s">
        <v>2086</v>
      </c>
      <c r="C1899" s="255"/>
      <c r="D1899" s="255"/>
      <c r="E1899" s="330"/>
      <c r="F1899" s="238"/>
      <c r="G1899" s="239"/>
      <c r="H1899" s="249"/>
      <c r="I1899" s="284"/>
      <c r="J1899" s="284"/>
    </row>
    <row r="1900" spans="1:10" hidden="1" x14ac:dyDescent="0.25">
      <c r="A1900" s="188" t="s">
        <v>2217</v>
      </c>
      <c r="B1900" s="206" t="s">
        <v>2088</v>
      </c>
      <c r="C1900" s="255"/>
      <c r="D1900" s="255"/>
      <c r="E1900" s="330"/>
      <c r="F1900" s="238"/>
      <c r="G1900" s="239"/>
      <c r="H1900" s="249"/>
      <c r="I1900" s="284"/>
      <c r="J1900" s="284"/>
    </row>
    <row r="1901" spans="1:10" hidden="1" x14ac:dyDescent="0.25">
      <c r="A1901" s="188" t="s">
        <v>2218</v>
      </c>
      <c r="B1901" s="254" t="s">
        <v>1232</v>
      </c>
      <c r="C1901" s="255"/>
      <c r="D1901" s="255"/>
      <c r="E1901" s="330"/>
      <c r="F1901" s="239">
        <f>F1902+F1903+F1904+F1905+F1906</f>
        <v>0</v>
      </c>
      <c r="G1901" s="239">
        <f t="shared" ref="G1901" si="451">G1902+G1903+G1904+G1905+G1906</f>
        <v>0</v>
      </c>
      <c r="H1901" s="239">
        <f t="shared" ref="H1901" si="452">H1902+H1903+H1904+H1905+H1906</f>
        <v>0</v>
      </c>
      <c r="I1901" s="284"/>
      <c r="J1901" s="284"/>
    </row>
    <row r="1902" spans="1:10" hidden="1" x14ac:dyDescent="0.25">
      <c r="A1902" s="188" t="s">
        <v>2219</v>
      </c>
      <c r="B1902" s="206" t="s">
        <v>2080</v>
      </c>
      <c r="C1902" s="255"/>
      <c r="D1902" s="255"/>
      <c r="E1902" s="330"/>
      <c r="F1902" s="238"/>
      <c r="G1902" s="239"/>
      <c r="H1902" s="249"/>
      <c r="I1902" s="284"/>
      <c r="J1902" s="284"/>
    </row>
    <row r="1903" spans="1:10" hidden="1" x14ac:dyDescent="0.25">
      <c r="A1903" s="188" t="s">
        <v>2220</v>
      </c>
      <c r="B1903" s="206" t="s">
        <v>2082</v>
      </c>
      <c r="C1903" s="255"/>
      <c r="D1903" s="255"/>
      <c r="E1903" s="330"/>
      <c r="F1903" s="238"/>
      <c r="G1903" s="239"/>
      <c r="H1903" s="249"/>
      <c r="I1903" s="284"/>
      <c r="J1903" s="284"/>
    </row>
    <row r="1904" spans="1:10" hidden="1" x14ac:dyDescent="0.25">
      <c r="A1904" s="188" t="s">
        <v>2221</v>
      </c>
      <c r="B1904" s="206" t="s">
        <v>2084</v>
      </c>
      <c r="C1904" s="255"/>
      <c r="D1904" s="255"/>
      <c r="E1904" s="330"/>
      <c r="F1904" s="238"/>
      <c r="G1904" s="239"/>
      <c r="H1904" s="249"/>
      <c r="I1904" s="284"/>
      <c r="J1904" s="284"/>
    </row>
    <row r="1905" spans="1:10" hidden="1" x14ac:dyDescent="0.25">
      <c r="A1905" s="188" t="s">
        <v>2222</v>
      </c>
      <c r="B1905" s="206" t="s">
        <v>2086</v>
      </c>
      <c r="C1905" s="255"/>
      <c r="D1905" s="255"/>
      <c r="E1905" s="330"/>
      <c r="F1905" s="238"/>
      <c r="G1905" s="239"/>
      <c r="H1905" s="249"/>
      <c r="I1905" s="284"/>
      <c r="J1905" s="284"/>
    </row>
    <row r="1906" spans="1:10" hidden="1" x14ac:dyDescent="0.25">
      <c r="A1906" s="188" t="s">
        <v>2223</v>
      </c>
      <c r="B1906" s="206" t="s">
        <v>2088</v>
      </c>
      <c r="C1906" s="255"/>
      <c r="D1906" s="255"/>
      <c r="E1906" s="330"/>
      <c r="F1906" s="238"/>
      <c r="G1906" s="239"/>
      <c r="H1906" s="249"/>
      <c r="I1906" s="284"/>
      <c r="J1906" s="284"/>
    </row>
    <row r="1907" spans="1:10" hidden="1" x14ac:dyDescent="0.25">
      <c r="A1907" s="188" t="s">
        <v>2224</v>
      </c>
      <c r="B1907" s="254" t="s">
        <v>1239</v>
      </c>
      <c r="C1907" s="255"/>
      <c r="D1907" s="255"/>
      <c r="E1907" s="330"/>
      <c r="F1907" s="239">
        <f>F1908+F1909+F1910+F1911+F1912</f>
        <v>0</v>
      </c>
      <c r="G1907" s="239">
        <f t="shared" ref="G1907" si="453">G1908+G1909+G1910+G1911+G1912</f>
        <v>0</v>
      </c>
      <c r="H1907" s="239">
        <f t="shared" ref="H1907" si="454">H1908+H1909+H1910+H1911+H1912</f>
        <v>0</v>
      </c>
      <c r="I1907" s="284"/>
      <c r="J1907" s="284"/>
    </row>
    <row r="1908" spans="1:10" hidden="1" x14ac:dyDescent="0.25">
      <c r="A1908" s="188" t="s">
        <v>2225</v>
      </c>
      <c r="B1908" s="206" t="s">
        <v>2080</v>
      </c>
      <c r="C1908" s="255"/>
      <c r="D1908" s="255"/>
      <c r="E1908" s="330"/>
      <c r="F1908" s="238"/>
      <c r="G1908" s="239"/>
      <c r="H1908" s="249"/>
      <c r="I1908" s="284"/>
      <c r="J1908" s="284"/>
    </row>
    <row r="1909" spans="1:10" hidden="1" x14ac:dyDescent="0.25">
      <c r="A1909" s="188" t="s">
        <v>2226</v>
      </c>
      <c r="B1909" s="206" t="s">
        <v>2082</v>
      </c>
      <c r="C1909" s="255"/>
      <c r="D1909" s="255"/>
      <c r="E1909" s="330"/>
      <c r="F1909" s="238"/>
      <c r="G1909" s="239"/>
      <c r="H1909" s="249"/>
      <c r="I1909" s="284"/>
      <c r="J1909" s="284"/>
    </row>
    <row r="1910" spans="1:10" hidden="1" x14ac:dyDescent="0.25">
      <c r="A1910" s="188" t="s">
        <v>2227</v>
      </c>
      <c r="B1910" s="206" t="s">
        <v>2084</v>
      </c>
      <c r="C1910" s="255"/>
      <c r="D1910" s="255"/>
      <c r="E1910" s="330"/>
      <c r="F1910" s="238"/>
      <c r="G1910" s="239"/>
      <c r="H1910" s="249"/>
      <c r="I1910" s="284"/>
      <c r="J1910" s="284"/>
    </row>
    <row r="1911" spans="1:10" hidden="1" x14ac:dyDescent="0.25">
      <c r="A1911" s="188" t="s">
        <v>2228</v>
      </c>
      <c r="B1911" s="206" t="s">
        <v>2086</v>
      </c>
      <c r="C1911" s="255"/>
      <c r="D1911" s="255"/>
      <c r="E1911" s="330"/>
      <c r="F1911" s="238"/>
      <c r="G1911" s="239"/>
      <c r="H1911" s="249"/>
      <c r="I1911" s="284"/>
      <c r="J1911" s="284"/>
    </row>
    <row r="1912" spans="1:10" hidden="1" x14ac:dyDescent="0.25">
      <c r="A1912" s="188" t="s">
        <v>2229</v>
      </c>
      <c r="B1912" s="206" t="s">
        <v>2088</v>
      </c>
      <c r="C1912" s="255"/>
      <c r="D1912" s="255"/>
      <c r="E1912" s="330"/>
      <c r="F1912" s="238"/>
      <c r="G1912" s="239"/>
      <c r="H1912" s="249"/>
      <c r="I1912" s="284"/>
      <c r="J1912" s="284"/>
    </row>
    <row r="1913" spans="1:10" hidden="1" x14ac:dyDescent="0.25">
      <c r="A1913" s="188" t="s">
        <v>2230</v>
      </c>
      <c r="B1913" s="254" t="s">
        <v>1246</v>
      </c>
      <c r="C1913" s="255"/>
      <c r="D1913" s="255"/>
      <c r="E1913" s="330"/>
      <c r="F1913" s="239">
        <f>F1914+F1915+F1916+F1917+F1918</f>
        <v>0</v>
      </c>
      <c r="G1913" s="239">
        <f t="shared" ref="G1913" si="455">G1914+G1915+G1916+G1917+G1918</f>
        <v>0</v>
      </c>
      <c r="H1913" s="239">
        <f t="shared" ref="H1913" si="456">H1914+H1915+H1916+H1917+H1918</f>
        <v>0</v>
      </c>
      <c r="I1913" s="284"/>
      <c r="J1913" s="284"/>
    </row>
    <row r="1914" spans="1:10" hidden="1" x14ac:dyDescent="0.25">
      <c r="A1914" s="188" t="s">
        <v>2231</v>
      </c>
      <c r="B1914" s="206" t="s">
        <v>2080</v>
      </c>
      <c r="C1914" s="255"/>
      <c r="D1914" s="255"/>
      <c r="E1914" s="330"/>
      <c r="F1914" s="238"/>
      <c r="G1914" s="239"/>
      <c r="H1914" s="249"/>
      <c r="I1914" s="284"/>
      <c r="J1914" s="284"/>
    </row>
    <row r="1915" spans="1:10" hidden="1" x14ac:dyDescent="0.25">
      <c r="A1915" s="188" t="s">
        <v>2232</v>
      </c>
      <c r="B1915" s="206" t="s">
        <v>2082</v>
      </c>
      <c r="C1915" s="255"/>
      <c r="D1915" s="255"/>
      <c r="E1915" s="330"/>
      <c r="F1915" s="238"/>
      <c r="G1915" s="239"/>
      <c r="H1915" s="249"/>
      <c r="I1915" s="284"/>
      <c r="J1915" s="284"/>
    </row>
    <row r="1916" spans="1:10" hidden="1" x14ac:dyDescent="0.25">
      <c r="A1916" s="188" t="s">
        <v>2233</v>
      </c>
      <c r="B1916" s="206" t="s">
        <v>2084</v>
      </c>
      <c r="C1916" s="255"/>
      <c r="D1916" s="255"/>
      <c r="E1916" s="330"/>
      <c r="F1916" s="238"/>
      <c r="G1916" s="239"/>
      <c r="H1916" s="249"/>
      <c r="I1916" s="284"/>
      <c r="J1916" s="284"/>
    </row>
    <row r="1917" spans="1:10" hidden="1" x14ac:dyDescent="0.25">
      <c r="A1917" s="188" t="s">
        <v>2234</v>
      </c>
      <c r="B1917" s="206" t="s">
        <v>2086</v>
      </c>
      <c r="C1917" s="255"/>
      <c r="D1917" s="255"/>
      <c r="E1917" s="330"/>
      <c r="F1917" s="238"/>
      <c r="G1917" s="239"/>
      <c r="H1917" s="249"/>
      <c r="I1917" s="284"/>
      <c r="J1917" s="284"/>
    </row>
    <row r="1918" spans="1:10" hidden="1" x14ac:dyDescent="0.25">
      <c r="A1918" s="188" t="s">
        <v>2235</v>
      </c>
      <c r="B1918" s="206" t="s">
        <v>2088</v>
      </c>
      <c r="C1918" s="255"/>
      <c r="D1918" s="255"/>
      <c r="E1918" s="330"/>
      <c r="F1918" s="238"/>
      <c r="G1918" s="239"/>
      <c r="H1918" s="249"/>
      <c r="I1918" s="284"/>
      <c r="J1918" s="284"/>
    </row>
    <row r="1919" spans="1:10" hidden="1" x14ac:dyDescent="0.25">
      <c r="A1919" s="188" t="s">
        <v>2236</v>
      </c>
      <c r="B1919" s="254" t="s">
        <v>7</v>
      </c>
      <c r="C1919" s="255"/>
      <c r="D1919" s="255"/>
      <c r="E1919" s="330"/>
      <c r="F1919" s="239">
        <f>F1920+F1921+F1922+F1923+F1924</f>
        <v>0</v>
      </c>
      <c r="G1919" s="239">
        <f t="shared" ref="G1919" si="457">G1920+G1921+G1922+G1923+G1924</f>
        <v>0</v>
      </c>
      <c r="H1919" s="239">
        <f t="shared" ref="H1919" si="458">H1920+H1921+H1922+H1923+H1924</f>
        <v>0</v>
      </c>
      <c r="I1919" s="284"/>
      <c r="J1919" s="284"/>
    </row>
    <row r="1920" spans="1:10" hidden="1" x14ac:dyDescent="0.25">
      <c r="A1920" s="188" t="s">
        <v>2237</v>
      </c>
      <c r="B1920" s="206" t="s">
        <v>2080</v>
      </c>
      <c r="C1920" s="255"/>
      <c r="D1920" s="255"/>
      <c r="E1920" s="330"/>
      <c r="F1920" s="238"/>
      <c r="G1920" s="239"/>
      <c r="H1920" s="249"/>
      <c r="I1920" s="284"/>
      <c r="J1920" s="284"/>
    </row>
    <row r="1921" spans="1:10" hidden="1" x14ac:dyDescent="0.25">
      <c r="A1921" s="188" t="s">
        <v>2238</v>
      </c>
      <c r="B1921" s="206" t="s">
        <v>2082</v>
      </c>
      <c r="C1921" s="255"/>
      <c r="D1921" s="255"/>
      <c r="E1921" s="330"/>
      <c r="F1921" s="238"/>
      <c r="G1921" s="239"/>
      <c r="H1921" s="249"/>
      <c r="I1921" s="284"/>
      <c r="J1921" s="284"/>
    </row>
    <row r="1922" spans="1:10" hidden="1" x14ac:dyDescent="0.25">
      <c r="A1922" s="188" t="s">
        <v>2239</v>
      </c>
      <c r="B1922" s="206" t="s">
        <v>2084</v>
      </c>
      <c r="C1922" s="255"/>
      <c r="D1922" s="255"/>
      <c r="E1922" s="330"/>
      <c r="F1922" s="238"/>
      <c r="G1922" s="239"/>
      <c r="H1922" s="249"/>
      <c r="I1922" s="284"/>
      <c r="J1922" s="284"/>
    </row>
    <row r="1923" spans="1:10" hidden="1" x14ac:dyDescent="0.25">
      <c r="A1923" s="188" t="s">
        <v>2240</v>
      </c>
      <c r="B1923" s="206" t="s">
        <v>2086</v>
      </c>
      <c r="C1923" s="255"/>
      <c r="D1923" s="255"/>
      <c r="E1923" s="330"/>
      <c r="F1923" s="238"/>
      <c r="G1923" s="239"/>
      <c r="H1923" s="249"/>
      <c r="I1923" s="284"/>
      <c r="J1923" s="284"/>
    </row>
    <row r="1924" spans="1:10" hidden="1" x14ac:dyDescent="0.25">
      <c r="A1924" s="188" t="s">
        <v>2241</v>
      </c>
      <c r="B1924" s="206" t="s">
        <v>2088</v>
      </c>
      <c r="C1924" s="255"/>
      <c r="D1924" s="255"/>
      <c r="E1924" s="330"/>
      <c r="F1924" s="238"/>
      <c r="G1924" s="239"/>
      <c r="H1924" s="249"/>
      <c r="I1924" s="284"/>
      <c r="J1924" s="284"/>
    </row>
    <row r="1925" spans="1:10" hidden="1" x14ac:dyDescent="0.25">
      <c r="A1925" s="188" t="s">
        <v>2242</v>
      </c>
      <c r="B1925" s="254" t="s">
        <v>557</v>
      </c>
      <c r="C1925" s="255"/>
      <c r="D1925" s="255"/>
      <c r="E1925" s="330"/>
      <c r="F1925" s="239">
        <f>F1926+F1927+F1928+F1929+F1930</f>
        <v>0</v>
      </c>
      <c r="G1925" s="239">
        <f t="shared" ref="G1925" si="459">G1926+G1927+G1928+G1929+G1930</f>
        <v>0</v>
      </c>
      <c r="H1925" s="239">
        <f t="shared" ref="H1925" si="460">H1926+H1927+H1928+H1929+H1930</f>
        <v>0</v>
      </c>
      <c r="I1925" s="284"/>
      <c r="J1925" s="284"/>
    </row>
    <row r="1926" spans="1:10" hidden="1" x14ac:dyDescent="0.25">
      <c r="A1926" s="188" t="s">
        <v>2243</v>
      </c>
      <c r="B1926" s="206" t="s">
        <v>2080</v>
      </c>
      <c r="C1926" s="255"/>
      <c r="D1926" s="255"/>
      <c r="E1926" s="330"/>
      <c r="F1926" s="331"/>
      <c r="G1926" s="291"/>
      <c r="H1926" s="332"/>
      <c r="I1926" s="284"/>
      <c r="J1926" s="284"/>
    </row>
    <row r="1927" spans="1:10" hidden="1" x14ac:dyDescent="0.25">
      <c r="A1927" s="188" t="s">
        <v>2244</v>
      </c>
      <c r="B1927" s="206" t="s">
        <v>2082</v>
      </c>
      <c r="C1927" s="255"/>
      <c r="D1927" s="255"/>
      <c r="E1927" s="330"/>
      <c r="F1927" s="331"/>
      <c r="G1927" s="291"/>
      <c r="H1927" s="332"/>
      <c r="I1927" s="284"/>
      <c r="J1927" s="284"/>
    </row>
    <row r="1928" spans="1:10" hidden="1" x14ac:dyDescent="0.25">
      <c r="A1928" s="188" t="s">
        <v>2245</v>
      </c>
      <c r="B1928" s="206" t="s">
        <v>2084</v>
      </c>
      <c r="C1928" s="255"/>
      <c r="D1928" s="255"/>
      <c r="E1928" s="330"/>
      <c r="F1928" s="331"/>
      <c r="G1928" s="291"/>
      <c r="H1928" s="332"/>
      <c r="I1928" s="284"/>
      <c r="J1928" s="284"/>
    </row>
    <row r="1929" spans="1:10" hidden="1" x14ac:dyDescent="0.25">
      <c r="A1929" s="188" t="s">
        <v>2246</v>
      </c>
      <c r="B1929" s="206" t="s">
        <v>2086</v>
      </c>
      <c r="C1929" s="255"/>
      <c r="D1929" s="255"/>
      <c r="E1929" s="330"/>
      <c r="F1929" s="331"/>
      <c r="G1929" s="291"/>
      <c r="H1929" s="332"/>
      <c r="I1929" s="284"/>
      <c r="J1929" s="284"/>
    </row>
    <row r="1930" spans="1:10" hidden="1" x14ac:dyDescent="0.25">
      <c r="A1930" s="188" t="s">
        <v>2247</v>
      </c>
      <c r="B1930" s="206" t="s">
        <v>2088</v>
      </c>
      <c r="C1930" s="255"/>
      <c r="D1930" s="255"/>
      <c r="E1930" s="330"/>
      <c r="F1930" s="331"/>
      <c r="G1930" s="291"/>
      <c r="H1930" s="332"/>
      <c r="I1930" s="284"/>
      <c r="J1930" s="284"/>
    </row>
    <row r="1931" spans="1:10" x14ac:dyDescent="0.25">
      <c r="A1931" s="318" t="s">
        <v>2248</v>
      </c>
      <c r="B1931" s="334" t="s">
        <v>1265</v>
      </c>
      <c r="C1931" s="334"/>
      <c r="D1931" s="335"/>
      <c r="E1931" s="336"/>
      <c r="F1931" s="259">
        <f>F1932+F1938+F1944+F1950+F1956+F1962+F1968+F1974+F1980</f>
        <v>0</v>
      </c>
      <c r="G1931" s="259">
        <f t="shared" ref="G1931" si="461">G1932+G1938+G1944+G1950+G1956+G1962+G1968+G1974+G1980</f>
        <v>0</v>
      </c>
      <c r="H1931" s="259">
        <f t="shared" ref="H1931" si="462">H1932+H1938+H1944+H1950+H1956+H1962+H1968+H1974+H1980</f>
        <v>0</v>
      </c>
      <c r="I1931" s="284"/>
      <c r="J1931" s="284"/>
    </row>
    <row r="1932" spans="1:10" hidden="1" x14ac:dyDescent="0.25">
      <c r="A1932" s="188" t="s">
        <v>2249</v>
      </c>
      <c r="B1932" s="254" t="s">
        <v>4</v>
      </c>
      <c r="C1932" s="255"/>
      <c r="D1932" s="255"/>
      <c r="E1932" s="330"/>
      <c r="F1932" s="239">
        <f>F1933+F1934+F1935+F1936+F1937</f>
        <v>0</v>
      </c>
      <c r="G1932" s="239">
        <f t="shared" ref="G1932" si="463">G1933+G1934+G1935+G1936+G1937</f>
        <v>0</v>
      </c>
      <c r="H1932" s="239">
        <f t="shared" ref="H1932" si="464">H1933+H1934+H1935+H1936+H1937</f>
        <v>0</v>
      </c>
      <c r="I1932" s="284"/>
      <c r="J1932" s="284"/>
    </row>
    <row r="1933" spans="1:10" hidden="1" x14ac:dyDescent="0.25">
      <c r="A1933" s="188" t="s">
        <v>2250</v>
      </c>
      <c r="B1933" s="206" t="s">
        <v>2080</v>
      </c>
      <c r="C1933" s="255"/>
      <c r="D1933" s="255"/>
      <c r="E1933" s="330"/>
      <c r="F1933" s="238"/>
      <c r="G1933" s="239"/>
      <c r="H1933" s="249"/>
      <c r="I1933" s="284"/>
      <c r="J1933" s="284"/>
    </row>
    <row r="1934" spans="1:10" hidden="1" x14ac:dyDescent="0.25">
      <c r="A1934" s="188" t="s">
        <v>2251</v>
      </c>
      <c r="B1934" s="206" t="s">
        <v>2082</v>
      </c>
      <c r="C1934" s="255"/>
      <c r="D1934" s="255"/>
      <c r="E1934" s="330"/>
      <c r="F1934" s="238"/>
      <c r="G1934" s="239"/>
      <c r="H1934" s="249"/>
      <c r="I1934" s="284"/>
      <c r="J1934" s="284"/>
    </row>
    <row r="1935" spans="1:10" hidden="1" x14ac:dyDescent="0.25">
      <c r="A1935" s="188" t="s">
        <v>2252</v>
      </c>
      <c r="B1935" s="206" t="s">
        <v>2084</v>
      </c>
      <c r="C1935" s="255"/>
      <c r="D1935" s="255"/>
      <c r="E1935" s="330"/>
      <c r="F1935" s="238"/>
      <c r="G1935" s="239"/>
      <c r="H1935" s="249"/>
      <c r="I1935" s="284"/>
      <c r="J1935" s="284"/>
    </row>
    <row r="1936" spans="1:10" hidden="1" x14ac:dyDescent="0.25">
      <c r="A1936" s="188" t="s">
        <v>2253</v>
      </c>
      <c r="B1936" s="206" t="s">
        <v>2086</v>
      </c>
      <c r="C1936" s="255"/>
      <c r="D1936" s="255"/>
      <c r="E1936" s="330"/>
      <c r="F1936" s="238"/>
      <c r="G1936" s="239"/>
      <c r="H1936" s="249"/>
      <c r="I1936" s="284"/>
      <c r="J1936" s="284"/>
    </row>
    <row r="1937" spans="1:10" hidden="1" x14ac:dyDescent="0.25">
      <c r="A1937" s="188" t="s">
        <v>2254</v>
      </c>
      <c r="B1937" s="206" t="s">
        <v>2088</v>
      </c>
      <c r="C1937" s="255"/>
      <c r="D1937" s="255"/>
      <c r="E1937" s="330"/>
      <c r="F1937" s="238"/>
      <c r="G1937" s="239"/>
      <c r="H1937" s="249"/>
      <c r="I1937" s="284"/>
      <c r="J1937" s="284"/>
    </row>
    <row r="1938" spans="1:10" hidden="1" x14ac:dyDescent="0.25">
      <c r="A1938" s="188" t="s">
        <v>2255</v>
      </c>
      <c r="B1938" s="203" t="s">
        <v>3</v>
      </c>
      <c r="C1938" s="255"/>
      <c r="D1938" s="255"/>
      <c r="E1938" s="330"/>
      <c r="F1938" s="239">
        <f>F1939+F1940+F1941+F1942+F1943</f>
        <v>0</v>
      </c>
      <c r="G1938" s="239">
        <f t="shared" ref="G1938" si="465">G1939+G1940+G1941+G1942+G1943</f>
        <v>0</v>
      </c>
      <c r="H1938" s="239">
        <f t="shared" ref="H1938" si="466">H1939+H1940+H1941+H1942+H1943</f>
        <v>0</v>
      </c>
      <c r="I1938" s="284"/>
      <c r="J1938" s="284"/>
    </row>
    <row r="1939" spans="1:10" hidden="1" x14ac:dyDescent="0.25">
      <c r="A1939" s="188" t="s">
        <v>2256</v>
      </c>
      <c r="B1939" s="206" t="s">
        <v>2080</v>
      </c>
      <c r="C1939" s="255"/>
      <c r="D1939" s="255"/>
      <c r="E1939" s="330"/>
      <c r="F1939" s="238"/>
      <c r="G1939" s="239"/>
      <c r="H1939" s="249"/>
      <c r="I1939" s="284"/>
      <c r="J1939" s="284"/>
    </row>
    <row r="1940" spans="1:10" hidden="1" x14ac:dyDescent="0.25">
      <c r="A1940" s="188" t="s">
        <v>2257</v>
      </c>
      <c r="B1940" s="206" t="s">
        <v>2082</v>
      </c>
      <c r="C1940" s="255"/>
      <c r="D1940" s="255"/>
      <c r="E1940" s="330"/>
      <c r="F1940" s="238"/>
      <c r="G1940" s="239"/>
      <c r="H1940" s="249"/>
      <c r="I1940" s="284"/>
      <c r="J1940" s="284"/>
    </row>
    <row r="1941" spans="1:10" hidden="1" x14ac:dyDescent="0.25">
      <c r="A1941" s="188" t="s">
        <v>2258</v>
      </c>
      <c r="B1941" s="206" t="s">
        <v>2084</v>
      </c>
      <c r="C1941" s="255"/>
      <c r="D1941" s="255"/>
      <c r="E1941" s="330"/>
      <c r="F1941" s="238"/>
      <c r="G1941" s="239"/>
      <c r="H1941" s="249"/>
      <c r="I1941" s="284"/>
      <c r="J1941" s="284"/>
    </row>
    <row r="1942" spans="1:10" hidden="1" x14ac:dyDescent="0.25">
      <c r="A1942" s="188" t="s">
        <v>2259</v>
      </c>
      <c r="B1942" s="206" t="s">
        <v>2086</v>
      </c>
      <c r="C1942" s="255"/>
      <c r="D1942" s="255"/>
      <c r="E1942" s="330"/>
      <c r="F1942" s="238"/>
      <c r="G1942" s="239"/>
      <c r="H1942" s="249"/>
      <c r="I1942" s="284"/>
      <c r="J1942" s="284"/>
    </row>
    <row r="1943" spans="1:10" hidden="1" x14ac:dyDescent="0.25">
      <c r="A1943" s="188" t="s">
        <v>2260</v>
      </c>
      <c r="B1943" s="206" t="s">
        <v>2088</v>
      </c>
      <c r="C1943" s="255"/>
      <c r="D1943" s="255"/>
      <c r="E1943" s="330"/>
      <c r="F1943" s="238"/>
      <c r="G1943" s="239"/>
      <c r="H1943" s="249"/>
      <c r="I1943" s="284"/>
      <c r="J1943" s="284"/>
    </row>
    <row r="1944" spans="1:10" hidden="1" x14ac:dyDescent="0.25">
      <c r="A1944" s="188" t="s">
        <v>2261</v>
      </c>
      <c r="B1944" s="254" t="s">
        <v>5</v>
      </c>
      <c r="C1944" s="255"/>
      <c r="D1944" s="255"/>
      <c r="E1944" s="330"/>
      <c r="F1944" s="239">
        <f>F1945+F1946+F1947+F1948+F1949</f>
        <v>0</v>
      </c>
      <c r="G1944" s="239">
        <f t="shared" ref="G1944" si="467">G1945+G1946+G1947+G1948+G1949</f>
        <v>0</v>
      </c>
      <c r="H1944" s="239">
        <f t="shared" ref="H1944" si="468">H1945+H1946+H1947+H1948+H1949</f>
        <v>0</v>
      </c>
      <c r="I1944" s="284"/>
      <c r="J1944" s="284"/>
    </row>
    <row r="1945" spans="1:10" hidden="1" x14ac:dyDescent="0.25">
      <c r="A1945" s="188" t="s">
        <v>2262</v>
      </c>
      <c r="B1945" s="206" t="s">
        <v>2080</v>
      </c>
      <c r="C1945" s="255"/>
      <c r="D1945" s="255"/>
      <c r="E1945" s="330"/>
      <c r="F1945" s="238"/>
      <c r="G1945" s="239"/>
      <c r="H1945" s="249"/>
      <c r="I1945" s="284"/>
      <c r="J1945" s="284"/>
    </row>
    <row r="1946" spans="1:10" hidden="1" x14ac:dyDescent="0.25">
      <c r="A1946" s="188" t="s">
        <v>2263</v>
      </c>
      <c r="B1946" s="206" t="s">
        <v>2082</v>
      </c>
      <c r="C1946" s="255"/>
      <c r="D1946" s="255"/>
      <c r="E1946" s="330"/>
      <c r="F1946" s="238"/>
      <c r="G1946" s="239"/>
      <c r="H1946" s="249"/>
      <c r="I1946" s="284"/>
      <c r="J1946" s="284"/>
    </row>
    <row r="1947" spans="1:10" hidden="1" x14ac:dyDescent="0.25">
      <c r="A1947" s="188" t="s">
        <v>2264</v>
      </c>
      <c r="B1947" s="206" t="s">
        <v>2084</v>
      </c>
      <c r="C1947" s="255"/>
      <c r="D1947" s="255"/>
      <c r="E1947" s="330"/>
      <c r="F1947" s="238"/>
      <c r="G1947" s="239"/>
      <c r="H1947" s="249"/>
      <c r="I1947" s="284"/>
      <c r="J1947" s="284"/>
    </row>
    <row r="1948" spans="1:10" hidden="1" x14ac:dyDescent="0.25">
      <c r="A1948" s="188" t="s">
        <v>2265</v>
      </c>
      <c r="B1948" s="206" t="s">
        <v>2086</v>
      </c>
      <c r="C1948" s="255"/>
      <c r="D1948" s="255"/>
      <c r="E1948" s="330"/>
      <c r="F1948" s="238"/>
      <c r="G1948" s="239"/>
      <c r="H1948" s="249"/>
      <c r="I1948" s="284"/>
      <c r="J1948" s="284"/>
    </row>
    <row r="1949" spans="1:10" hidden="1" x14ac:dyDescent="0.25">
      <c r="A1949" s="188" t="s">
        <v>2266</v>
      </c>
      <c r="B1949" s="206" t="s">
        <v>2088</v>
      </c>
      <c r="C1949" s="255"/>
      <c r="D1949" s="255"/>
      <c r="E1949" s="330"/>
      <c r="F1949" s="238"/>
      <c r="G1949" s="239"/>
      <c r="H1949" s="249"/>
      <c r="I1949" s="284"/>
      <c r="J1949" s="284"/>
    </row>
    <row r="1950" spans="1:10" hidden="1" x14ac:dyDescent="0.25">
      <c r="A1950" s="188" t="s">
        <v>2267</v>
      </c>
      <c r="B1950" s="254" t="s">
        <v>1225</v>
      </c>
      <c r="C1950" s="255"/>
      <c r="D1950" s="255"/>
      <c r="E1950" s="330"/>
      <c r="F1950" s="239">
        <f>F1951+F1952+F1953+F1954+F1955</f>
        <v>0</v>
      </c>
      <c r="G1950" s="239">
        <f t="shared" ref="G1950" si="469">G1951+G1952+G1953+G1954+G1955</f>
        <v>0</v>
      </c>
      <c r="H1950" s="239">
        <f t="shared" ref="H1950" si="470">H1951+H1952+H1953+H1954+H1955</f>
        <v>0</v>
      </c>
      <c r="I1950" s="284"/>
      <c r="J1950" s="284"/>
    </row>
    <row r="1951" spans="1:10" hidden="1" x14ac:dyDescent="0.25">
      <c r="A1951" s="188" t="s">
        <v>2268</v>
      </c>
      <c r="B1951" s="206" t="s">
        <v>2080</v>
      </c>
      <c r="C1951" s="255"/>
      <c r="D1951" s="255"/>
      <c r="E1951" s="330"/>
      <c r="F1951" s="238"/>
      <c r="G1951" s="239"/>
      <c r="H1951" s="249"/>
      <c r="I1951" s="284"/>
      <c r="J1951" s="284"/>
    </row>
    <row r="1952" spans="1:10" hidden="1" x14ac:dyDescent="0.25">
      <c r="A1952" s="188" t="s">
        <v>2269</v>
      </c>
      <c r="B1952" s="206" t="s">
        <v>2082</v>
      </c>
      <c r="C1952" s="255"/>
      <c r="D1952" s="255"/>
      <c r="E1952" s="330"/>
      <c r="F1952" s="238"/>
      <c r="G1952" s="239"/>
      <c r="H1952" s="249"/>
      <c r="I1952" s="284"/>
      <c r="J1952" s="284"/>
    </row>
    <row r="1953" spans="1:10" hidden="1" x14ac:dyDescent="0.25">
      <c r="A1953" s="188" t="s">
        <v>2270</v>
      </c>
      <c r="B1953" s="206" t="s">
        <v>2084</v>
      </c>
      <c r="C1953" s="255"/>
      <c r="D1953" s="255"/>
      <c r="E1953" s="330"/>
      <c r="F1953" s="238"/>
      <c r="G1953" s="239"/>
      <c r="H1953" s="249"/>
      <c r="I1953" s="284"/>
      <c r="J1953" s="284"/>
    </row>
    <row r="1954" spans="1:10" hidden="1" x14ac:dyDescent="0.25">
      <c r="A1954" s="188" t="s">
        <v>2271</v>
      </c>
      <c r="B1954" s="206" t="s">
        <v>2086</v>
      </c>
      <c r="C1954" s="255"/>
      <c r="D1954" s="255"/>
      <c r="E1954" s="330"/>
      <c r="F1954" s="238"/>
      <c r="G1954" s="239"/>
      <c r="H1954" s="249"/>
      <c r="I1954" s="284"/>
      <c r="J1954" s="284"/>
    </row>
    <row r="1955" spans="1:10" hidden="1" x14ac:dyDescent="0.25">
      <c r="A1955" s="188" t="s">
        <v>2272</v>
      </c>
      <c r="B1955" s="206" t="s">
        <v>2088</v>
      </c>
      <c r="C1955" s="255"/>
      <c r="D1955" s="255"/>
      <c r="E1955" s="330"/>
      <c r="F1955" s="238"/>
      <c r="G1955" s="239"/>
      <c r="H1955" s="249"/>
      <c r="I1955" s="284"/>
      <c r="J1955" s="284"/>
    </row>
    <row r="1956" spans="1:10" hidden="1" x14ac:dyDescent="0.25">
      <c r="A1956" s="188" t="s">
        <v>2273</v>
      </c>
      <c r="B1956" s="254" t="s">
        <v>1232</v>
      </c>
      <c r="C1956" s="255"/>
      <c r="D1956" s="255"/>
      <c r="E1956" s="330"/>
      <c r="F1956" s="239">
        <f>F1957+F1958+F1959+F1960+F1961</f>
        <v>0</v>
      </c>
      <c r="G1956" s="239">
        <f t="shared" ref="G1956" si="471">G1957+G1958+G1959+G1960+G1961</f>
        <v>0</v>
      </c>
      <c r="H1956" s="239">
        <f t="shared" ref="H1956" si="472">H1957+H1958+H1959+H1960+H1961</f>
        <v>0</v>
      </c>
      <c r="I1956" s="284"/>
      <c r="J1956" s="284"/>
    </row>
    <row r="1957" spans="1:10" hidden="1" x14ac:dyDescent="0.25">
      <c r="A1957" s="188" t="s">
        <v>2274</v>
      </c>
      <c r="B1957" s="206" t="s">
        <v>2080</v>
      </c>
      <c r="C1957" s="255"/>
      <c r="D1957" s="255"/>
      <c r="E1957" s="330"/>
      <c r="F1957" s="238"/>
      <c r="G1957" s="239"/>
      <c r="H1957" s="249"/>
      <c r="I1957" s="284"/>
      <c r="J1957" s="284"/>
    </row>
    <row r="1958" spans="1:10" hidden="1" x14ac:dyDescent="0.25">
      <c r="A1958" s="188" t="s">
        <v>2275</v>
      </c>
      <c r="B1958" s="206" t="s">
        <v>2082</v>
      </c>
      <c r="C1958" s="255"/>
      <c r="D1958" s="255"/>
      <c r="E1958" s="330"/>
      <c r="F1958" s="238"/>
      <c r="G1958" s="239"/>
      <c r="H1958" s="249"/>
      <c r="I1958" s="284"/>
      <c r="J1958" s="284"/>
    </row>
    <row r="1959" spans="1:10" hidden="1" x14ac:dyDescent="0.25">
      <c r="A1959" s="188" t="s">
        <v>2276</v>
      </c>
      <c r="B1959" s="206" t="s">
        <v>2084</v>
      </c>
      <c r="C1959" s="255"/>
      <c r="D1959" s="255"/>
      <c r="E1959" s="330"/>
      <c r="F1959" s="238"/>
      <c r="G1959" s="239"/>
      <c r="H1959" s="249"/>
      <c r="I1959" s="284"/>
      <c r="J1959" s="284"/>
    </row>
    <row r="1960" spans="1:10" hidden="1" x14ac:dyDescent="0.25">
      <c r="A1960" s="188" t="s">
        <v>2277</v>
      </c>
      <c r="B1960" s="206" t="s">
        <v>2086</v>
      </c>
      <c r="C1960" s="255"/>
      <c r="D1960" s="255"/>
      <c r="E1960" s="330"/>
      <c r="F1960" s="238"/>
      <c r="G1960" s="239"/>
      <c r="H1960" s="249"/>
      <c r="I1960" s="284"/>
      <c r="J1960" s="284"/>
    </row>
    <row r="1961" spans="1:10" hidden="1" x14ac:dyDescent="0.25">
      <c r="A1961" s="188" t="s">
        <v>2278</v>
      </c>
      <c r="B1961" s="206" t="s">
        <v>2088</v>
      </c>
      <c r="C1961" s="255"/>
      <c r="D1961" s="255"/>
      <c r="E1961" s="330"/>
      <c r="F1961" s="238"/>
      <c r="G1961" s="239"/>
      <c r="H1961" s="249"/>
      <c r="I1961" s="284"/>
      <c r="J1961" s="284"/>
    </row>
    <row r="1962" spans="1:10" hidden="1" x14ac:dyDescent="0.25">
      <c r="A1962" s="188" t="s">
        <v>2279</v>
      </c>
      <c r="B1962" s="254" t="s">
        <v>1239</v>
      </c>
      <c r="C1962" s="255"/>
      <c r="D1962" s="255"/>
      <c r="E1962" s="330"/>
      <c r="F1962" s="239">
        <f>F1963+F1964+F1965+F1966+F1967</f>
        <v>0</v>
      </c>
      <c r="G1962" s="239">
        <f t="shared" ref="G1962" si="473">G1963+G1964+G1965+G1966+G1967</f>
        <v>0</v>
      </c>
      <c r="H1962" s="239">
        <f t="shared" ref="H1962" si="474">H1963+H1964+H1965+H1966+H1967</f>
        <v>0</v>
      </c>
      <c r="I1962" s="284"/>
      <c r="J1962" s="284"/>
    </row>
    <row r="1963" spans="1:10" hidden="1" x14ac:dyDescent="0.25">
      <c r="A1963" s="188" t="s">
        <v>2280</v>
      </c>
      <c r="B1963" s="206" t="s">
        <v>2080</v>
      </c>
      <c r="C1963" s="255"/>
      <c r="D1963" s="255"/>
      <c r="E1963" s="330"/>
      <c r="F1963" s="238"/>
      <c r="G1963" s="239"/>
      <c r="H1963" s="249"/>
      <c r="I1963" s="284"/>
      <c r="J1963" s="284"/>
    </row>
    <row r="1964" spans="1:10" hidden="1" x14ac:dyDescent="0.25">
      <c r="A1964" s="188" t="s">
        <v>2281</v>
      </c>
      <c r="B1964" s="206" t="s">
        <v>2082</v>
      </c>
      <c r="C1964" s="255"/>
      <c r="D1964" s="255"/>
      <c r="E1964" s="330"/>
      <c r="F1964" s="238"/>
      <c r="G1964" s="239"/>
      <c r="H1964" s="249"/>
      <c r="I1964" s="284"/>
      <c r="J1964" s="284"/>
    </row>
    <row r="1965" spans="1:10" hidden="1" x14ac:dyDescent="0.25">
      <c r="A1965" s="188" t="s">
        <v>2282</v>
      </c>
      <c r="B1965" s="206" t="s">
        <v>2084</v>
      </c>
      <c r="C1965" s="255"/>
      <c r="D1965" s="255"/>
      <c r="E1965" s="330"/>
      <c r="F1965" s="238"/>
      <c r="G1965" s="239"/>
      <c r="H1965" s="249"/>
      <c r="I1965" s="284"/>
      <c r="J1965" s="284"/>
    </row>
    <row r="1966" spans="1:10" hidden="1" x14ac:dyDescent="0.25">
      <c r="A1966" s="188" t="s">
        <v>2283</v>
      </c>
      <c r="B1966" s="206" t="s">
        <v>2086</v>
      </c>
      <c r="C1966" s="255"/>
      <c r="D1966" s="255"/>
      <c r="E1966" s="330"/>
      <c r="F1966" s="238"/>
      <c r="G1966" s="239"/>
      <c r="H1966" s="249"/>
      <c r="I1966" s="284"/>
      <c r="J1966" s="284"/>
    </row>
    <row r="1967" spans="1:10" hidden="1" x14ac:dyDescent="0.25">
      <c r="A1967" s="188" t="s">
        <v>2284</v>
      </c>
      <c r="B1967" s="206" t="s">
        <v>2088</v>
      </c>
      <c r="C1967" s="255"/>
      <c r="D1967" s="255"/>
      <c r="E1967" s="330"/>
      <c r="F1967" s="238"/>
      <c r="G1967" s="239"/>
      <c r="H1967" s="249"/>
      <c r="I1967" s="284"/>
      <c r="J1967" s="284"/>
    </row>
    <row r="1968" spans="1:10" hidden="1" x14ac:dyDescent="0.25">
      <c r="A1968" s="188" t="s">
        <v>2285</v>
      </c>
      <c r="B1968" s="254" t="s">
        <v>1246</v>
      </c>
      <c r="C1968" s="255"/>
      <c r="D1968" s="255"/>
      <c r="E1968" s="330"/>
      <c r="F1968" s="239">
        <f>F1969+F1970+F1971+F1972+F1973</f>
        <v>0</v>
      </c>
      <c r="G1968" s="239">
        <f t="shared" ref="G1968" si="475">G1969+G1970+G1971+G1972+G1973</f>
        <v>0</v>
      </c>
      <c r="H1968" s="239">
        <f t="shared" ref="H1968" si="476">H1969+H1970+H1971+H1972+H1973</f>
        <v>0</v>
      </c>
      <c r="I1968" s="284"/>
      <c r="J1968" s="284"/>
    </row>
    <row r="1969" spans="1:10" hidden="1" x14ac:dyDescent="0.25">
      <c r="A1969" s="188" t="s">
        <v>2286</v>
      </c>
      <c r="B1969" s="206" t="s">
        <v>2080</v>
      </c>
      <c r="C1969" s="255"/>
      <c r="D1969" s="255"/>
      <c r="E1969" s="330"/>
      <c r="F1969" s="238"/>
      <c r="G1969" s="239"/>
      <c r="H1969" s="249"/>
      <c r="I1969" s="284"/>
      <c r="J1969" s="284"/>
    </row>
    <row r="1970" spans="1:10" hidden="1" x14ac:dyDescent="0.25">
      <c r="A1970" s="188" t="s">
        <v>2287</v>
      </c>
      <c r="B1970" s="206" t="s">
        <v>2082</v>
      </c>
      <c r="C1970" s="255"/>
      <c r="D1970" s="255"/>
      <c r="E1970" s="330"/>
      <c r="F1970" s="238"/>
      <c r="G1970" s="239"/>
      <c r="H1970" s="249"/>
      <c r="I1970" s="284"/>
      <c r="J1970" s="284"/>
    </row>
    <row r="1971" spans="1:10" hidden="1" x14ac:dyDescent="0.25">
      <c r="A1971" s="188" t="s">
        <v>2288</v>
      </c>
      <c r="B1971" s="206" t="s">
        <v>2084</v>
      </c>
      <c r="C1971" s="255"/>
      <c r="D1971" s="255"/>
      <c r="E1971" s="330"/>
      <c r="F1971" s="238"/>
      <c r="G1971" s="239"/>
      <c r="H1971" s="249"/>
      <c r="I1971" s="284"/>
      <c r="J1971" s="284"/>
    </row>
    <row r="1972" spans="1:10" hidden="1" x14ac:dyDescent="0.25">
      <c r="A1972" s="188" t="s">
        <v>2289</v>
      </c>
      <c r="B1972" s="206" t="s">
        <v>2086</v>
      </c>
      <c r="C1972" s="255"/>
      <c r="D1972" s="255"/>
      <c r="E1972" s="330"/>
      <c r="F1972" s="238"/>
      <c r="G1972" s="239"/>
      <c r="H1972" s="249"/>
      <c r="I1972" s="284"/>
      <c r="J1972" s="284"/>
    </row>
    <row r="1973" spans="1:10" hidden="1" x14ac:dyDescent="0.25">
      <c r="A1973" s="188" t="s">
        <v>2290</v>
      </c>
      <c r="B1973" s="206" t="s">
        <v>2088</v>
      </c>
      <c r="C1973" s="255"/>
      <c r="D1973" s="255"/>
      <c r="E1973" s="330"/>
      <c r="F1973" s="238"/>
      <c r="G1973" s="239"/>
      <c r="H1973" s="249"/>
      <c r="I1973" s="284"/>
      <c r="J1973" s="284"/>
    </row>
    <row r="1974" spans="1:10" hidden="1" x14ac:dyDescent="0.25">
      <c r="A1974" s="188" t="s">
        <v>2291</v>
      </c>
      <c r="B1974" s="254" t="s">
        <v>7</v>
      </c>
      <c r="C1974" s="255"/>
      <c r="D1974" s="255"/>
      <c r="E1974" s="330"/>
      <c r="F1974" s="239">
        <f>F1975+F1976+F1977+F1978+F1979</f>
        <v>0</v>
      </c>
      <c r="G1974" s="239">
        <f t="shared" ref="G1974" si="477">G1975+G1976+G1977+G1978+G1979</f>
        <v>0</v>
      </c>
      <c r="H1974" s="239">
        <f t="shared" ref="H1974" si="478">H1975+H1976+H1977+H1978+H1979</f>
        <v>0</v>
      </c>
      <c r="I1974" s="284"/>
      <c r="J1974" s="284"/>
    </row>
    <row r="1975" spans="1:10" hidden="1" x14ac:dyDescent="0.25">
      <c r="A1975" s="188" t="s">
        <v>2292</v>
      </c>
      <c r="B1975" s="206" t="s">
        <v>2080</v>
      </c>
      <c r="C1975" s="255"/>
      <c r="D1975" s="255"/>
      <c r="E1975" s="330"/>
      <c r="F1975" s="238"/>
      <c r="G1975" s="239"/>
      <c r="H1975" s="249"/>
      <c r="I1975" s="284"/>
      <c r="J1975" s="284"/>
    </row>
    <row r="1976" spans="1:10" hidden="1" x14ac:dyDescent="0.25">
      <c r="A1976" s="188" t="s">
        <v>2293</v>
      </c>
      <c r="B1976" s="206" t="s">
        <v>2082</v>
      </c>
      <c r="C1976" s="255"/>
      <c r="D1976" s="255"/>
      <c r="E1976" s="330"/>
      <c r="F1976" s="238"/>
      <c r="G1976" s="239"/>
      <c r="H1976" s="249"/>
      <c r="I1976" s="284"/>
      <c r="J1976" s="284"/>
    </row>
    <row r="1977" spans="1:10" hidden="1" x14ac:dyDescent="0.25">
      <c r="A1977" s="188" t="s">
        <v>2294</v>
      </c>
      <c r="B1977" s="206" t="s">
        <v>2084</v>
      </c>
      <c r="C1977" s="255"/>
      <c r="D1977" s="255"/>
      <c r="E1977" s="330"/>
      <c r="F1977" s="238"/>
      <c r="G1977" s="239"/>
      <c r="H1977" s="249"/>
      <c r="I1977" s="284"/>
      <c r="J1977" s="284"/>
    </row>
    <row r="1978" spans="1:10" hidden="1" x14ac:dyDescent="0.25">
      <c r="A1978" s="188" t="s">
        <v>2295</v>
      </c>
      <c r="B1978" s="206" t="s">
        <v>2086</v>
      </c>
      <c r="C1978" s="255"/>
      <c r="D1978" s="255"/>
      <c r="E1978" s="330"/>
      <c r="F1978" s="238"/>
      <c r="G1978" s="239"/>
      <c r="H1978" s="249"/>
      <c r="I1978" s="284"/>
      <c r="J1978" s="284"/>
    </row>
    <row r="1979" spans="1:10" hidden="1" x14ac:dyDescent="0.25">
      <c r="A1979" s="188" t="s">
        <v>2296</v>
      </c>
      <c r="B1979" s="206" t="s">
        <v>2088</v>
      </c>
      <c r="C1979" s="255"/>
      <c r="D1979" s="255"/>
      <c r="E1979" s="330"/>
      <c r="F1979" s="238"/>
      <c r="G1979" s="239"/>
      <c r="H1979" s="249"/>
      <c r="I1979" s="284"/>
      <c r="J1979" s="284"/>
    </row>
    <row r="1980" spans="1:10" hidden="1" x14ac:dyDescent="0.25">
      <c r="A1980" s="188" t="s">
        <v>2297</v>
      </c>
      <c r="B1980" s="254" t="s">
        <v>557</v>
      </c>
      <c r="C1980" s="255"/>
      <c r="D1980" s="255"/>
      <c r="E1980" s="330"/>
      <c r="F1980" s="239">
        <f>F1981+F1982+F1983+F1984+F1985</f>
        <v>0</v>
      </c>
      <c r="G1980" s="239">
        <f t="shared" ref="G1980" si="479">G1981+G1982+G1983+G1984+G1985</f>
        <v>0</v>
      </c>
      <c r="H1980" s="239">
        <f t="shared" ref="H1980" si="480">H1981+H1982+H1983+H1984+H1985</f>
        <v>0</v>
      </c>
      <c r="I1980" s="284"/>
      <c r="J1980" s="284"/>
    </row>
    <row r="1981" spans="1:10" hidden="1" x14ac:dyDescent="0.25">
      <c r="A1981" s="188" t="s">
        <v>2298</v>
      </c>
      <c r="B1981" s="206" t="s">
        <v>2080</v>
      </c>
      <c r="C1981" s="255"/>
      <c r="D1981" s="255"/>
      <c r="E1981" s="330"/>
      <c r="F1981" s="331"/>
      <c r="G1981" s="291"/>
      <c r="H1981" s="332"/>
      <c r="I1981" s="284"/>
      <c r="J1981" s="284"/>
    </row>
    <row r="1982" spans="1:10" hidden="1" x14ac:dyDescent="0.25">
      <c r="A1982" s="188" t="s">
        <v>2299</v>
      </c>
      <c r="B1982" s="206" t="s">
        <v>2082</v>
      </c>
      <c r="C1982" s="255"/>
      <c r="D1982" s="255"/>
      <c r="E1982" s="330"/>
      <c r="F1982" s="331"/>
      <c r="G1982" s="291"/>
      <c r="H1982" s="332"/>
      <c r="I1982" s="284"/>
      <c r="J1982" s="284"/>
    </row>
    <row r="1983" spans="1:10" hidden="1" x14ac:dyDescent="0.25">
      <c r="A1983" s="188" t="s">
        <v>2300</v>
      </c>
      <c r="B1983" s="206" t="s">
        <v>2084</v>
      </c>
      <c r="C1983" s="255"/>
      <c r="D1983" s="255"/>
      <c r="E1983" s="330"/>
      <c r="F1983" s="331"/>
      <c r="G1983" s="291"/>
      <c r="H1983" s="332"/>
      <c r="I1983" s="284"/>
      <c r="J1983" s="284"/>
    </row>
    <row r="1984" spans="1:10" hidden="1" x14ac:dyDescent="0.25">
      <c r="A1984" s="188" t="s">
        <v>2301</v>
      </c>
      <c r="B1984" s="206" t="s">
        <v>2086</v>
      </c>
      <c r="C1984" s="255"/>
      <c r="D1984" s="255"/>
      <c r="E1984" s="330"/>
      <c r="F1984" s="331"/>
      <c r="G1984" s="291"/>
      <c r="H1984" s="332"/>
      <c r="I1984" s="284"/>
      <c r="J1984" s="284"/>
    </row>
    <row r="1985" spans="1:10" hidden="1" x14ac:dyDescent="0.25">
      <c r="A1985" s="188" t="s">
        <v>2302</v>
      </c>
      <c r="B1985" s="206" t="s">
        <v>2088</v>
      </c>
      <c r="C1985" s="255"/>
      <c r="D1985" s="255"/>
      <c r="E1985" s="330"/>
      <c r="F1985" s="331"/>
      <c r="G1985" s="291"/>
      <c r="H1985" s="332"/>
      <c r="I1985" s="284"/>
      <c r="J1985" s="284"/>
    </row>
    <row r="1986" spans="1:10" x14ac:dyDescent="0.25">
      <c r="A1986" s="195" t="s">
        <v>2303</v>
      </c>
      <c r="B1986" s="301" t="s">
        <v>2304</v>
      </c>
      <c r="C1986" s="301"/>
      <c r="D1986" s="302"/>
      <c r="E1986" s="302"/>
      <c r="F1986" s="296">
        <f>F1987+F2098</f>
        <v>0</v>
      </c>
      <c r="G1986" s="296">
        <f t="shared" ref="G1986:H1986" si="481">G1987+G2098</f>
        <v>0</v>
      </c>
      <c r="H1986" s="296">
        <f t="shared" si="481"/>
        <v>0</v>
      </c>
      <c r="I1986" s="284"/>
      <c r="J1986" s="284"/>
    </row>
    <row r="1987" spans="1:10" x14ac:dyDescent="0.25">
      <c r="A1987" s="314" t="s">
        <v>2305</v>
      </c>
      <c r="B1987" s="308" t="s">
        <v>1198</v>
      </c>
      <c r="C1987" s="308"/>
      <c r="D1987" s="337"/>
      <c r="E1987" s="337"/>
      <c r="F1987" s="298">
        <f>F1988+F2043</f>
        <v>0</v>
      </c>
      <c r="G1987" s="298">
        <f t="shared" ref="G1987:H1987" si="482">G1988+G2043</f>
        <v>0</v>
      </c>
      <c r="H1987" s="298">
        <f t="shared" si="482"/>
        <v>0</v>
      </c>
      <c r="I1987" s="284"/>
      <c r="J1987" s="284"/>
    </row>
    <row r="1988" spans="1:10" x14ac:dyDescent="0.25">
      <c r="A1988" s="318" t="s">
        <v>2306</v>
      </c>
      <c r="B1988" s="334" t="s">
        <v>1200</v>
      </c>
      <c r="C1988" s="334"/>
      <c r="D1988" s="335"/>
      <c r="E1988" s="336"/>
      <c r="F1988" s="259">
        <f>F1989+F1995+F2001+F2007+F2013+F2019+F2025+F2031+F2037</f>
        <v>0</v>
      </c>
      <c r="G1988" s="259">
        <f t="shared" ref="G1988" si="483">G1989+G1995+G2001+G2007+G2013+G2019+G2025+G2031+G2037</f>
        <v>0</v>
      </c>
      <c r="H1988" s="259">
        <f t="shared" ref="H1988" si="484">H1989+H1995+H2001+H2007+H2013+H2019+H2025+H2031+H2037</f>
        <v>0</v>
      </c>
      <c r="I1988" s="284"/>
      <c r="J1988" s="284"/>
    </row>
    <row r="1989" spans="1:10" hidden="1" x14ac:dyDescent="0.25">
      <c r="A1989" s="188" t="s">
        <v>2307</v>
      </c>
      <c r="B1989" s="254" t="s">
        <v>4</v>
      </c>
      <c r="C1989" s="255"/>
      <c r="D1989" s="255"/>
      <c r="E1989" s="330"/>
      <c r="F1989" s="239">
        <f>F1990+F1991+F1992+F1993+F1994</f>
        <v>0</v>
      </c>
      <c r="G1989" s="239">
        <f t="shared" ref="G1989" si="485">G1990+G1991+G1992+G1993+G1994</f>
        <v>0</v>
      </c>
      <c r="H1989" s="239">
        <f t="shared" ref="H1989" si="486">H1990+H1991+H1992+H1993+H1994</f>
        <v>0</v>
      </c>
      <c r="I1989" s="284"/>
      <c r="J1989" s="284"/>
    </row>
    <row r="1990" spans="1:10" hidden="1" x14ac:dyDescent="0.25">
      <c r="A1990" s="188" t="s">
        <v>2308</v>
      </c>
      <c r="B1990" s="206" t="s">
        <v>2309</v>
      </c>
      <c r="C1990" s="255"/>
      <c r="D1990" s="255"/>
      <c r="E1990" s="330"/>
      <c r="F1990" s="238"/>
      <c r="G1990" s="239"/>
      <c r="H1990" s="249"/>
      <c r="I1990" s="284"/>
      <c r="J1990" s="284"/>
    </row>
    <row r="1991" spans="1:10" hidden="1" x14ac:dyDescent="0.25">
      <c r="A1991" s="188" t="s">
        <v>2310</v>
      </c>
      <c r="B1991" s="206" t="s">
        <v>2311</v>
      </c>
      <c r="C1991" s="255"/>
      <c r="D1991" s="255"/>
      <c r="E1991" s="330"/>
      <c r="F1991" s="238"/>
      <c r="G1991" s="239"/>
      <c r="H1991" s="249"/>
      <c r="I1991" s="284"/>
      <c r="J1991" s="284"/>
    </row>
    <row r="1992" spans="1:10" hidden="1" x14ac:dyDescent="0.25">
      <c r="A1992" s="188" t="s">
        <v>2312</v>
      </c>
      <c r="B1992" s="206" t="s">
        <v>2313</v>
      </c>
      <c r="C1992" s="255"/>
      <c r="D1992" s="255"/>
      <c r="E1992" s="330"/>
      <c r="F1992" s="238"/>
      <c r="G1992" s="239"/>
      <c r="H1992" s="249"/>
      <c r="I1992" s="284"/>
      <c r="J1992" s="284"/>
    </row>
    <row r="1993" spans="1:10" hidden="1" x14ac:dyDescent="0.25">
      <c r="A1993" s="188" t="s">
        <v>2314</v>
      </c>
      <c r="B1993" s="206" t="s">
        <v>2315</v>
      </c>
      <c r="C1993" s="255"/>
      <c r="D1993" s="255"/>
      <c r="E1993" s="330"/>
      <c r="F1993" s="238"/>
      <c r="G1993" s="239"/>
      <c r="H1993" s="249"/>
      <c r="I1993" s="284"/>
      <c r="J1993" s="284"/>
    </row>
    <row r="1994" spans="1:10" hidden="1" x14ac:dyDescent="0.25">
      <c r="A1994" s="188" t="s">
        <v>2316</v>
      </c>
      <c r="B1994" s="206" t="s">
        <v>2317</v>
      </c>
      <c r="C1994" s="255"/>
      <c r="D1994" s="255"/>
      <c r="E1994" s="330"/>
      <c r="F1994" s="238"/>
      <c r="G1994" s="239"/>
      <c r="H1994" s="249"/>
      <c r="I1994" s="284"/>
      <c r="J1994" s="284"/>
    </row>
    <row r="1995" spans="1:10" hidden="1" x14ac:dyDescent="0.25">
      <c r="A1995" s="188" t="s">
        <v>2318</v>
      </c>
      <c r="B1995" s="203" t="s">
        <v>3</v>
      </c>
      <c r="C1995" s="255"/>
      <c r="D1995" s="255"/>
      <c r="E1995" s="330"/>
      <c r="F1995" s="239">
        <f>F1996+F1997+F1998+F1999+F2000</f>
        <v>0</v>
      </c>
      <c r="G1995" s="239">
        <f t="shared" ref="G1995" si="487">G1996+G1997+G1998+G1999+G2000</f>
        <v>0</v>
      </c>
      <c r="H1995" s="239">
        <f t="shared" ref="H1995" si="488">H1996+H1997+H1998+H1999+H2000</f>
        <v>0</v>
      </c>
      <c r="I1995" s="284"/>
      <c r="J1995" s="284"/>
    </row>
    <row r="1996" spans="1:10" hidden="1" x14ac:dyDescent="0.25">
      <c r="A1996" s="188" t="s">
        <v>2319</v>
      </c>
      <c r="B1996" s="206" t="s">
        <v>2309</v>
      </c>
      <c r="C1996" s="255"/>
      <c r="D1996" s="255"/>
      <c r="E1996" s="330"/>
      <c r="F1996" s="238"/>
      <c r="G1996" s="239"/>
      <c r="H1996" s="249"/>
      <c r="I1996" s="284"/>
      <c r="J1996" s="284"/>
    </row>
    <row r="1997" spans="1:10" hidden="1" x14ac:dyDescent="0.25">
      <c r="A1997" s="188" t="s">
        <v>2320</v>
      </c>
      <c r="B1997" s="206" t="s">
        <v>2311</v>
      </c>
      <c r="C1997" s="255"/>
      <c r="D1997" s="255"/>
      <c r="E1997" s="330"/>
      <c r="F1997" s="238"/>
      <c r="G1997" s="239"/>
      <c r="H1997" s="249"/>
      <c r="I1997" s="284"/>
      <c r="J1997" s="284"/>
    </row>
    <row r="1998" spans="1:10" hidden="1" x14ac:dyDescent="0.25">
      <c r="A1998" s="188" t="s">
        <v>2321</v>
      </c>
      <c r="B1998" s="206" t="s">
        <v>2313</v>
      </c>
      <c r="C1998" s="255"/>
      <c r="D1998" s="255"/>
      <c r="E1998" s="330"/>
      <c r="F1998" s="238"/>
      <c r="G1998" s="239"/>
      <c r="H1998" s="249"/>
      <c r="I1998" s="284"/>
      <c r="J1998" s="284"/>
    </row>
    <row r="1999" spans="1:10" hidden="1" x14ac:dyDescent="0.25">
      <c r="A1999" s="188" t="s">
        <v>2322</v>
      </c>
      <c r="B1999" s="206" t="s">
        <v>2315</v>
      </c>
      <c r="C1999" s="255"/>
      <c r="D1999" s="255"/>
      <c r="E1999" s="330"/>
      <c r="F1999" s="238"/>
      <c r="G1999" s="239"/>
      <c r="H1999" s="249"/>
      <c r="I1999" s="284"/>
      <c r="J1999" s="284"/>
    </row>
    <row r="2000" spans="1:10" hidden="1" x14ac:dyDescent="0.25">
      <c r="A2000" s="188" t="s">
        <v>2323</v>
      </c>
      <c r="B2000" s="206" t="s">
        <v>2317</v>
      </c>
      <c r="C2000" s="255"/>
      <c r="D2000" s="255"/>
      <c r="E2000" s="330"/>
      <c r="F2000" s="238"/>
      <c r="G2000" s="239"/>
      <c r="H2000" s="249"/>
      <c r="I2000" s="284"/>
      <c r="J2000" s="284"/>
    </row>
    <row r="2001" spans="1:10" hidden="1" x14ac:dyDescent="0.25">
      <c r="A2001" s="188" t="s">
        <v>2324</v>
      </c>
      <c r="B2001" s="254" t="s">
        <v>5</v>
      </c>
      <c r="C2001" s="255"/>
      <c r="D2001" s="255"/>
      <c r="E2001" s="330"/>
      <c r="F2001" s="239">
        <f>F2002+F2003+F2004+F2005+F2006</f>
        <v>0</v>
      </c>
      <c r="G2001" s="239">
        <f t="shared" ref="G2001" si="489">G2002+G2003+G2004+G2005+G2006</f>
        <v>0</v>
      </c>
      <c r="H2001" s="239">
        <f t="shared" ref="H2001" si="490">H2002+H2003+H2004+H2005+H2006</f>
        <v>0</v>
      </c>
      <c r="I2001" s="284"/>
      <c r="J2001" s="284"/>
    </row>
    <row r="2002" spans="1:10" hidden="1" x14ac:dyDescent="0.25">
      <c r="A2002" s="188" t="s">
        <v>2325</v>
      </c>
      <c r="B2002" s="206" t="s">
        <v>2309</v>
      </c>
      <c r="C2002" s="255"/>
      <c r="D2002" s="255"/>
      <c r="E2002" s="330"/>
      <c r="F2002" s="238"/>
      <c r="G2002" s="239"/>
      <c r="H2002" s="249"/>
      <c r="I2002" s="284"/>
      <c r="J2002" s="284"/>
    </row>
    <row r="2003" spans="1:10" hidden="1" x14ac:dyDescent="0.25">
      <c r="A2003" s="188" t="s">
        <v>2326</v>
      </c>
      <c r="B2003" s="206" t="s">
        <v>2311</v>
      </c>
      <c r="C2003" s="255"/>
      <c r="D2003" s="255"/>
      <c r="E2003" s="330"/>
      <c r="F2003" s="238"/>
      <c r="G2003" s="239"/>
      <c r="H2003" s="249"/>
      <c r="I2003" s="284"/>
      <c r="J2003" s="284"/>
    </row>
    <row r="2004" spans="1:10" hidden="1" x14ac:dyDescent="0.25">
      <c r="A2004" s="188" t="s">
        <v>2327</v>
      </c>
      <c r="B2004" s="206" t="s">
        <v>2313</v>
      </c>
      <c r="C2004" s="255"/>
      <c r="D2004" s="255"/>
      <c r="E2004" s="330"/>
      <c r="F2004" s="238"/>
      <c r="G2004" s="239"/>
      <c r="H2004" s="249"/>
      <c r="I2004" s="284"/>
      <c r="J2004" s="284"/>
    </row>
    <row r="2005" spans="1:10" hidden="1" x14ac:dyDescent="0.25">
      <c r="A2005" s="188" t="s">
        <v>2328</v>
      </c>
      <c r="B2005" s="206" t="s">
        <v>2315</v>
      </c>
      <c r="C2005" s="255"/>
      <c r="D2005" s="255"/>
      <c r="E2005" s="330"/>
      <c r="F2005" s="238"/>
      <c r="G2005" s="239"/>
      <c r="H2005" s="249"/>
      <c r="I2005" s="284"/>
      <c r="J2005" s="284"/>
    </row>
    <row r="2006" spans="1:10" hidden="1" x14ac:dyDescent="0.25">
      <c r="A2006" s="188" t="s">
        <v>2329</v>
      </c>
      <c r="B2006" s="206" t="s">
        <v>2317</v>
      </c>
      <c r="C2006" s="255"/>
      <c r="D2006" s="255"/>
      <c r="E2006" s="330"/>
      <c r="F2006" s="238"/>
      <c r="G2006" s="239"/>
      <c r="H2006" s="249"/>
      <c r="I2006" s="284"/>
      <c r="J2006" s="284"/>
    </row>
    <row r="2007" spans="1:10" hidden="1" x14ac:dyDescent="0.25">
      <c r="A2007" s="188" t="s">
        <v>2330</v>
      </c>
      <c r="B2007" s="254" t="s">
        <v>1225</v>
      </c>
      <c r="C2007" s="255"/>
      <c r="D2007" s="255"/>
      <c r="E2007" s="330"/>
      <c r="F2007" s="239">
        <f>F2008+F2009+F2010+F2011+F2012</f>
        <v>0</v>
      </c>
      <c r="G2007" s="239">
        <f t="shared" ref="G2007" si="491">G2008+G2009+G2010+G2011+G2012</f>
        <v>0</v>
      </c>
      <c r="H2007" s="239">
        <f t="shared" ref="H2007" si="492">H2008+H2009+H2010+H2011+H2012</f>
        <v>0</v>
      </c>
      <c r="I2007" s="284"/>
      <c r="J2007" s="284"/>
    </row>
    <row r="2008" spans="1:10" hidden="1" x14ac:dyDescent="0.25">
      <c r="A2008" s="188" t="s">
        <v>2331</v>
      </c>
      <c r="B2008" s="206" t="s">
        <v>2309</v>
      </c>
      <c r="C2008" s="255"/>
      <c r="D2008" s="255"/>
      <c r="E2008" s="330"/>
      <c r="F2008" s="238"/>
      <c r="G2008" s="239"/>
      <c r="H2008" s="249"/>
      <c r="I2008" s="284"/>
      <c r="J2008" s="284"/>
    </row>
    <row r="2009" spans="1:10" hidden="1" x14ac:dyDescent="0.25">
      <c r="A2009" s="188" t="s">
        <v>2332</v>
      </c>
      <c r="B2009" s="206" t="s">
        <v>2311</v>
      </c>
      <c r="C2009" s="255"/>
      <c r="D2009" s="255"/>
      <c r="E2009" s="330"/>
      <c r="F2009" s="238"/>
      <c r="G2009" s="239"/>
      <c r="H2009" s="249"/>
      <c r="I2009" s="284"/>
      <c r="J2009" s="284"/>
    </row>
    <row r="2010" spans="1:10" hidden="1" x14ac:dyDescent="0.25">
      <c r="A2010" s="188" t="s">
        <v>2333</v>
      </c>
      <c r="B2010" s="206" t="s">
        <v>2313</v>
      </c>
      <c r="C2010" s="255"/>
      <c r="D2010" s="255"/>
      <c r="E2010" s="330"/>
      <c r="F2010" s="238"/>
      <c r="G2010" s="239"/>
      <c r="H2010" s="249"/>
      <c r="I2010" s="284"/>
      <c r="J2010" s="284"/>
    </row>
    <row r="2011" spans="1:10" hidden="1" x14ac:dyDescent="0.25">
      <c r="A2011" s="188" t="s">
        <v>2334</v>
      </c>
      <c r="B2011" s="206" t="s">
        <v>2315</v>
      </c>
      <c r="C2011" s="255"/>
      <c r="D2011" s="255"/>
      <c r="E2011" s="330"/>
      <c r="F2011" s="238"/>
      <c r="G2011" s="239"/>
      <c r="H2011" s="249"/>
      <c r="I2011" s="284"/>
      <c r="J2011" s="284"/>
    </row>
    <row r="2012" spans="1:10" hidden="1" x14ac:dyDescent="0.25">
      <c r="A2012" s="188" t="s">
        <v>2335</v>
      </c>
      <c r="B2012" s="206" t="s">
        <v>2317</v>
      </c>
      <c r="C2012" s="255"/>
      <c r="D2012" s="255"/>
      <c r="E2012" s="330"/>
      <c r="F2012" s="238"/>
      <c r="G2012" s="239"/>
      <c r="H2012" s="249"/>
      <c r="I2012" s="284"/>
      <c r="J2012" s="284"/>
    </row>
    <row r="2013" spans="1:10" hidden="1" x14ac:dyDescent="0.25">
      <c r="A2013" s="188" t="s">
        <v>2336</v>
      </c>
      <c r="B2013" s="254" t="s">
        <v>1232</v>
      </c>
      <c r="C2013" s="255"/>
      <c r="D2013" s="255"/>
      <c r="E2013" s="330"/>
      <c r="F2013" s="239">
        <f>F2014+F2015+F2016+F2017+F2018</f>
        <v>0</v>
      </c>
      <c r="G2013" s="239">
        <f t="shared" ref="G2013" si="493">G2014+G2015+G2016+G2017+G2018</f>
        <v>0</v>
      </c>
      <c r="H2013" s="239">
        <f t="shared" ref="H2013" si="494">H2014+H2015+H2016+H2017+H2018</f>
        <v>0</v>
      </c>
      <c r="I2013" s="284"/>
      <c r="J2013" s="284"/>
    </row>
    <row r="2014" spans="1:10" hidden="1" x14ac:dyDescent="0.25">
      <c r="A2014" s="188" t="s">
        <v>2337</v>
      </c>
      <c r="B2014" s="206" t="s">
        <v>2309</v>
      </c>
      <c r="C2014" s="255"/>
      <c r="D2014" s="255"/>
      <c r="E2014" s="330"/>
      <c r="F2014" s="238"/>
      <c r="G2014" s="239"/>
      <c r="H2014" s="249"/>
      <c r="I2014" s="284"/>
      <c r="J2014" s="284"/>
    </row>
    <row r="2015" spans="1:10" hidden="1" x14ac:dyDescent="0.25">
      <c r="A2015" s="188" t="s">
        <v>2338</v>
      </c>
      <c r="B2015" s="206" t="s">
        <v>2311</v>
      </c>
      <c r="C2015" s="255"/>
      <c r="D2015" s="255"/>
      <c r="E2015" s="330"/>
      <c r="F2015" s="238"/>
      <c r="G2015" s="239"/>
      <c r="H2015" s="249"/>
      <c r="I2015" s="284"/>
      <c r="J2015" s="284"/>
    </row>
    <row r="2016" spans="1:10" hidden="1" x14ac:dyDescent="0.25">
      <c r="A2016" s="188" t="s">
        <v>2339</v>
      </c>
      <c r="B2016" s="206" t="s">
        <v>2313</v>
      </c>
      <c r="C2016" s="255"/>
      <c r="D2016" s="255"/>
      <c r="E2016" s="330"/>
      <c r="F2016" s="238"/>
      <c r="G2016" s="239"/>
      <c r="H2016" s="249"/>
      <c r="I2016" s="284"/>
      <c r="J2016" s="284"/>
    </row>
    <row r="2017" spans="1:10" hidden="1" x14ac:dyDescent="0.25">
      <c r="A2017" s="188" t="s">
        <v>2340</v>
      </c>
      <c r="B2017" s="206" t="s">
        <v>2315</v>
      </c>
      <c r="C2017" s="255"/>
      <c r="D2017" s="255"/>
      <c r="E2017" s="330"/>
      <c r="F2017" s="238"/>
      <c r="G2017" s="239"/>
      <c r="H2017" s="249"/>
      <c r="I2017" s="284"/>
      <c r="J2017" s="284"/>
    </row>
    <row r="2018" spans="1:10" hidden="1" x14ac:dyDescent="0.25">
      <c r="A2018" s="188" t="s">
        <v>2341</v>
      </c>
      <c r="B2018" s="206" t="s">
        <v>2317</v>
      </c>
      <c r="C2018" s="255"/>
      <c r="D2018" s="255"/>
      <c r="E2018" s="330"/>
      <c r="F2018" s="238"/>
      <c r="G2018" s="239"/>
      <c r="H2018" s="249"/>
      <c r="I2018" s="284"/>
      <c r="J2018" s="284"/>
    </row>
    <row r="2019" spans="1:10" hidden="1" x14ac:dyDescent="0.25">
      <c r="A2019" s="188" t="s">
        <v>2342</v>
      </c>
      <c r="B2019" s="254" t="s">
        <v>1239</v>
      </c>
      <c r="C2019" s="255"/>
      <c r="D2019" s="255"/>
      <c r="E2019" s="330"/>
      <c r="F2019" s="239">
        <f>F2020+F2021+F2022+F2023+F2024</f>
        <v>0</v>
      </c>
      <c r="G2019" s="239">
        <f t="shared" ref="G2019" si="495">G2020+G2021+G2022+G2023+G2024</f>
        <v>0</v>
      </c>
      <c r="H2019" s="239">
        <f t="shared" ref="H2019" si="496">H2020+H2021+H2022+H2023+H2024</f>
        <v>0</v>
      </c>
      <c r="I2019" s="284"/>
      <c r="J2019" s="284"/>
    </row>
    <row r="2020" spans="1:10" hidden="1" x14ac:dyDescent="0.25">
      <c r="A2020" s="188" t="s">
        <v>2343</v>
      </c>
      <c r="B2020" s="206" t="s">
        <v>2309</v>
      </c>
      <c r="C2020" s="255"/>
      <c r="D2020" s="255"/>
      <c r="E2020" s="330"/>
      <c r="F2020" s="238"/>
      <c r="G2020" s="239"/>
      <c r="H2020" s="249"/>
      <c r="I2020" s="284"/>
      <c r="J2020" s="284"/>
    </row>
    <row r="2021" spans="1:10" hidden="1" x14ac:dyDescent="0.25">
      <c r="A2021" s="188" t="s">
        <v>2344</v>
      </c>
      <c r="B2021" s="206" t="s">
        <v>2311</v>
      </c>
      <c r="C2021" s="255"/>
      <c r="D2021" s="255"/>
      <c r="E2021" s="330"/>
      <c r="F2021" s="238"/>
      <c r="G2021" s="239"/>
      <c r="H2021" s="249"/>
      <c r="I2021" s="284"/>
      <c r="J2021" s="284"/>
    </row>
    <row r="2022" spans="1:10" hidden="1" x14ac:dyDescent="0.25">
      <c r="A2022" s="188" t="s">
        <v>2345</v>
      </c>
      <c r="B2022" s="206" t="s">
        <v>2313</v>
      </c>
      <c r="C2022" s="255"/>
      <c r="D2022" s="255"/>
      <c r="E2022" s="330"/>
      <c r="F2022" s="238"/>
      <c r="G2022" s="239"/>
      <c r="H2022" s="249"/>
      <c r="I2022" s="284"/>
      <c r="J2022" s="284"/>
    </row>
    <row r="2023" spans="1:10" hidden="1" x14ac:dyDescent="0.25">
      <c r="A2023" s="188" t="s">
        <v>2346</v>
      </c>
      <c r="B2023" s="206" t="s">
        <v>2315</v>
      </c>
      <c r="C2023" s="255"/>
      <c r="D2023" s="255"/>
      <c r="E2023" s="330"/>
      <c r="F2023" s="238"/>
      <c r="G2023" s="239"/>
      <c r="H2023" s="249"/>
      <c r="I2023" s="284"/>
      <c r="J2023" s="284"/>
    </row>
    <row r="2024" spans="1:10" hidden="1" x14ac:dyDescent="0.25">
      <c r="A2024" s="188" t="s">
        <v>2347</v>
      </c>
      <c r="B2024" s="206" t="s">
        <v>2317</v>
      </c>
      <c r="C2024" s="255"/>
      <c r="D2024" s="255"/>
      <c r="E2024" s="330"/>
      <c r="F2024" s="238"/>
      <c r="G2024" s="239"/>
      <c r="H2024" s="249"/>
      <c r="I2024" s="284"/>
      <c r="J2024" s="284"/>
    </row>
    <row r="2025" spans="1:10" hidden="1" x14ac:dyDescent="0.25">
      <c r="A2025" s="188" t="s">
        <v>2348</v>
      </c>
      <c r="B2025" s="254" t="s">
        <v>1246</v>
      </c>
      <c r="C2025" s="255"/>
      <c r="D2025" s="255"/>
      <c r="E2025" s="330"/>
      <c r="F2025" s="239">
        <f>F2026+F2027+F2028+F2029+F2030</f>
        <v>0</v>
      </c>
      <c r="G2025" s="239">
        <f t="shared" ref="G2025" si="497">G2026+G2027+G2028+G2029+G2030</f>
        <v>0</v>
      </c>
      <c r="H2025" s="239">
        <f t="shared" ref="H2025" si="498">H2026+H2027+H2028+H2029+H2030</f>
        <v>0</v>
      </c>
      <c r="I2025" s="284"/>
      <c r="J2025" s="284"/>
    </row>
    <row r="2026" spans="1:10" hidden="1" x14ac:dyDescent="0.25">
      <c r="A2026" s="188" t="s">
        <v>2349</v>
      </c>
      <c r="B2026" s="206" t="s">
        <v>2309</v>
      </c>
      <c r="C2026" s="255"/>
      <c r="D2026" s="255"/>
      <c r="E2026" s="330"/>
      <c r="F2026" s="238"/>
      <c r="G2026" s="239"/>
      <c r="H2026" s="249"/>
      <c r="I2026" s="284"/>
      <c r="J2026" s="284"/>
    </row>
    <row r="2027" spans="1:10" hidden="1" x14ac:dyDescent="0.25">
      <c r="A2027" s="188" t="s">
        <v>2350</v>
      </c>
      <c r="B2027" s="206" t="s">
        <v>2311</v>
      </c>
      <c r="C2027" s="255"/>
      <c r="D2027" s="255"/>
      <c r="E2027" s="330"/>
      <c r="F2027" s="238"/>
      <c r="G2027" s="239"/>
      <c r="H2027" s="249"/>
      <c r="I2027" s="284"/>
      <c r="J2027" s="284"/>
    </row>
    <row r="2028" spans="1:10" hidden="1" x14ac:dyDescent="0.25">
      <c r="A2028" s="188" t="s">
        <v>2351</v>
      </c>
      <c r="B2028" s="206" t="s">
        <v>2313</v>
      </c>
      <c r="C2028" s="255"/>
      <c r="D2028" s="255"/>
      <c r="E2028" s="330"/>
      <c r="F2028" s="238"/>
      <c r="G2028" s="239"/>
      <c r="H2028" s="249"/>
      <c r="I2028" s="284"/>
      <c r="J2028" s="284"/>
    </row>
    <row r="2029" spans="1:10" hidden="1" x14ac:dyDescent="0.25">
      <c r="A2029" s="188" t="s">
        <v>2352</v>
      </c>
      <c r="B2029" s="206" t="s">
        <v>2315</v>
      </c>
      <c r="C2029" s="255"/>
      <c r="D2029" s="255"/>
      <c r="E2029" s="330"/>
      <c r="F2029" s="238"/>
      <c r="G2029" s="239"/>
      <c r="H2029" s="249"/>
      <c r="I2029" s="284"/>
      <c r="J2029" s="284"/>
    </row>
    <row r="2030" spans="1:10" hidden="1" x14ac:dyDescent="0.25">
      <c r="A2030" s="188" t="s">
        <v>2353</v>
      </c>
      <c r="B2030" s="206" t="s">
        <v>2317</v>
      </c>
      <c r="C2030" s="255"/>
      <c r="D2030" s="255"/>
      <c r="E2030" s="330"/>
      <c r="F2030" s="238"/>
      <c r="G2030" s="239"/>
      <c r="H2030" s="249"/>
      <c r="I2030" s="284"/>
      <c r="J2030" s="284"/>
    </row>
    <row r="2031" spans="1:10" hidden="1" x14ac:dyDescent="0.25">
      <c r="A2031" s="188" t="s">
        <v>2354</v>
      </c>
      <c r="B2031" s="254" t="s">
        <v>7</v>
      </c>
      <c r="C2031" s="255"/>
      <c r="D2031" s="255"/>
      <c r="E2031" s="330"/>
      <c r="F2031" s="239">
        <f>F2032+F2033+F2034+F2035+F2036</f>
        <v>0</v>
      </c>
      <c r="G2031" s="239">
        <f t="shared" ref="G2031" si="499">G2032+G2033+G2034+G2035+G2036</f>
        <v>0</v>
      </c>
      <c r="H2031" s="239">
        <f t="shared" ref="H2031" si="500">H2032+H2033+H2034+H2035+H2036</f>
        <v>0</v>
      </c>
      <c r="I2031" s="284"/>
      <c r="J2031" s="284"/>
    </row>
    <row r="2032" spans="1:10" hidden="1" x14ac:dyDescent="0.25">
      <c r="A2032" s="188" t="s">
        <v>2355</v>
      </c>
      <c r="B2032" s="206" t="s">
        <v>2309</v>
      </c>
      <c r="C2032" s="255"/>
      <c r="D2032" s="255"/>
      <c r="E2032" s="330"/>
      <c r="F2032" s="238"/>
      <c r="G2032" s="239"/>
      <c r="H2032" s="249"/>
      <c r="I2032" s="284"/>
      <c r="J2032" s="284"/>
    </row>
    <row r="2033" spans="1:10" hidden="1" x14ac:dyDescent="0.25">
      <c r="A2033" s="188" t="s">
        <v>2356</v>
      </c>
      <c r="B2033" s="206" t="s">
        <v>2311</v>
      </c>
      <c r="C2033" s="255"/>
      <c r="D2033" s="255"/>
      <c r="E2033" s="330"/>
      <c r="F2033" s="238"/>
      <c r="G2033" s="239"/>
      <c r="H2033" s="249"/>
      <c r="I2033" s="284"/>
      <c r="J2033" s="284"/>
    </row>
    <row r="2034" spans="1:10" hidden="1" x14ac:dyDescent="0.25">
      <c r="A2034" s="188" t="s">
        <v>2357</v>
      </c>
      <c r="B2034" s="206" t="s">
        <v>2313</v>
      </c>
      <c r="C2034" s="255"/>
      <c r="D2034" s="255"/>
      <c r="E2034" s="330"/>
      <c r="F2034" s="238"/>
      <c r="G2034" s="239"/>
      <c r="H2034" s="249"/>
      <c r="I2034" s="284"/>
      <c r="J2034" s="284"/>
    </row>
    <row r="2035" spans="1:10" hidden="1" x14ac:dyDescent="0.25">
      <c r="A2035" s="188" t="s">
        <v>2358</v>
      </c>
      <c r="B2035" s="206" t="s">
        <v>2315</v>
      </c>
      <c r="C2035" s="255"/>
      <c r="D2035" s="255"/>
      <c r="E2035" s="330"/>
      <c r="F2035" s="238"/>
      <c r="G2035" s="239"/>
      <c r="H2035" s="249"/>
      <c r="I2035" s="284"/>
      <c r="J2035" s="284"/>
    </row>
    <row r="2036" spans="1:10" hidden="1" x14ac:dyDescent="0.25">
      <c r="A2036" s="188" t="s">
        <v>2359</v>
      </c>
      <c r="B2036" s="206" t="s">
        <v>2317</v>
      </c>
      <c r="C2036" s="255"/>
      <c r="D2036" s="255"/>
      <c r="E2036" s="330"/>
      <c r="F2036" s="238"/>
      <c r="G2036" s="239"/>
      <c r="H2036" s="249"/>
      <c r="I2036" s="284"/>
      <c r="J2036" s="284"/>
    </row>
    <row r="2037" spans="1:10" hidden="1" x14ac:dyDescent="0.25">
      <c r="A2037" s="188" t="s">
        <v>2360</v>
      </c>
      <c r="B2037" s="254" t="s">
        <v>557</v>
      </c>
      <c r="C2037" s="255"/>
      <c r="D2037" s="255"/>
      <c r="E2037" s="330"/>
      <c r="F2037" s="239">
        <f>F2038+F2039+F2040+F2041+F2042</f>
        <v>0</v>
      </c>
      <c r="G2037" s="239">
        <f t="shared" ref="G2037" si="501">G2038+G2039+G2040+G2041+G2042</f>
        <v>0</v>
      </c>
      <c r="H2037" s="239">
        <f t="shared" ref="H2037" si="502">H2038+H2039+H2040+H2041+H2042</f>
        <v>0</v>
      </c>
      <c r="I2037" s="284"/>
      <c r="J2037" s="284"/>
    </row>
    <row r="2038" spans="1:10" hidden="1" x14ac:dyDescent="0.25">
      <c r="A2038" s="188" t="s">
        <v>2361</v>
      </c>
      <c r="B2038" s="206" t="s">
        <v>2309</v>
      </c>
      <c r="C2038" s="255"/>
      <c r="D2038" s="255"/>
      <c r="E2038" s="330"/>
      <c r="F2038" s="331"/>
      <c r="G2038" s="291"/>
      <c r="H2038" s="332"/>
      <c r="I2038" s="284"/>
      <c r="J2038" s="284"/>
    </row>
    <row r="2039" spans="1:10" hidden="1" x14ac:dyDescent="0.25">
      <c r="A2039" s="188" t="s">
        <v>2362</v>
      </c>
      <c r="B2039" s="206" t="s">
        <v>2311</v>
      </c>
      <c r="C2039" s="255"/>
      <c r="D2039" s="255"/>
      <c r="E2039" s="330"/>
      <c r="F2039" s="331"/>
      <c r="G2039" s="291"/>
      <c r="H2039" s="332"/>
      <c r="I2039" s="284"/>
      <c r="J2039" s="284"/>
    </row>
    <row r="2040" spans="1:10" hidden="1" x14ac:dyDescent="0.25">
      <c r="A2040" s="188" t="s">
        <v>2363</v>
      </c>
      <c r="B2040" s="206" t="s">
        <v>2313</v>
      </c>
      <c r="C2040" s="255"/>
      <c r="D2040" s="255"/>
      <c r="E2040" s="330"/>
      <c r="F2040" s="331"/>
      <c r="G2040" s="291"/>
      <c r="H2040" s="332"/>
      <c r="I2040" s="284"/>
      <c r="J2040" s="284"/>
    </row>
    <row r="2041" spans="1:10" hidden="1" x14ac:dyDescent="0.25">
      <c r="A2041" s="188" t="s">
        <v>2364</v>
      </c>
      <c r="B2041" s="206" t="s">
        <v>2315</v>
      </c>
      <c r="C2041" s="255"/>
      <c r="D2041" s="255"/>
      <c r="E2041" s="330"/>
      <c r="F2041" s="331"/>
      <c r="G2041" s="291"/>
      <c r="H2041" s="332"/>
      <c r="I2041" s="284"/>
      <c r="J2041" s="284"/>
    </row>
    <row r="2042" spans="1:10" hidden="1" x14ac:dyDescent="0.25">
      <c r="A2042" s="188" t="s">
        <v>2365</v>
      </c>
      <c r="B2042" s="206" t="s">
        <v>2317</v>
      </c>
      <c r="C2042" s="255"/>
      <c r="D2042" s="255"/>
      <c r="E2042" s="330"/>
      <c r="F2042" s="331"/>
      <c r="G2042" s="291"/>
      <c r="H2042" s="332"/>
      <c r="I2042" s="284"/>
      <c r="J2042" s="284"/>
    </row>
    <row r="2043" spans="1:10" x14ac:dyDescent="0.25">
      <c r="A2043" s="318" t="s">
        <v>2366</v>
      </c>
      <c r="B2043" s="334" t="s">
        <v>1265</v>
      </c>
      <c r="C2043" s="334"/>
      <c r="D2043" s="335"/>
      <c r="E2043" s="336"/>
      <c r="F2043" s="259">
        <f>F2044+F2050+F2056+F2062+F2068+F2074+F2080+F2086+F2092</f>
        <v>0</v>
      </c>
      <c r="G2043" s="259">
        <f t="shared" ref="G2043" si="503">G2044+G2050+G2056+G2062+G2068+G2074+G2080+G2086+G2092</f>
        <v>0</v>
      </c>
      <c r="H2043" s="259">
        <f t="shared" ref="H2043" si="504">H2044+H2050+H2056+H2062+H2068+H2074+H2080+H2086+H2092</f>
        <v>0</v>
      </c>
      <c r="I2043" s="284"/>
      <c r="J2043" s="284"/>
    </row>
    <row r="2044" spans="1:10" hidden="1" x14ac:dyDescent="0.25">
      <c r="A2044" s="188" t="s">
        <v>2367</v>
      </c>
      <c r="B2044" s="254" t="s">
        <v>4</v>
      </c>
      <c r="C2044" s="255"/>
      <c r="D2044" s="255"/>
      <c r="E2044" s="330"/>
      <c r="F2044" s="239">
        <f>F2045+F2046+F2047+F2048+F2049</f>
        <v>0</v>
      </c>
      <c r="G2044" s="239">
        <f t="shared" ref="G2044" si="505">G2045+G2046+G2047+G2048+G2049</f>
        <v>0</v>
      </c>
      <c r="H2044" s="239">
        <f t="shared" ref="H2044" si="506">H2045+H2046+H2047+H2048+H2049</f>
        <v>0</v>
      </c>
      <c r="I2044" s="284"/>
      <c r="J2044" s="284"/>
    </row>
    <row r="2045" spans="1:10" hidden="1" x14ac:dyDescent="0.25">
      <c r="A2045" s="188" t="s">
        <v>2368</v>
      </c>
      <c r="B2045" s="206" t="s">
        <v>2309</v>
      </c>
      <c r="C2045" s="255"/>
      <c r="D2045" s="255"/>
      <c r="E2045" s="330"/>
      <c r="F2045" s="238"/>
      <c r="G2045" s="239"/>
      <c r="H2045" s="249"/>
      <c r="I2045" s="284"/>
      <c r="J2045" s="284"/>
    </row>
    <row r="2046" spans="1:10" hidden="1" x14ac:dyDescent="0.25">
      <c r="A2046" s="188" t="s">
        <v>2369</v>
      </c>
      <c r="B2046" s="206" t="s">
        <v>2311</v>
      </c>
      <c r="C2046" s="255"/>
      <c r="D2046" s="255"/>
      <c r="E2046" s="330"/>
      <c r="F2046" s="238"/>
      <c r="G2046" s="239"/>
      <c r="H2046" s="249"/>
      <c r="I2046" s="284"/>
      <c r="J2046" s="284"/>
    </row>
    <row r="2047" spans="1:10" hidden="1" x14ac:dyDescent="0.25">
      <c r="A2047" s="188" t="s">
        <v>2370</v>
      </c>
      <c r="B2047" s="206" t="s">
        <v>2313</v>
      </c>
      <c r="C2047" s="255"/>
      <c r="D2047" s="255"/>
      <c r="E2047" s="330"/>
      <c r="F2047" s="238"/>
      <c r="G2047" s="239"/>
      <c r="H2047" s="249"/>
      <c r="I2047" s="284"/>
      <c r="J2047" s="284"/>
    </row>
    <row r="2048" spans="1:10" hidden="1" x14ac:dyDescent="0.25">
      <c r="A2048" s="188" t="s">
        <v>2371</v>
      </c>
      <c r="B2048" s="206" t="s">
        <v>2315</v>
      </c>
      <c r="C2048" s="255"/>
      <c r="D2048" s="255"/>
      <c r="E2048" s="330"/>
      <c r="F2048" s="238"/>
      <c r="G2048" s="239"/>
      <c r="H2048" s="249"/>
      <c r="I2048" s="284"/>
      <c r="J2048" s="284"/>
    </row>
    <row r="2049" spans="1:10" hidden="1" x14ac:dyDescent="0.25">
      <c r="A2049" s="188" t="s">
        <v>2372</v>
      </c>
      <c r="B2049" s="206" t="s">
        <v>2317</v>
      </c>
      <c r="C2049" s="255"/>
      <c r="D2049" s="255"/>
      <c r="E2049" s="330"/>
      <c r="F2049" s="238"/>
      <c r="G2049" s="239"/>
      <c r="H2049" s="249"/>
      <c r="I2049" s="284"/>
      <c r="J2049" s="284"/>
    </row>
    <row r="2050" spans="1:10" hidden="1" x14ac:dyDescent="0.25">
      <c r="A2050" s="188" t="s">
        <v>2373</v>
      </c>
      <c r="B2050" s="203" t="s">
        <v>3</v>
      </c>
      <c r="C2050" s="255"/>
      <c r="D2050" s="255"/>
      <c r="E2050" s="330"/>
      <c r="F2050" s="239">
        <f>F2051+F2052+F2053+F2054+F2055</f>
        <v>0</v>
      </c>
      <c r="G2050" s="239">
        <f t="shared" ref="G2050" si="507">G2051+G2052+G2053+G2054+G2055</f>
        <v>0</v>
      </c>
      <c r="H2050" s="239">
        <f t="shared" ref="H2050" si="508">H2051+H2052+H2053+H2054+H2055</f>
        <v>0</v>
      </c>
      <c r="I2050" s="284"/>
      <c r="J2050" s="284"/>
    </row>
    <row r="2051" spans="1:10" hidden="1" x14ac:dyDescent="0.25">
      <c r="A2051" s="188" t="s">
        <v>2374</v>
      </c>
      <c r="B2051" s="206" t="s">
        <v>2309</v>
      </c>
      <c r="C2051" s="255"/>
      <c r="D2051" s="255"/>
      <c r="E2051" s="330"/>
      <c r="F2051" s="238"/>
      <c r="G2051" s="239"/>
      <c r="H2051" s="249"/>
      <c r="I2051" s="284"/>
      <c r="J2051" s="284"/>
    </row>
    <row r="2052" spans="1:10" hidden="1" x14ac:dyDescent="0.25">
      <c r="A2052" s="188" t="s">
        <v>2375</v>
      </c>
      <c r="B2052" s="206" t="s">
        <v>2311</v>
      </c>
      <c r="C2052" s="255"/>
      <c r="D2052" s="255"/>
      <c r="E2052" s="330"/>
      <c r="F2052" s="238"/>
      <c r="G2052" s="239"/>
      <c r="H2052" s="249"/>
      <c r="I2052" s="284"/>
      <c r="J2052" s="284"/>
    </row>
    <row r="2053" spans="1:10" hidden="1" x14ac:dyDescent="0.25">
      <c r="A2053" s="188" t="s">
        <v>2376</v>
      </c>
      <c r="B2053" s="206" t="s">
        <v>2313</v>
      </c>
      <c r="C2053" s="255"/>
      <c r="D2053" s="255"/>
      <c r="E2053" s="330"/>
      <c r="F2053" s="238"/>
      <c r="G2053" s="239"/>
      <c r="H2053" s="249"/>
      <c r="I2053" s="284"/>
      <c r="J2053" s="284"/>
    </row>
    <row r="2054" spans="1:10" hidden="1" x14ac:dyDescent="0.25">
      <c r="A2054" s="188" t="s">
        <v>2377</v>
      </c>
      <c r="B2054" s="206" t="s">
        <v>2315</v>
      </c>
      <c r="C2054" s="255"/>
      <c r="D2054" s="255"/>
      <c r="E2054" s="330"/>
      <c r="F2054" s="238"/>
      <c r="G2054" s="239"/>
      <c r="H2054" s="249"/>
      <c r="I2054" s="284"/>
      <c r="J2054" s="284"/>
    </row>
    <row r="2055" spans="1:10" hidden="1" x14ac:dyDescent="0.25">
      <c r="A2055" s="188" t="s">
        <v>2378</v>
      </c>
      <c r="B2055" s="206" t="s">
        <v>2317</v>
      </c>
      <c r="C2055" s="255"/>
      <c r="D2055" s="255"/>
      <c r="E2055" s="330"/>
      <c r="F2055" s="238"/>
      <c r="G2055" s="239"/>
      <c r="H2055" s="249"/>
      <c r="I2055" s="284"/>
      <c r="J2055" s="284"/>
    </row>
    <row r="2056" spans="1:10" hidden="1" x14ac:dyDescent="0.25">
      <c r="A2056" s="188" t="s">
        <v>2379</v>
      </c>
      <c r="B2056" s="254" t="s">
        <v>5</v>
      </c>
      <c r="C2056" s="255"/>
      <c r="D2056" s="255"/>
      <c r="E2056" s="330"/>
      <c r="F2056" s="239">
        <f>F2057+F2058+F2059+F2060+F2061</f>
        <v>0</v>
      </c>
      <c r="G2056" s="239">
        <f t="shared" ref="G2056" si="509">G2057+G2058+G2059+G2060+G2061</f>
        <v>0</v>
      </c>
      <c r="H2056" s="239">
        <f t="shared" ref="H2056" si="510">H2057+H2058+H2059+H2060+H2061</f>
        <v>0</v>
      </c>
      <c r="I2056" s="284"/>
      <c r="J2056" s="284"/>
    </row>
    <row r="2057" spans="1:10" hidden="1" x14ac:dyDescent="0.25">
      <c r="A2057" s="188" t="s">
        <v>2380</v>
      </c>
      <c r="B2057" s="206" t="s">
        <v>2309</v>
      </c>
      <c r="C2057" s="255"/>
      <c r="D2057" s="255"/>
      <c r="E2057" s="330"/>
      <c r="F2057" s="238"/>
      <c r="G2057" s="239"/>
      <c r="H2057" s="249"/>
      <c r="I2057" s="284"/>
      <c r="J2057" s="284"/>
    </row>
    <row r="2058" spans="1:10" hidden="1" x14ac:dyDescent="0.25">
      <c r="A2058" s="188" t="s">
        <v>2381</v>
      </c>
      <c r="B2058" s="206" t="s">
        <v>2311</v>
      </c>
      <c r="C2058" s="255"/>
      <c r="D2058" s="255"/>
      <c r="E2058" s="330"/>
      <c r="F2058" s="238"/>
      <c r="G2058" s="239"/>
      <c r="H2058" s="249"/>
      <c r="I2058" s="284"/>
      <c r="J2058" s="284"/>
    </row>
    <row r="2059" spans="1:10" hidden="1" x14ac:dyDescent="0.25">
      <c r="A2059" s="188" t="s">
        <v>2382</v>
      </c>
      <c r="B2059" s="206" t="s">
        <v>2313</v>
      </c>
      <c r="C2059" s="255"/>
      <c r="D2059" s="255"/>
      <c r="E2059" s="330"/>
      <c r="F2059" s="238"/>
      <c r="G2059" s="239"/>
      <c r="H2059" s="249"/>
      <c r="I2059" s="284"/>
      <c r="J2059" s="284"/>
    </row>
    <row r="2060" spans="1:10" hidden="1" x14ac:dyDescent="0.25">
      <c r="A2060" s="188" t="s">
        <v>2383</v>
      </c>
      <c r="B2060" s="206" t="s">
        <v>2315</v>
      </c>
      <c r="C2060" s="255"/>
      <c r="D2060" s="255"/>
      <c r="E2060" s="330"/>
      <c r="F2060" s="238"/>
      <c r="G2060" s="239"/>
      <c r="H2060" s="249"/>
      <c r="I2060" s="284"/>
      <c r="J2060" s="284"/>
    </row>
    <row r="2061" spans="1:10" hidden="1" x14ac:dyDescent="0.25">
      <c r="A2061" s="188" t="s">
        <v>2384</v>
      </c>
      <c r="B2061" s="206" t="s">
        <v>2317</v>
      </c>
      <c r="C2061" s="255"/>
      <c r="D2061" s="255"/>
      <c r="E2061" s="330"/>
      <c r="F2061" s="238"/>
      <c r="G2061" s="239"/>
      <c r="H2061" s="249"/>
      <c r="I2061" s="284"/>
      <c r="J2061" s="284"/>
    </row>
    <row r="2062" spans="1:10" hidden="1" x14ac:dyDescent="0.25">
      <c r="A2062" s="188" t="s">
        <v>2385</v>
      </c>
      <c r="B2062" s="254" t="s">
        <v>1225</v>
      </c>
      <c r="C2062" s="255"/>
      <c r="D2062" s="255"/>
      <c r="E2062" s="330"/>
      <c r="F2062" s="239">
        <f>F2063+F2064+F2065+F2066+F2067</f>
        <v>0</v>
      </c>
      <c r="G2062" s="239">
        <f t="shared" ref="G2062" si="511">G2063+G2064+G2065+G2066+G2067</f>
        <v>0</v>
      </c>
      <c r="H2062" s="239">
        <f t="shared" ref="H2062" si="512">H2063+H2064+H2065+H2066+H2067</f>
        <v>0</v>
      </c>
      <c r="I2062" s="284"/>
      <c r="J2062" s="284"/>
    </row>
    <row r="2063" spans="1:10" hidden="1" x14ac:dyDescent="0.25">
      <c r="A2063" s="188" t="s">
        <v>2386</v>
      </c>
      <c r="B2063" s="206" t="s">
        <v>2309</v>
      </c>
      <c r="C2063" s="255"/>
      <c r="D2063" s="255"/>
      <c r="E2063" s="330"/>
      <c r="F2063" s="238"/>
      <c r="G2063" s="239"/>
      <c r="H2063" s="249"/>
      <c r="I2063" s="284"/>
      <c r="J2063" s="284"/>
    </row>
    <row r="2064" spans="1:10" hidden="1" x14ac:dyDescent="0.25">
      <c r="A2064" s="188" t="s">
        <v>2387</v>
      </c>
      <c r="B2064" s="206" t="s">
        <v>2311</v>
      </c>
      <c r="C2064" s="255"/>
      <c r="D2064" s="255"/>
      <c r="E2064" s="330"/>
      <c r="F2064" s="238"/>
      <c r="G2064" s="239"/>
      <c r="H2064" s="249"/>
      <c r="I2064" s="284"/>
      <c r="J2064" s="284"/>
    </row>
    <row r="2065" spans="1:10" hidden="1" x14ac:dyDescent="0.25">
      <c r="A2065" s="188" t="s">
        <v>2388</v>
      </c>
      <c r="B2065" s="206" t="s">
        <v>2313</v>
      </c>
      <c r="C2065" s="255"/>
      <c r="D2065" s="255"/>
      <c r="E2065" s="330"/>
      <c r="F2065" s="238"/>
      <c r="G2065" s="239"/>
      <c r="H2065" s="249"/>
      <c r="I2065" s="284"/>
      <c r="J2065" s="284"/>
    </row>
    <row r="2066" spans="1:10" hidden="1" x14ac:dyDescent="0.25">
      <c r="A2066" s="188" t="s">
        <v>2389</v>
      </c>
      <c r="B2066" s="206" t="s">
        <v>2315</v>
      </c>
      <c r="C2066" s="255"/>
      <c r="D2066" s="255"/>
      <c r="E2066" s="330"/>
      <c r="F2066" s="238"/>
      <c r="G2066" s="239"/>
      <c r="H2066" s="249"/>
      <c r="I2066" s="284"/>
      <c r="J2066" s="284"/>
    </row>
    <row r="2067" spans="1:10" hidden="1" x14ac:dyDescent="0.25">
      <c r="A2067" s="188" t="s">
        <v>2390</v>
      </c>
      <c r="B2067" s="206" t="s">
        <v>2317</v>
      </c>
      <c r="C2067" s="255"/>
      <c r="D2067" s="255"/>
      <c r="E2067" s="330"/>
      <c r="F2067" s="238"/>
      <c r="G2067" s="239"/>
      <c r="H2067" s="249"/>
      <c r="I2067" s="284"/>
      <c r="J2067" s="284"/>
    </row>
    <row r="2068" spans="1:10" hidden="1" x14ac:dyDescent="0.25">
      <c r="A2068" s="188" t="s">
        <v>2391</v>
      </c>
      <c r="B2068" s="254" t="s">
        <v>1232</v>
      </c>
      <c r="C2068" s="255"/>
      <c r="D2068" s="255"/>
      <c r="E2068" s="330"/>
      <c r="F2068" s="239">
        <f>F2069+F2070+F2071+F2072+F2073</f>
        <v>0</v>
      </c>
      <c r="G2068" s="239">
        <f t="shared" ref="G2068" si="513">G2069+G2070+G2071+G2072+G2073</f>
        <v>0</v>
      </c>
      <c r="H2068" s="239">
        <f t="shared" ref="H2068" si="514">H2069+H2070+H2071+H2072+H2073</f>
        <v>0</v>
      </c>
      <c r="I2068" s="284"/>
      <c r="J2068" s="284"/>
    </row>
    <row r="2069" spans="1:10" hidden="1" x14ac:dyDescent="0.25">
      <c r="A2069" s="188" t="s">
        <v>2392</v>
      </c>
      <c r="B2069" s="206" t="s">
        <v>2309</v>
      </c>
      <c r="C2069" s="255"/>
      <c r="D2069" s="255"/>
      <c r="E2069" s="330"/>
      <c r="F2069" s="238"/>
      <c r="G2069" s="239"/>
      <c r="H2069" s="249"/>
      <c r="I2069" s="284"/>
      <c r="J2069" s="284"/>
    </row>
    <row r="2070" spans="1:10" hidden="1" x14ac:dyDescent="0.25">
      <c r="A2070" s="188" t="s">
        <v>2393</v>
      </c>
      <c r="B2070" s="206" t="s">
        <v>2311</v>
      </c>
      <c r="C2070" s="255"/>
      <c r="D2070" s="255"/>
      <c r="E2070" s="330"/>
      <c r="F2070" s="238"/>
      <c r="G2070" s="239"/>
      <c r="H2070" s="249"/>
      <c r="I2070" s="284"/>
      <c r="J2070" s="284"/>
    </row>
    <row r="2071" spans="1:10" hidden="1" x14ac:dyDescent="0.25">
      <c r="A2071" s="188" t="s">
        <v>2394</v>
      </c>
      <c r="B2071" s="206" t="s">
        <v>2313</v>
      </c>
      <c r="C2071" s="255"/>
      <c r="D2071" s="255"/>
      <c r="E2071" s="330"/>
      <c r="F2071" s="238"/>
      <c r="G2071" s="239"/>
      <c r="H2071" s="249"/>
      <c r="I2071" s="284"/>
      <c r="J2071" s="284"/>
    </row>
    <row r="2072" spans="1:10" hidden="1" x14ac:dyDescent="0.25">
      <c r="A2072" s="188" t="s">
        <v>2395</v>
      </c>
      <c r="B2072" s="206" t="s">
        <v>2315</v>
      </c>
      <c r="C2072" s="255"/>
      <c r="D2072" s="255"/>
      <c r="E2072" s="330"/>
      <c r="F2072" s="238"/>
      <c r="G2072" s="239"/>
      <c r="H2072" s="249"/>
      <c r="I2072" s="284"/>
      <c r="J2072" s="284"/>
    </row>
    <row r="2073" spans="1:10" hidden="1" x14ac:dyDescent="0.25">
      <c r="A2073" s="188" t="s">
        <v>2396</v>
      </c>
      <c r="B2073" s="206" t="s">
        <v>2317</v>
      </c>
      <c r="C2073" s="255"/>
      <c r="D2073" s="255"/>
      <c r="E2073" s="330"/>
      <c r="F2073" s="238"/>
      <c r="G2073" s="239"/>
      <c r="H2073" s="249"/>
      <c r="I2073" s="284"/>
      <c r="J2073" s="284"/>
    </row>
    <row r="2074" spans="1:10" hidden="1" x14ac:dyDescent="0.25">
      <c r="A2074" s="188" t="s">
        <v>2397</v>
      </c>
      <c r="B2074" s="254" t="s">
        <v>1239</v>
      </c>
      <c r="C2074" s="255"/>
      <c r="D2074" s="255"/>
      <c r="E2074" s="330"/>
      <c r="F2074" s="239">
        <f>F2075+F2076+F2077+F2078+F2079</f>
        <v>0</v>
      </c>
      <c r="G2074" s="239">
        <f t="shared" ref="G2074" si="515">G2075+G2076+G2077+G2078+G2079</f>
        <v>0</v>
      </c>
      <c r="H2074" s="239">
        <f t="shared" ref="H2074" si="516">H2075+H2076+H2077+H2078+H2079</f>
        <v>0</v>
      </c>
      <c r="I2074" s="284"/>
      <c r="J2074" s="284"/>
    </row>
    <row r="2075" spans="1:10" hidden="1" x14ac:dyDescent="0.25">
      <c r="A2075" s="188" t="s">
        <v>2398</v>
      </c>
      <c r="B2075" s="206" t="s">
        <v>2309</v>
      </c>
      <c r="C2075" s="255"/>
      <c r="D2075" s="255"/>
      <c r="E2075" s="330"/>
      <c r="F2075" s="238"/>
      <c r="G2075" s="239"/>
      <c r="H2075" s="249"/>
      <c r="I2075" s="284"/>
      <c r="J2075" s="284"/>
    </row>
    <row r="2076" spans="1:10" hidden="1" x14ac:dyDescent="0.25">
      <c r="A2076" s="188" t="s">
        <v>2399</v>
      </c>
      <c r="B2076" s="206" t="s">
        <v>2311</v>
      </c>
      <c r="C2076" s="255"/>
      <c r="D2076" s="255"/>
      <c r="E2076" s="330"/>
      <c r="F2076" s="238"/>
      <c r="G2076" s="239"/>
      <c r="H2076" s="249"/>
      <c r="I2076" s="284"/>
      <c r="J2076" s="284"/>
    </row>
    <row r="2077" spans="1:10" hidden="1" x14ac:dyDescent="0.25">
      <c r="A2077" s="188" t="s">
        <v>2400</v>
      </c>
      <c r="B2077" s="206" t="s">
        <v>2313</v>
      </c>
      <c r="C2077" s="255"/>
      <c r="D2077" s="255"/>
      <c r="E2077" s="330"/>
      <c r="F2077" s="238"/>
      <c r="G2077" s="239"/>
      <c r="H2077" s="249"/>
      <c r="I2077" s="284"/>
      <c r="J2077" s="284"/>
    </row>
    <row r="2078" spans="1:10" hidden="1" x14ac:dyDescent="0.25">
      <c r="A2078" s="188" t="s">
        <v>2401</v>
      </c>
      <c r="B2078" s="206" t="s">
        <v>2315</v>
      </c>
      <c r="C2078" s="255"/>
      <c r="D2078" s="255"/>
      <c r="E2078" s="330"/>
      <c r="F2078" s="238"/>
      <c r="G2078" s="239"/>
      <c r="H2078" s="249"/>
      <c r="I2078" s="284"/>
      <c r="J2078" s="284"/>
    </row>
    <row r="2079" spans="1:10" hidden="1" x14ac:dyDescent="0.25">
      <c r="A2079" s="188" t="s">
        <v>2402</v>
      </c>
      <c r="B2079" s="206" t="s">
        <v>2317</v>
      </c>
      <c r="C2079" s="255"/>
      <c r="D2079" s="255"/>
      <c r="E2079" s="330"/>
      <c r="F2079" s="238"/>
      <c r="G2079" s="239"/>
      <c r="H2079" s="249"/>
      <c r="I2079" s="284"/>
      <c r="J2079" s="284"/>
    </row>
    <row r="2080" spans="1:10" hidden="1" x14ac:dyDescent="0.25">
      <c r="A2080" s="188" t="s">
        <v>2403</v>
      </c>
      <c r="B2080" s="254" t="s">
        <v>1246</v>
      </c>
      <c r="C2080" s="255"/>
      <c r="D2080" s="255"/>
      <c r="E2080" s="330"/>
      <c r="F2080" s="239">
        <f>F2081+F2082+F2083+F2084+F2085</f>
        <v>0</v>
      </c>
      <c r="G2080" s="239">
        <f t="shared" ref="G2080" si="517">G2081+G2082+G2083+G2084+G2085</f>
        <v>0</v>
      </c>
      <c r="H2080" s="239">
        <f t="shared" ref="H2080" si="518">H2081+H2082+H2083+H2084+H2085</f>
        <v>0</v>
      </c>
      <c r="I2080" s="284"/>
      <c r="J2080" s="284"/>
    </row>
    <row r="2081" spans="1:10" hidden="1" x14ac:dyDescent="0.25">
      <c r="A2081" s="188" t="s">
        <v>2404</v>
      </c>
      <c r="B2081" s="206" t="s">
        <v>2309</v>
      </c>
      <c r="C2081" s="255"/>
      <c r="D2081" s="255"/>
      <c r="E2081" s="330"/>
      <c r="F2081" s="238"/>
      <c r="G2081" s="239"/>
      <c r="H2081" s="249"/>
      <c r="I2081" s="284"/>
      <c r="J2081" s="284"/>
    </row>
    <row r="2082" spans="1:10" hidden="1" x14ac:dyDescent="0.25">
      <c r="A2082" s="188" t="s">
        <v>2405</v>
      </c>
      <c r="B2082" s="206" t="s">
        <v>2311</v>
      </c>
      <c r="C2082" s="255"/>
      <c r="D2082" s="255"/>
      <c r="E2082" s="330"/>
      <c r="F2082" s="238"/>
      <c r="G2082" s="239"/>
      <c r="H2082" s="249"/>
      <c r="I2082" s="284"/>
      <c r="J2082" s="284"/>
    </row>
    <row r="2083" spans="1:10" hidden="1" x14ac:dyDescent="0.25">
      <c r="A2083" s="188" t="s">
        <v>2406</v>
      </c>
      <c r="B2083" s="206" t="s">
        <v>2313</v>
      </c>
      <c r="C2083" s="255"/>
      <c r="D2083" s="255"/>
      <c r="E2083" s="330"/>
      <c r="F2083" s="238"/>
      <c r="G2083" s="239"/>
      <c r="H2083" s="249"/>
      <c r="I2083" s="284"/>
      <c r="J2083" s="284"/>
    </row>
    <row r="2084" spans="1:10" hidden="1" x14ac:dyDescent="0.25">
      <c r="A2084" s="188" t="s">
        <v>2407</v>
      </c>
      <c r="B2084" s="206" t="s">
        <v>2315</v>
      </c>
      <c r="C2084" s="255"/>
      <c r="D2084" s="255"/>
      <c r="E2084" s="330"/>
      <c r="F2084" s="238"/>
      <c r="G2084" s="239"/>
      <c r="H2084" s="249"/>
      <c r="I2084" s="284"/>
      <c r="J2084" s="284"/>
    </row>
    <row r="2085" spans="1:10" hidden="1" x14ac:dyDescent="0.25">
      <c r="A2085" s="188" t="s">
        <v>2408</v>
      </c>
      <c r="B2085" s="206" t="s">
        <v>2317</v>
      </c>
      <c r="C2085" s="255"/>
      <c r="D2085" s="255"/>
      <c r="E2085" s="330"/>
      <c r="F2085" s="238"/>
      <c r="G2085" s="239"/>
      <c r="H2085" s="249"/>
      <c r="I2085" s="284"/>
      <c r="J2085" s="284"/>
    </row>
    <row r="2086" spans="1:10" hidden="1" x14ac:dyDescent="0.25">
      <c r="A2086" s="188" t="s">
        <v>2409</v>
      </c>
      <c r="B2086" s="254" t="s">
        <v>7</v>
      </c>
      <c r="C2086" s="255"/>
      <c r="D2086" s="255"/>
      <c r="E2086" s="330"/>
      <c r="F2086" s="239">
        <f>F2087+F2088+F2089+F2090+F2091</f>
        <v>0</v>
      </c>
      <c r="G2086" s="239">
        <f t="shared" ref="G2086" si="519">G2087+G2088+G2089+G2090+G2091</f>
        <v>0</v>
      </c>
      <c r="H2086" s="239">
        <f t="shared" ref="H2086" si="520">H2087+H2088+H2089+H2090+H2091</f>
        <v>0</v>
      </c>
      <c r="I2086" s="284"/>
      <c r="J2086" s="284"/>
    </row>
    <row r="2087" spans="1:10" hidden="1" x14ac:dyDescent="0.25">
      <c r="A2087" s="188" t="s">
        <v>2410</v>
      </c>
      <c r="B2087" s="206" t="s">
        <v>2309</v>
      </c>
      <c r="C2087" s="255"/>
      <c r="D2087" s="255"/>
      <c r="E2087" s="330"/>
      <c r="F2087" s="238"/>
      <c r="G2087" s="239"/>
      <c r="H2087" s="249"/>
      <c r="I2087" s="284"/>
      <c r="J2087" s="284"/>
    </row>
    <row r="2088" spans="1:10" hidden="1" x14ac:dyDescent="0.25">
      <c r="A2088" s="188" t="s">
        <v>2411</v>
      </c>
      <c r="B2088" s="206" t="s">
        <v>2311</v>
      </c>
      <c r="C2088" s="255"/>
      <c r="D2088" s="255"/>
      <c r="E2088" s="330"/>
      <c r="F2088" s="238"/>
      <c r="G2088" s="239"/>
      <c r="H2088" s="249"/>
      <c r="I2088" s="284"/>
      <c r="J2088" s="284"/>
    </row>
    <row r="2089" spans="1:10" hidden="1" x14ac:dyDescent="0.25">
      <c r="A2089" s="188" t="s">
        <v>2412</v>
      </c>
      <c r="B2089" s="206" t="s">
        <v>2313</v>
      </c>
      <c r="C2089" s="255"/>
      <c r="D2089" s="255"/>
      <c r="E2089" s="330"/>
      <c r="F2089" s="238"/>
      <c r="G2089" s="239"/>
      <c r="H2089" s="249"/>
      <c r="I2089" s="284"/>
      <c r="J2089" s="284"/>
    </row>
    <row r="2090" spans="1:10" hidden="1" x14ac:dyDescent="0.25">
      <c r="A2090" s="188" t="s">
        <v>2413</v>
      </c>
      <c r="B2090" s="206" t="s">
        <v>2315</v>
      </c>
      <c r="C2090" s="255"/>
      <c r="D2090" s="255"/>
      <c r="E2090" s="330"/>
      <c r="F2090" s="238"/>
      <c r="G2090" s="239"/>
      <c r="H2090" s="249"/>
      <c r="I2090" s="284"/>
      <c r="J2090" s="284"/>
    </row>
    <row r="2091" spans="1:10" hidden="1" x14ac:dyDescent="0.25">
      <c r="A2091" s="188" t="s">
        <v>2414</v>
      </c>
      <c r="B2091" s="206" t="s">
        <v>2317</v>
      </c>
      <c r="C2091" s="255"/>
      <c r="D2091" s="255"/>
      <c r="E2091" s="330"/>
      <c r="F2091" s="238"/>
      <c r="G2091" s="239"/>
      <c r="H2091" s="249"/>
      <c r="I2091" s="284"/>
      <c r="J2091" s="284"/>
    </row>
    <row r="2092" spans="1:10" hidden="1" x14ac:dyDescent="0.25">
      <c r="A2092" s="188" t="s">
        <v>2415</v>
      </c>
      <c r="B2092" s="254" t="s">
        <v>557</v>
      </c>
      <c r="C2092" s="255"/>
      <c r="D2092" s="255"/>
      <c r="E2092" s="330"/>
      <c r="F2092" s="239">
        <f>F2093+F2094+F2095+F2096+F2097</f>
        <v>0</v>
      </c>
      <c r="G2092" s="239">
        <f t="shared" ref="G2092" si="521">G2093+G2094+G2095+G2096+G2097</f>
        <v>0</v>
      </c>
      <c r="H2092" s="239">
        <f t="shared" ref="H2092" si="522">H2093+H2094+H2095+H2096+H2097</f>
        <v>0</v>
      </c>
      <c r="I2092" s="284"/>
      <c r="J2092" s="284"/>
    </row>
    <row r="2093" spans="1:10" hidden="1" x14ac:dyDescent="0.25">
      <c r="A2093" s="188" t="s">
        <v>2416</v>
      </c>
      <c r="B2093" s="206" t="s">
        <v>2309</v>
      </c>
      <c r="C2093" s="255"/>
      <c r="D2093" s="255"/>
      <c r="E2093" s="330"/>
      <c r="F2093" s="331"/>
      <c r="G2093" s="291"/>
      <c r="H2093" s="332"/>
      <c r="I2093" s="284"/>
      <c r="J2093" s="284"/>
    </row>
    <row r="2094" spans="1:10" hidden="1" x14ac:dyDescent="0.25">
      <c r="A2094" s="188" t="s">
        <v>2417</v>
      </c>
      <c r="B2094" s="206" t="s">
        <v>2311</v>
      </c>
      <c r="C2094" s="255"/>
      <c r="D2094" s="255"/>
      <c r="E2094" s="330"/>
      <c r="F2094" s="331"/>
      <c r="G2094" s="291"/>
      <c r="H2094" s="332"/>
      <c r="I2094" s="284"/>
      <c r="J2094" s="284"/>
    </row>
    <row r="2095" spans="1:10" hidden="1" x14ac:dyDescent="0.25">
      <c r="A2095" s="188" t="s">
        <v>2418</v>
      </c>
      <c r="B2095" s="206" t="s">
        <v>2313</v>
      </c>
      <c r="C2095" s="255"/>
      <c r="D2095" s="255"/>
      <c r="E2095" s="330"/>
      <c r="F2095" s="331"/>
      <c r="G2095" s="291"/>
      <c r="H2095" s="332"/>
      <c r="I2095" s="284"/>
      <c r="J2095" s="284"/>
    </row>
    <row r="2096" spans="1:10" hidden="1" x14ac:dyDescent="0.25">
      <c r="A2096" s="188" t="s">
        <v>2419</v>
      </c>
      <c r="B2096" s="206" t="s">
        <v>2315</v>
      </c>
      <c r="C2096" s="255"/>
      <c r="D2096" s="255"/>
      <c r="E2096" s="330"/>
      <c r="F2096" s="331"/>
      <c r="G2096" s="291"/>
      <c r="H2096" s="332"/>
      <c r="I2096" s="284"/>
      <c r="J2096" s="284"/>
    </row>
    <row r="2097" spans="1:10" hidden="1" x14ac:dyDescent="0.25">
      <c r="A2097" s="188" t="s">
        <v>2420</v>
      </c>
      <c r="B2097" s="206" t="s">
        <v>2317</v>
      </c>
      <c r="C2097" s="255"/>
      <c r="D2097" s="255"/>
      <c r="E2097" s="330"/>
      <c r="F2097" s="331"/>
      <c r="G2097" s="291"/>
      <c r="H2097" s="332"/>
      <c r="I2097" s="284"/>
      <c r="J2097" s="284"/>
    </row>
    <row r="2098" spans="1:10" x14ac:dyDescent="0.25">
      <c r="A2098" s="314" t="s">
        <v>2421</v>
      </c>
      <c r="B2098" s="308" t="s">
        <v>1321</v>
      </c>
      <c r="C2098" s="308"/>
      <c r="D2098" s="337"/>
      <c r="E2098" s="337"/>
      <c r="F2098" s="298">
        <f>F2099+F2154</f>
        <v>0</v>
      </c>
      <c r="G2098" s="298">
        <f t="shared" ref="G2098:H2098" si="523">G2099+G2154</f>
        <v>0</v>
      </c>
      <c r="H2098" s="298">
        <f t="shared" si="523"/>
        <v>0</v>
      </c>
      <c r="I2098" s="284"/>
      <c r="J2098" s="284"/>
    </row>
    <row r="2099" spans="1:10" x14ac:dyDescent="0.25">
      <c r="A2099" s="318" t="s">
        <v>2422</v>
      </c>
      <c r="B2099" s="334" t="s">
        <v>1200</v>
      </c>
      <c r="C2099" s="334"/>
      <c r="D2099" s="335"/>
      <c r="E2099" s="336"/>
      <c r="F2099" s="259">
        <f>F2100+F2106+F2112+F2118+F2124+F2130+F2136+F2142+F2148</f>
        <v>0</v>
      </c>
      <c r="G2099" s="259">
        <f t="shared" ref="G2099" si="524">G2100+G2106+G2112+G2118+G2124+G2130+G2136+G2142+G2148</f>
        <v>0</v>
      </c>
      <c r="H2099" s="259">
        <f t="shared" ref="H2099" si="525">H2100+H2106+H2112+H2118+H2124+H2130+H2136+H2142+H2148</f>
        <v>0</v>
      </c>
      <c r="I2099" s="284"/>
      <c r="J2099" s="284"/>
    </row>
    <row r="2100" spans="1:10" hidden="1" x14ac:dyDescent="0.25">
      <c r="A2100" s="188" t="s">
        <v>2423</v>
      </c>
      <c r="B2100" s="254" t="s">
        <v>4</v>
      </c>
      <c r="C2100" s="255"/>
      <c r="D2100" s="255"/>
      <c r="E2100" s="330"/>
      <c r="F2100" s="239">
        <f>F2101+F2102+F2103+F2104+F2105</f>
        <v>0</v>
      </c>
      <c r="G2100" s="239">
        <f t="shared" ref="G2100" si="526">G2101+G2102+G2103+G2104+G2105</f>
        <v>0</v>
      </c>
      <c r="H2100" s="239">
        <f t="shared" ref="H2100" si="527">H2101+H2102+H2103+H2104+H2105</f>
        <v>0</v>
      </c>
      <c r="I2100" s="284"/>
      <c r="J2100" s="284"/>
    </row>
    <row r="2101" spans="1:10" hidden="1" x14ac:dyDescent="0.25">
      <c r="A2101" s="188" t="s">
        <v>2424</v>
      </c>
      <c r="B2101" s="206" t="s">
        <v>2309</v>
      </c>
      <c r="C2101" s="255"/>
      <c r="D2101" s="255"/>
      <c r="E2101" s="330"/>
      <c r="F2101" s="238"/>
      <c r="G2101" s="239"/>
      <c r="H2101" s="249"/>
      <c r="I2101" s="284"/>
      <c r="J2101" s="284"/>
    </row>
    <row r="2102" spans="1:10" hidden="1" x14ac:dyDescent="0.25">
      <c r="A2102" s="188" t="s">
        <v>2425</v>
      </c>
      <c r="B2102" s="206" t="s">
        <v>2311</v>
      </c>
      <c r="C2102" s="255"/>
      <c r="D2102" s="255"/>
      <c r="E2102" s="330"/>
      <c r="F2102" s="238"/>
      <c r="G2102" s="239"/>
      <c r="H2102" s="249"/>
      <c r="I2102" s="284"/>
      <c r="J2102" s="284"/>
    </row>
    <row r="2103" spans="1:10" hidden="1" x14ac:dyDescent="0.25">
      <c r="A2103" s="188" t="s">
        <v>2426</v>
      </c>
      <c r="B2103" s="206" t="s">
        <v>2313</v>
      </c>
      <c r="C2103" s="255"/>
      <c r="D2103" s="255"/>
      <c r="E2103" s="330"/>
      <c r="F2103" s="238"/>
      <c r="G2103" s="239"/>
      <c r="H2103" s="249"/>
      <c r="I2103" s="284"/>
      <c r="J2103" s="284"/>
    </row>
    <row r="2104" spans="1:10" hidden="1" x14ac:dyDescent="0.25">
      <c r="A2104" s="188" t="s">
        <v>2427</v>
      </c>
      <c r="B2104" s="206" t="s">
        <v>2315</v>
      </c>
      <c r="C2104" s="255"/>
      <c r="D2104" s="255"/>
      <c r="E2104" s="330"/>
      <c r="F2104" s="238"/>
      <c r="G2104" s="239"/>
      <c r="H2104" s="249"/>
      <c r="I2104" s="284"/>
      <c r="J2104" s="284"/>
    </row>
    <row r="2105" spans="1:10" hidden="1" x14ac:dyDescent="0.25">
      <c r="A2105" s="188" t="s">
        <v>2428</v>
      </c>
      <c r="B2105" s="206" t="s">
        <v>2317</v>
      </c>
      <c r="C2105" s="255"/>
      <c r="D2105" s="255"/>
      <c r="E2105" s="330"/>
      <c r="F2105" s="238"/>
      <c r="G2105" s="239"/>
      <c r="H2105" s="249"/>
      <c r="I2105" s="284"/>
      <c r="J2105" s="284"/>
    </row>
    <row r="2106" spans="1:10" hidden="1" x14ac:dyDescent="0.25">
      <c r="A2106" s="188" t="s">
        <v>2429</v>
      </c>
      <c r="B2106" s="203" t="s">
        <v>3</v>
      </c>
      <c r="C2106" s="255"/>
      <c r="D2106" s="255"/>
      <c r="E2106" s="330"/>
      <c r="F2106" s="239">
        <f>F2107+F2108+F2109+F2110+F2111</f>
        <v>0</v>
      </c>
      <c r="G2106" s="239">
        <f t="shared" ref="G2106" si="528">G2107+G2108+G2109+G2110+G2111</f>
        <v>0</v>
      </c>
      <c r="H2106" s="239">
        <f t="shared" ref="H2106" si="529">H2107+H2108+H2109+H2110+H2111</f>
        <v>0</v>
      </c>
      <c r="I2106" s="284"/>
      <c r="J2106" s="284"/>
    </row>
    <row r="2107" spans="1:10" hidden="1" x14ac:dyDescent="0.25">
      <c r="A2107" s="188" t="s">
        <v>2430</v>
      </c>
      <c r="B2107" s="206" t="s">
        <v>2309</v>
      </c>
      <c r="C2107" s="255"/>
      <c r="D2107" s="255"/>
      <c r="E2107" s="330"/>
      <c r="F2107" s="238"/>
      <c r="G2107" s="239"/>
      <c r="H2107" s="249"/>
      <c r="I2107" s="284"/>
      <c r="J2107" s="284"/>
    </row>
    <row r="2108" spans="1:10" hidden="1" x14ac:dyDescent="0.25">
      <c r="A2108" s="188" t="s">
        <v>2431</v>
      </c>
      <c r="B2108" s="206" t="s">
        <v>2311</v>
      </c>
      <c r="C2108" s="255"/>
      <c r="D2108" s="255"/>
      <c r="E2108" s="330"/>
      <c r="F2108" s="238"/>
      <c r="G2108" s="239"/>
      <c r="H2108" s="249"/>
      <c r="I2108" s="284"/>
      <c r="J2108" s="284"/>
    </row>
    <row r="2109" spans="1:10" hidden="1" x14ac:dyDescent="0.25">
      <c r="A2109" s="188" t="s">
        <v>2432</v>
      </c>
      <c r="B2109" s="206" t="s">
        <v>2313</v>
      </c>
      <c r="C2109" s="255"/>
      <c r="D2109" s="255"/>
      <c r="E2109" s="330"/>
      <c r="F2109" s="238"/>
      <c r="G2109" s="239"/>
      <c r="H2109" s="249"/>
      <c r="I2109" s="284"/>
      <c r="J2109" s="284"/>
    </row>
    <row r="2110" spans="1:10" hidden="1" x14ac:dyDescent="0.25">
      <c r="A2110" s="188" t="s">
        <v>2433</v>
      </c>
      <c r="B2110" s="206" t="s">
        <v>2315</v>
      </c>
      <c r="C2110" s="255"/>
      <c r="D2110" s="255"/>
      <c r="E2110" s="330"/>
      <c r="F2110" s="238"/>
      <c r="G2110" s="239"/>
      <c r="H2110" s="249"/>
      <c r="I2110" s="284"/>
      <c r="J2110" s="284"/>
    </row>
    <row r="2111" spans="1:10" hidden="1" x14ac:dyDescent="0.25">
      <c r="A2111" s="188" t="s">
        <v>2434</v>
      </c>
      <c r="B2111" s="206" t="s">
        <v>2317</v>
      </c>
      <c r="C2111" s="255"/>
      <c r="D2111" s="255"/>
      <c r="E2111" s="330"/>
      <c r="F2111" s="238"/>
      <c r="G2111" s="239"/>
      <c r="H2111" s="249"/>
      <c r="I2111" s="284"/>
      <c r="J2111" s="284"/>
    </row>
    <row r="2112" spans="1:10" hidden="1" x14ac:dyDescent="0.25">
      <c r="A2112" s="188" t="s">
        <v>2435</v>
      </c>
      <c r="B2112" s="254" t="s">
        <v>5</v>
      </c>
      <c r="C2112" s="255"/>
      <c r="D2112" s="255"/>
      <c r="E2112" s="330"/>
      <c r="F2112" s="239">
        <f>F2113+F2114+F2115+F2116+F2117</f>
        <v>0</v>
      </c>
      <c r="G2112" s="239">
        <f t="shared" ref="G2112" si="530">G2113+G2114+G2115+G2116+G2117</f>
        <v>0</v>
      </c>
      <c r="H2112" s="239">
        <f t="shared" ref="H2112" si="531">H2113+H2114+H2115+H2116+H2117</f>
        <v>0</v>
      </c>
      <c r="I2112" s="284"/>
      <c r="J2112" s="284"/>
    </row>
    <row r="2113" spans="1:10" hidden="1" x14ac:dyDescent="0.25">
      <c r="A2113" s="188" t="s">
        <v>2436</v>
      </c>
      <c r="B2113" s="206" t="s">
        <v>2309</v>
      </c>
      <c r="C2113" s="255"/>
      <c r="D2113" s="255"/>
      <c r="E2113" s="330"/>
      <c r="F2113" s="238"/>
      <c r="G2113" s="239"/>
      <c r="H2113" s="249"/>
      <c r="I2113" s="284"/>
      <c r="J2113" s="284"/>
    </row>
    <row r="2114" spans="1:10" hidden="1" x14ac:dyDescent="0.25">
      <c r="A2114" s="188" t="s">
        <v>2437</v>
      </c>
      <c r="B2114" s="206" t="s">
        <v>2311</v>
      </c>
      <c r="C2114" s="255"/>
      <c r="D2114" s="255"/>
      <c r="E2114" s="330"/>
      <c r="F2114" s="238"/>
      <c r="G2114" s="239"/>
      <c r="H2114" s="249"/>
      <c r="I2114" s="284"/>
      <c r="J2114" s="284"/>
    </row>
    <row r="2115" spans="1:10" hidden="1" x14ac:dyDescent="0.25">
      <c r="A2115" s="188" t="s">
        <v>2438</v>
      </c>
      <c r="B2115" s="206" t="s">
        <v>2313</v>
      </c>
      <c r="C2115" s="255"/>
      <c r="D2115" s="255"/>
      <c r="E2115" s="330"/>
      <c r="F2115" s="238"/>
      <c r="G2115" s="239"/>
      <c r="H2115" s="249"/>
      <c r="I2115" s="284"/>
      <c r="J2115" s="284"/>
    </row>
    <row r="2116" spans="1:10" hidden="1" x14ac:dyDescent="0.25">
      <c r="A2116" s="188" t="s">
        <v>2439</v>
      </c>
      <c r="B2116" s="206" t="s">
        <v>2315</v>
      </c>
      <c r="C2116" s="255"/>
      <c r="D2116" s="255"/>
      <c r="E2116" s="330"/>
      <c r="F2116" s="238"/>
      <c r="G2116" s="239"/>
      <c r="H2116" s="249"/>
      <c r="I2116" s="284"/>
      <c r="J2116" s="284"/>
    </row>
    <row r="2117" spans="1:10" hidden="1" x14ac:dyDescent="0.25">
      <c r="A2117" s="188" t="s">
        <v>2440</v>
      </c>
      <c r="B2117" s="206" t="s">
        <v>2317</v>
      </c>
      <c r="C2117" s="255"/>
      <c r="D2117" s="255"/>
      <c r="E2117" s="330"/>
      <c r="F2117" s="238"/>
      <c r="G2117" s="239"/>
      <c r="H2117" s="249"/>
      <c r="I2117" s="284"/>
      <c r="J2117" s="284"/>
    </row>
    <row r="2118" spans="1:10" hidden="1" x14ac:dyDescent="0.25">
      <c r="A2118" s="188" t="s">
        <v>2441</v>
      </c>
      <c r="B2118" s="254" t="s">
        <v>1225</v>
      </c>
      <c r="C2118" s="255"/>
      <c r="D2118" s="255"/>
      <c r="E2118" s="330"/>
      <c r="F2118" s="239">
        <f>F2119+F2120+F2121+F2122+F2123</f>
        <v>0</v>
      </c>
      <c r="G2118" s="239">
        <f t="shared" ref="G2118" si="532">G2119+G2120+G2121+G2122+G2123</f>
        <v>0</v>
      </c>
      <c r="H2118" s="239">
        <f t="shared" ref="H2118" si="533">H2119+H2120+H2121+H2122+H2123</f>
        <v>0</v>
      </c>
      <c r="I2118" s="284"/>
      <c r="J2118" s="284"/>
    </row>
    <row r="2119" spans="1:10" hidden="1" x14ac:dyDescent="0.25">
      <c r="A2119" s="188" t="s">
        <v>2442</v>
      </c>
      <c r="B2119" s="206" t="s">
        <v>2309</v>
      </c>
      <c r="C2119" s="255"/>
      <c r="D2119" s="255"/>
      <c r="E2119" s="330"/>
      <c r="F2119" s="238"/>
      <c r="G2119" s="239"/>
      <c r="H2119" s="249"/>
      <c r="I2119" s="284"/>
      <c r="J2119" s="284"/>
    </row>
    <row r="2120" spans="1:10" hidden="1" x14ac:dyDescent="0.25">
      <c r="A2120" s="188" t="s">
        <v>2443</v>
      </c>
      <c r="B2120" s="206" t="s">
        <v>2311</v>
      </c>
      <c r="C2120" s="255"/>
      <c r="D2120" s="255"/>
      <c r="E2120" s="330"/>
      <c r="F2120" s="238"/>
      <c r="G2120" s="239"/>
      <c r="H2120" s="249"/>
      <c r="I2120" s="284"/>
      <c r="J2120" s="284"/>
    </row>
    <row r="2121" spans="1:10" hidden="1" x14ac:dyDescent="0.25">
      <c r="A2121" s="188" t="s">
        <v>2444</v>
      </c>
      <c r="B2121" s="206" t="s">
        <v>2313</v>
      </c>
      <c r="C2121" s="255"/>
      <c r="D2121" s="255"/>
      <c r="E2121" s="330"/>
      <c r="F2121" s="238"/>
      <c r="G2121" s="239"/>
      <c r="H2121" s="249"/>
      <c r="I2121" s="284"/>
      <c r="J2121" s="284"/>
    </row>
    <row r="2122" spans="1:10" hidden="1" x14ac:dyDescent="0.25">
      <c r="A2122" s="188" t="s">
        <v>2445</v>
      </c>
      <c r="B2122" s="206" t="s">
        <v>2315</v>
      </c>
      <c r="C2122" s="255"/>
      <c r="D2122" s="255"/>
      <c r="E2122" s="330"/>
      <c r="F2122" s="238"/>
      <c r="G2122" s="239"/>
      <c r="H2122" s="249"/>
      <c r="I2122" s="284"/>
      <c r="J2122" s="284"/>
    </row>
    <row r="2123" spans="1:10" hidden="1" x14ac:dyDescent="0.25">
      <c r="A2123" s="188" t="s">
        <v>2446</v>
      </c>
      <c r="B2123" s="206" t="s">
        <v>2317</v>
      </c>
      <c r="C2123" s="255"/>
      <c r="D2123" s="255"/>
      <c r="E2123" s="330"/>
      <c r="F2123" s="238"/>
      <c r="G2123" s="239"/>
      <c r="H2123" s="249"/>
      <c r="I2123" s="284"/>
      <c r="J2123" s="284"/>
    </row>
    <row r="2124" spans="1:10" hidden="1" x14ac:dyDescent="0.25">
      <c r="A2124" s="188" t="s">
        <v>2447</v>
      </c>
      <c r="B2124" s="254" t="s">
        <v>1232</v>
      </c>
      <c r="C2124" s="255"/>
      <c r="D2124" s="255"/>
      <c r="E2124" s="330"/>
      <c r="F2124" s="239">
        <f>F2125+F2126+F2127+F2128+F2129</f>
        <v>0</v>
      </c>
      <c r="G2124" s="239">
        <f t="shared" ref="G2124" si="534">G2125+G2126+G2127+G2128+G2129</f>
        <v>0</v>
      </c>
      <c r="H2124" s="239">
        <f t="shared" ref="H2124" si="535">H2125+H2126+H2127+H2128+H2129</f>
        <v>0</v>
      </c>
      <c r="I2124" s="284"/>
      <c r="J2124" s="284"/>
    </row>
    <row r="2125" spans="1:10" hidden="1" x14ac:dyDescent="0.25">
      <c r="A2125" s="188" t="s">
        <v>2448</v>
      </c>
      <c r="B2125" s="206" t="s">
        <v>2309</v>
      </c>
      <c r="C2125" s="255"/>
      <c r="D2125" s="255"/>
      <c r="E2125" s="330"/>
      <c r="F2125" s="238"/>
      <c r="G2125" s="239"/>
      <c r="H2125" s="249"/>
      <c r="I2125" s="284"/>
      <c r="J2125" s="284"/>
    </row>
    <row r="2126" spans="1:10" hidden="1" x14ac:dyDescent="0.25">
      <c r="A2126" s="188" t="s">
        <v>2449</v>
      </c>
      <c r="B2126" s="206" t="s">
        <v>2311</v>
      </c>
      <c r="C2126" s="255"/>
      <c r="D2126" s="255"/>
      <c r="E2126" s="330"/>
      <c r="F2126" s="238"/>
      <c r="G2126" s="239"/>
      <c r="H2126" s="249"/>
      <c r="I2126" s="284"/>
      <c r="J2126" s="284"/>
    </row>
    <row r="2127" spans="1:10" hidden="1" x14ac:dyDescent="0.25">
      <c r="A2127" s="188" t="s">
        <v>2450</v>
      </c>
      <c r="B2127" s="206" t="s">
        <v>2313</v>
      </c>
      <c r="C2127" s="255"/>
      <c r="D2127" s="255"/>
      <c r="E2127" s="330"/>
      <c r="F2127" s="238"/>
      <c r="G2127" s="239"/>
      <c r="H2127" s="249"/>
      <c r="I2127" s="284"/>
      <c r="J2127" s="284"/>
    </row>
    <row r="2128" spans="1:10" hidden="1" x14ac:dyDescent="0.25">
      <c r="A2128" s="188" t="s">
        <v>2451</v>
      </c>
      <c r="B2128" s="206" t="s">
        <v>2315</v>
      </c>
      <c r="C2128" s="255"/>
      <c r="D2128" s="255"/>
      <c r="E2128" s="330"/>
      <c r="F2128" s="238"/>
      <c r="G2128" s="239"/>
      <c r="H2128" s="249"/>
      <c r="I2128" s="284"/>
      <c r="J2128" s="284"/>
    </row>
    <row r="2129" spans="1:10" hidden="1" x14ac:dyDescent="0.25">
      <c r="A2129" s="188" t="s">
        <v>2452</v>
      </c>
      <c r="B2129" s="206" t="s">
        <v>2317</v>
      </c>
      <c r="C2129" s="255"/>
      <c r="D2129" s="255"/>
      <c r="E2129" s="330"/>
      <c r="F2129" s="238"/>
      <c r="G2129" s="239"/>
      <c r="H2129" s="249"/>
      <c r="I2129" s="284"/>
      <c r="J2129" s="284"/>
    </row>
    <row r="2130" spans="1:10" hidden="1" x14ac:dyDescent="0.25">
      <c r="A2130" s="188" t="s">
        <v>2453</v>
      </c>
      <c r="B2130" s="254" t="s">
        <v>1239</v>
      </c>
      <c r="C2130" s="255"/>
      <c r="D2130" s="255"/>
      <c r="E2130" s="330"/>
      <c r="F2130" s="239">
        <f>F2131+F2132+F2133+F2134+F2135</f>
        <v>0</v>
      </c>
      <c r="G2130" s="239">
        <f t="shared" ref="G2130" si="536">G2131+G2132+G2133+G2134+G2135</f>
        <v>0</v>
      </c>
      <c r="H2130" s="239">
        <f t="shared" ref="H2130" si="537">H2131+H2132+H2133+H2134+H2135</f>
        <v>0</v>
      </c>
      <c r="I2130" s="284"/>
      <c r="J2130" s="284"/>
    </row>
    <row r="2131" spans="1:10" hidden="1" x14ac:dyDescent="0.25">
      <c r="A2131" s="188" t="s">
        <v>2454</v>
      </c>
      <c r="B2131" s="206" t="s">
        <v>2309</v>
      </c>
      <c r="C2131" s="255"/>
      <c r="D2131" s="255"/>
      <c r="E2131" s="330"/>
      <c r="F2131" s="238"/>
      <c r="G2131" s="239"/>
      <c r="H2131" s="249"/>
      <c r="I2131" s="284"/>
      <c r="J2131" s="284"/>
    </row>
    <row r="2132" spans="1:10" hidden="1" x14ac:dyDescent="0.25">
      <c r="A2132" s="188" t="s">
        <v>2455</v>
      </c>
      <c r="B2132" s="206" t="s">
        <v>2311</v>
      </c>
      <c r="C2132" s="255"/>
      <c r="D2132" s="255"/>
      <c r="E2132" s="330"/>
      <c r="F2132" s="238"/>
      <c r="G2132" s="239"/>
      <c r="H2132" s="249"/>
      <c r="I2132" s="284"/>
      <c r="J2132" s="284"/>
    </row>
    <row r="2133" spans="1:10" hidden="1" x14ac:dyDescent="0.25">
      <c r="A2133" s="188" t="s">
        <v>2456</v>
      </c>
      <c r="B2133" s="206" t="s">
        <v>2313</v>
      </c>
      <c r="C2133" s="255"/>
      <c r="D2133" s="255"/>
      <c r="E2133" s="330"/>
      <c r="F2133" s="238"/>
      <c r="G2133" s="239"/>
      <c r="H2133" s="249"/>
      <c r="I2133" s="284"/>
      <c r="J2133" s="284"/>
    </row>
    <row r="2134" spans="1:10" hidden="1" x14ac:dyDescent="0.25">
      <c r="A2134" s="188" t="s">
        <v>2457</v>
      </c>
      <c r="B2134" s="206" t="s">
        <v>2315</v>
      </c>
      <c r="C2134" s="255"/>
      <c r="D2134" s="255"/>
      <c r="E2134" s="330"/>
      <c r="F2134" s="238"/>
      <c r="G2134" s="239"/>
      <c r="H2134" s="249"/>
      <c r="I2134" s="284"/>
      <c r="J2134" s="284"/>
    </row>
    <row r="2135" spans="1:10" hidden="1" x14ac:dyDescent="0.25">
      <c r="A2135" s="188" t="s">
        <v>2458</v>
      </c>
      <c r="B2135" s="206" t="s">
        <v>2317</v>
      </c>
      <c r="C2135" s="255"/>
      <c r="D2135" s="255"/>
      <c r="E2135" s="330"/>
      <c r="F2135" s="238"/>
      <c r="G2135" s="239"/>
      <c r="H2135" s="249"/>
      <c r="I2135" s="284"/>
      <c r="J2135" s="284"/>
    </row>
    <row r="2136" spans="1:10" hidden="1" x14ac:dyDescent="0.25">
      <c r="A2136" s="188" t="s">
        <v>2459</v>
      </c>
      <c r="B2136" s="254" t="s">
        <v>1246</v>
      </c>
      <c r="C2136" s="255"/>
      <c r="D2136" s="255"/>
      <c r="E2136" s="330"/>
      <c r="F2136" s="239">
        <f>F2137+F2138+F2139+F2140+F2141</f>
        <v>0</v>
      </c>
      <c r="G2136" s="239">
        <f t="shared" ref="G2136" si="538">G2137+G2138+G2139+G2140+G2141</f>
        <v>0</v>
      </c>
      <c r="H2136" s="239">
        <f t="shared" ref="H2136" si="539">H2137+H2138+H2139+H2140+H2141</f>
        <v>0</v>
      </c>
      <c r="I2136" s="284"/>
      <c r="J2136" s="284"/>
    </row>
    <row r="2137" spans="1:10" hidden="1" x14ac:dyDescent="0.25">
      <c r="A2137" s="188" t="s">
        <v>2460</v>
      </c>
      <c r="B2137" s="206" t="s">
        <v>2309</v>
      </c>
      <c r="C2137" s="255"/>
      <c r="D2137" s="255"/>
      <c r="E2137" s="330"/>
      <c r="F2137" s="238"/>
      <c r="G2137" s="239"/>
      <c r="H2137" s="249"/>
      <c r="I2137" s="284"/>
      <c r="J2137" s="284"/>
    </row>
    <row r="2138" spans="1:10" hidden="1" x14ac:dyDescent="0.25">
      <c r="A2138" s="188" t="s">
        <v>2461</v>
      </c>
      <c r="B2138" s="206" t="s">
        <v>2311</v>
      </c>
      <c r="C2138" s="255"/>
      <c r="D2138" s="255"/>
      <c r="E2138" s="330"/>
      <c r="F2138" s="238"/>
      <c r="G2138" s="239"/>
      <c r="H2138" s="249"/>
      <c r="I2138" s="284"/>
      <c r="J2138" s="284"/>
    </row>
    <row r="2139" spans="1:10" hidden="1" x14ac:dyDescent="0.25">
      <c r="A2139" s="188" t="s">
        <v>2462</v>
      </c>
      <c r="B2139" s="206" t="s">
        <v>2313</v>
      </c>
      <c r="C2139" s="255"/>
      <c r="D2139" s="255"/>
      <c r="E2139" s="330"/>
      <c r="F2139" s="238"/>
      <c r="G2139" s="239"/>
      <c r="H2139" s="249"/>
      <c r="I2139" s="284"/>
      <c r="J2139" s="284"/>
    </row>
    <row r="2140" spans="1:10" hidden="1" x14ac:dyDescent="0.25">
      <c r="A2140" s="188" t="s">
        <v>2463</v>
      </c>
      <c r="B2140" s="206" t="s">
        <v>2315</v>
      </c>
      <c r="C2140" s="255"/>
      <c r="D2140" s="255"/>
      <c r="E2140" s="330"/>
      <c r="F2140" s="238"/>
      <c r="G2140" s="239"/>
      <c r="H2140" s="249"/>
      <c r="I2140" s="284"/>
      <c r="J2140" s="284"/>
    </row>
    <row r="2141" spans="1:10" hidden="1" x14ac:dyDescent="0.25">
      <c r="A2141" s="188" t="s">
        <v>2464</v>
      </c>
      <c r="B2141" s="206" t="s">
        <v>2317</v>
      </c>
      <c r="C2141" s="255"/>
      <c r="D2141" s="255"/>
      <c r="E2141" s="330"/>
      <c r="F2141" s="238"/>
      <c r="G2141" s="239"/>
      <c r="H2141" s="249"/>
      <c r="I2141" s="284"/>
      <c r="J2141" s="284"/>
    </row>
    <row r="2142" spans="1:10" hidden="1" x14ac:dyDescent="0.25">
      <c r="A2142" s="188" t="s">
        <v>2465</v>
      </c>
      <c r="B2142" s="254" t="s">
        <v>7</v>
      </c>
      <c r="C2142" s="255"/>
      <c r="D2142" s="255"/>
      <c r="E2142" s="330"/>
      <c r="F2142" s="239">
        <f>F2143+F2144+F2145+F2146+F2147</f>
        <v>0</v>
      </c>
      <c r="G2142" s="239">
        <f t="shared" ref="G2142" si="540">G2143+G2144+G2145+G2146+G2147</f>
        <v>0</v>
      </c>
      <c r="H2142" s="239">
        <f t="shared" ref="H2142" si="541">H2143+H2144+H2145+H2146+H2147</f>
        <v>0</v>
      </c>
      <c r="I2142" s="284"/>
      <c r="J2142" s="284"/>
    </row>
    <row r="2143" spans="1:10" hidden="1" x14ac:dyDescent="0.25">
      <c r="A2143" s="188" t="s">
        <v>2466</v>
      </c>
      <c r="B2143" s="206" t="s">
        <v>2309</v>
      </c>
      <c r="C2143" s="255"/>
      <c r="D2143" s="255"/>
      <c r="E2143" s="330"/>
      <c r="F2143" s="238"/>
      <c r="G2143" s="239"/>
      <c r="H2143" s="249"/>
      <c r="I2143" s="284"/>
      <c r="J2143" s="284"/>
    </row>
    <row r="2144" spans="1:10" hidden="1" x14ac:dyDescent="0.25">
      <c r="A2144" s="188" t="s">
        <v>2467</v>
      </c>
      <c r="B2144" s="206" t="s">
        <v>2311</v>
      </c>
      <c r="C2144" s="255"/>
      <c r="D2144" s="255"/>
      <c r="E2144" s="330"/>
      <c r="F2144" s="238"/>
      <c r="G2144" s="239"/>
      <c r="H2144" s="249"/>
      <c r="I2144" s="284"/>
      <c r="J2144" s="284"/>
    </row>
    <row r="2145" spans="1:10" hidden="1" x14ac:dyDescent="0.25">
      <c r="A2145" s="188" t="s">
        <v>2468</v>
      </c>
      <c r="B2145" s="206" t="s">
        <v>2313</v>
      </c>
      <c r="C2145" s="255"/>
      <c r="D2145" s="255"/>
      <c r="E2145" s="330"/>
      <c r="F2145" s="238"/>
      <c r="G2145" s="239"/>
      <c r="H2145" s="249"/>
      <c r="I2145" s="284"/>
      <c r="J2145" s="284"/>
    </row>
    <row r="2146" spans="1:10" hidden="1" x14ac:dyDescent="0.25">
      <c r="A2146" s="188" t="s">
        <v>2469</v>
      </c>
      <c r="B2146" s="206" t="s">
        <v>2315</v>
      </c>
      <c r="C2146" s="255"/>
      <c r="D2146" s="255"/>
      <c r="E2146" s="330"/>
      <c r="F2146" s="238"/>
      <c r="G2146" s="239"/>
      <c r="H2146" s="249"/>
      <c r="I2146" s="284"/>
      <c r="J2146" s="284"/>
    </row>
    <row r="2147" spans="1:10" hidden="1" x14ac:dyDescent="0.25">
      <c r="A2147" s="188" t="s">
        <v>2470</v>
      </c>
      <c r="B2147" s="206" t="s">
        <v>2317</v>
      </c>
      <c r="C2147" s="255"/>
      <c r="D2147" s="255"/>
      <c r="E2147" s="330"/>
      <c r="F2147" s="238"/>
      <c r="G2147" s="239"/>
      <c r="H2147" s="249"/>
      <c r="I2147" s="284"/>
      <c r="J2147" s="284"/>
    </row>
    <row r="2148" spans="1:10" hidden="1" x14ac:dyDescent="0.25">
      <c r="A2148" s="188" t="s">
        <v>2471</v>
      </c>
      <c r="B2148" s="254" t="s">
        <v>557</v>
      </c>
      <c r="C2148" s="255"/>
      <c r="D2148" s="255"/>
      <c r="E2148" s="330"/>
      <c r="F2148" s="239">
        <f>F2149+F2150+F2151+F2152+F2153</f>
        <v>0</v>
      </c>
      <c r="G2148" s="239">
        <f t="shared" ref="G2148" si="542">G2149+G2150+G2151+G2152+G2153</f>
        <v>0</v>
      </c>
      <c r="H2148" s="239">
        <f t="shared" ref="H2148" si="543">H2149+H2150+H2151+H2152+H2153</f>
        <v>0</v>
      </c>
      <c r="I2148" s="284"/>
      <c r="J2148" s="284"/>
    </row>
    <row r="2149" spans="1:10" hidden="1" x14ac:dyDescent="0.25">
      <c r="A2149" s="188" t="s">
        <v>2472</v>
      </c>
      <c r="B2149" s="206" t="s">
        <v>2309</v>
      </c>
      <c r="C2149" s="255"/>
      <c r="D2149" s="255"/>
      <c r="E2149" s="330"/>
      <c r="F2149" s="331"/>
      <c r="G2149" s="291"/>
      <c r="H2149" s="332"/>
      <c r="I2149" s="284"/>
      <c r="J2149" s="284"/>
    </row>
    <row r="2150" spans="1:10" hidden="1" x14ac:dyDescent="0.25">
      <c r="A2150" s="188" t="s">
        <v>2473</v>
      </c>
      <c r="B2150" s="206" t="s">
        <v>2311</v>
      </c>
      <c r="C2150" s="255"/>
      <c r="D2150" s="255"/>
      <c r="E2150" s="330"/>
      <c r="F2150" s="331"/>
      <c r="G2150" s="291"/>
      <c r="H2150" s="332"/>
      <c r="I2150" s="284"/>
      <c r="J2150" s="284"/>
    </row>
    <row r="2151" spans="1:10" hidden="1" x14ac:dyDescent="0.25">
      <c r="A2151" s="188" t="s">
        <v>2474</v>
      </c>
      <c r="B2151" s="206" t="s">
        <v>2313</v>
      </c>
      <c r="C2151" s="255"/>
      <c r="D2151" s="255"/>
      <c r="E2151" s="330"/>
      <c r="F2151" s="331"/>
      <c r="G2151" s="291"/>
      <c r="H2151" s="332"/>
      <c r="I2151" s="284"/>
      <c r="J2151" s="284"/>
    </row>
    <row r="2152" spans="1:10" hidden="1" x14ac:dyDescent="0.25">
      <c r="A2152" s="188" t="s">
        <v>2475</v>
      </c>
      <c r="B2152" s="206" t="s">
        <v>2315</v>
      </c>
      <c r="C2152" s="255"/>
      <c r="D2152" s="255"/>
      <c r="E2152" s="330"/>
      <c r="F2152" s="331"/>
      <c r="G2152" s="291"/>
      <c r="H2152" s="332"/>
      <c r="I2152" s="284"/>
      <c r="J2152" s="284"/>
    </row>
    <row r="2153" spans="1:10" hidden="1" x14ac:dyDescent="0.25">
      <c r="A2153" s="188" t="s">
        <v>2476</v>
      </c>
      <c r="B2153" s="206" t="s">
        <v>2317</v>
      </c>
      <c r="C2153" s="255"/>
      <c r="D2153" s="255"/>
      <c r="E2153" s="330"/>
      <c r="F2153" s="331"/>
      <c r="G2153" s="291"/>
      <c r="H2153" s="332"/>
      <c r="I2153" s="284"/>
      <c r="J2153" s="284"/>
    </row>
    <row r="2154" spans="1:10" x14ac:dyDescent="0.25">
      <c r="A2154" s="318" t="s">
        <v>2477</v>
      </c>
      <c r="B2154" s="334" t="s">
        <v>1265</v>
      </c>
      <c r="C2154" s="334"/>
      <c r="D2154" s="335"/>
      <c r="E2154" s="336"/>
      <c r="F2154" s="259">
        <f>F2155+F2161+F2167+F2173+F2179+F2185+F2191+F2197+F2203</f>
        <v>0</v>
      </c>
      <c r="G2154" s="259">
        <f t="shared" ref="G2154" si="544">G2155+G2161+G2167+G2173+G2179+G2185+G2191+G2197+G2203</f>
        <v>0</v>
      </c>
      <c r="H2154" s="259">
        <f t="shared" ref="H2154" si="545">H2155+H2161+H2167+H2173+H2179+H2185+H2191+H2197+H2203</f>
        <v>0</v>
      </c>
      <c r="I2154" s="284"/>
      <c r="J2154" s="284"/>
    </row>
    <row r="2155" spans="1:10" hidden="1" x14ac:dyDescent="0.25">
      <c r="A2155" s="188" t="s">
        <v>2478</v>
      </c>
      <c r="B2155" s="254" t="s">
        <v>4</v>
      </c>
      <c r="C2155" s="255"/>
      <c r="D2155" s="255"/>
      <c r="E2155" s="330"/>
      <c r="F2155" s="239">
        <f>F2156+F2157+F2158+F2159+F2160</f>
        <v>0</v>
      </c>
      <c r="G2155" s="239">
        <f t="shared" ref="G2155" si="546">G2156+G2157+G2158+G2159+G2160</f>
        <v>0</v>
      </c>
      <c r="H2155" s="239">
        <f t="shared" ref="H2155" si="547">H2156+H2157+H2158+H2159+H2160</f>
        <v>0</v>
      </c>
      <c r="I2155" s="284"/>
      <c r="J2155" s="284"/>
    </row>
    <row r="2156" spans="1:10" hidden="1" x14ac:dyDescent="0.25">
      <c r="A2156" s="188" t="s">
        <v>2479</v>
      </c>
      <c r="B2156" s="206" t="s">
        <v>2309</v>
      </c>
      <c r="C2156" s="255"/>
      <c r="D2156" s="255"/>
      <c r="E2156" s="330"/>
      <c r="F2156" s="238"/>
      <c r="G2156" s="239"/>
      <c r="H2156" s="249"/>
      <c r="I2156" s="284"/>
      <c r="J2156" s="284"/>
    </row>
    <row r="2157" spans="1:10" hidden="1" x14ac:dyDescent="0.25">
      <c r="A2157" s="188" t="s">
        <v>2480</v>
      </c>
      <c r="B2157" s="206" t="s">
        <v>2311</v>
      </c>
      <c r="C2157" s="255"/>
      <c r="D2157" s="255"/>
      <c r="E2157" s="330"/>
      <c r="F2157" s="238"/>
      <c r="G2157" s="239"/>
      <c r="H2157" s="249"/>
      <c r="I2157" s="284"/>
      <c r="J2157" s="284"/>
    </row>
    <row r="2158" spans="1:10" hidden="1" x14ac:dyDescent="0.25">
      <c r="A2158" s="188" t="s">
        <v>2481</v>
      </c>
      <c r="B2158" s="206" t="s">
        <v>2313</v>
      </c>
      <c r="C2158" s="255"/>
      <c r="D2158" s="255"/>
      <c r="E2158" s="330"/>
      <c r="F2158" s="238"/>
      <c r="G2158" s="239"/>
      <c r="H2158" s="249"/>
      <c r="I2158" s="284"/>
      <c r="J2158" s="284"/>
    </row>
    <row r="2159" spans="1:10" hidden="1" x14ac:dyDescent="0.25">
      <c r="A2159" s="188" t="s">
        <v>2482</v>
      </c>
      <c r="B2159" s="206" t="s">
        <v>2315</v>
      </c>
      <c r="C2159" s="255"/>
      <c r="D2159" s="255"/>
      <c r="E2159" s="330"/>
      <c r="F2159" s="238"/>
      <c r="G2159" s="239"/>
      <c r="H2159" s="249"/>
      <c r="I2159" s="284"/>
      <c r="J2159" s="284"/>
    </row>
    <row r="2160" spans="1:10" hidden="1" x14ac:dyDescent="0.25">
      <c r="A2160" s="188" t="s">
        <v>2483</v>
      </c>
      <c r="B2160" s="206" t="s">
        <v>2317</v>
      </c>
      <c r="C2160" s="255"/>
      <c r="D2160" s="255"/>
      <c r="E2160" s="330"/>
      <c r="F2160" s="238"/>
      <c r="G2160" s="239"/>
      <c r="H2160" s="249"/>
      <c r="I2160" s="284"/>
      <c r="J2160" s="284"/>
    </row>
    <row r="2161" spans="1:10" hidden="1" x14ac:dyDescent="0.25">
      <c r="A2161" s="188" t="s">
        <v>2484</v>
      </c>
      <c r="B2161" s="203" t="s">
        <v>3</v>
      </c>
      <c r="C2161" s="255"/>
      <c r="D2161" s="255"/>
      <c r="E2161" s="330"/>
      <c r="F2161" s="239">
        <f>F2162+F2163+F2164+F2165+F2166</f>
        <v>0</v>
      </c>
      <c r="G2161" s="239">
        <f t="shared" ref="G2161" si="548">G2162+G2163+G2164+G2165+G2166</f>
        <v>0</v>
      </c>
      <c r="H2161" s="239">
        <f t="shared" ref="H2161" si="549">H2162+H2163+H2164+H2165+H2166</f>
        <v>0</v>
      </c>
      <c r="I2161" s="284"/>
      <c r="J2161" s="284"/>
    </row>
    <row r="2162" spans="1:10" hidden="1" x14ac:dyDescent="0.25">
      <c r="A2162" s="188" t="s">
        <v>2485</v>
      </c>
      <c r="B2162" s="206" t="s">
        <v>2309</v>
      </c>
      <c r="C2162" s="255"/>
      <c r="D2162" s="255"/>
      <c r="E2162" s="330"/>
      <c r="F2162" s="238"/>
      <c r="G2162" s="239"/>
      <c r="H2162" s="249"/>
      <c r="I2162" s="284"/>
      <c r="J2162" s="284"/>
    </row>
    <row r="2163" spans="1:10" hidden="1" x14ac:dyDescent="0.25">
      <c r="A2163" s="188" t="s">
        <v>2486</v>
      </c>
      <c r="B2163" s="206" t="s">
        <v>2311</v>
      </c>
      <c r="C2163" s="255"/>
      <c r="D2163" s="255"/>
      <c r="E2163" s="330"/>
      <c r="F2163" s="238"/>
      <c r="G2163" s="239"/>
      <c r="H2163" s="249"/>
      <c r="I2163" s="284"/>
      <c r="J2163" s="284"/>
    </row>
    <row r="2164" spans="1:10" hidden="1" x14ac:dyDescent="0.25">
      <c r="A2164" s="188" t="s">
        <v>2487</v>
      </c>
      <c r="B2164" s="206" t="s">
        <v>2313</v>
      </c>
      <c r="C2164" s="255"/>
      <c r="D2164" s="255"/>
      <c r="E2164" s="330"/>
      <c r="F2164" s="238"/>
      <c r="G2164" s="239"/>
      <c r="H2164" s="249"/>
      <c r="I2164" s="284"/>
      <c r="J2164" s="284"/>
    </row>
    <row r="2165" spans="1:10" hidden="1" x14ac:dyDescent="0.25">
      <c r="A2165" s="188" t="s">
        <v>2488</v>
      </c>
      <c r="B2165" s="206" t="s">
        <v>2315</v>
      </c>
      <c r="C2165" s="255"/>
      <c r="D2165" s="255"/>
      <c r="E2165" s="330"/>
      <c r="F2165" s="238"/>
      <c r="G2165" s="239"/>
      <c r="H2165" s="249"/>
      <c r="I2165" s="284"/>
      <c r="J2165" s="284"/>
    </row>
    <row r="2166" spans="1:10" hidden="1" x14ac:dyDescent="0.25">
      <c r="A2166" s="188" t="s">
        <v>2489</v>
      </c>
      <c r="B2166" s="206" t="s">
        <v>2317</v>
      </c>
      <c r="C2166" s="255"/>
      <c r="D2166" s="255"/>
      <c r="E2166" s="330"/>
      <c r="F2166" s="238"/>
      <c r="G2166" s="239"/>
      <c r="H2166" s="249"/>
      <c r="I2166" s="284"/>
      <c r="J2166" s="284"/>
    </row>
    <row r="2167" spans="1:10" hidden="1" x14ac:dyDescent="0.25">
      <c r="A2167" s="188" t="s">
        <v>2490</v>
      </c>
      <c r="B2167" s="254" t="s">
        <v>5</v>
      </c>
      <c r="C2167" s="255"/>
      <c r="D2167" s="255"/>
      <c r="E2167" s="330"/>
      <c r="F2167" s="239">
        <f>F2168+F2169+F2170+F2171+F2172</f>
        <v>0</v>
      </c>
      <c r="G2167" s="239">
        <f t="shared" ref="G2167" si="550">G2168+G2169+G2170+G2171+G2172</f>
        <v>0</v>
      </c>
      <c r="H2167" s="239">
        <f t="shared" ref="H2167" si="551">H2168+H2169+H2170+H2171+H2172</f>
        <v>0</v>
      </c>
      <c r="I2167" s="284"/>
      <c r="J2167" s="284"/>
    </row>
    <row r="2168" spans="1:10" hidden="1" x14ac:dyDescent="0.25">
      <c r="A2168" s="188" t="s">
        <v>2491</v>
      </c>
      <c r="B2168" s="206" t="s">
        <v>2309</v>
      </c>
      <c r="C2168" s="255"/>
      <c r="D2168" s="255"/>
      <c r="E2168" s="330"/>
      <c r="F2168" s="238"/>
      <c r="G2168" s="239"/>
      <c r="H2168" s="249"/>
      <c r="I2168" s="284"/>
      <c r="J2168" s="284"/>
    </row>
    <row r="2169" spans="1:10" hidden="1" x14ac:dyDescent="0.25">
      <c r="A2169" s="188" t="s">
        <v>2492</v>
      </c>
      <c r="B2169" s="206" t="s">
        <v>2311</v>
      </c>
      <c r="C2169" s="255"/>
      <c r="D2169" s="255"/>
      <c r="E2169" s="330"/>
      <c r="F2169" s="238"/>
      <c r="G2169" s="239"/>
      <c r="H2169" s="249"/>
      <c r="I2169" s="284"/>
      <c r="J2169" s="284"/>
    </row>
    <row r="2170" spans="1:10" hidden="1" x14ac:dyDescent="0.25">
      <c r="A2170" s="188" t="s">
        <v>2493</v>
      </c>
      <c r="B2170" s="206" t="s">
        <v>2313</v>
      </c>
      <c r="C2170" s="255"/>
      <c r="D2170" s="255"/>
      <c r="E2170" s="330"/>
      <c r="F2170" s="238"/>
      <c r="G2170" s="239"/>
      <c r="H2170" s="249"/>
      <c r="I2170" s="284"/>
      <c r="J2170" s="284"/>
    </row>
    <row r="2171" spans="1:10" hidden="1" x14ac:dyDescent="0.25">
      <c r="A2171" s="188" t="s">
        <v>2494</v>
      </c>
      <c r="B2171" s="206" t="s">
        <v>2315</v>
      </c>
      <c r="C2171" s="255"/>
      <c r="D2171" s="255"/>
      <c r="E2171" s="330"/>
      <c r="F2171" s="238"/>
      <c r="G2171" s="239"/>
      <c r="H2171" s="249"/>
      <c r="I2171" s="284"/>
      <c r="J2171" s="284"/>
    </row>
    <row r="2172" spans="1:10" hidden="1" x14ac:dyDescent="0.25">
      <c r="A2172" s="188" t="s">
        <v>2495</v>
      </c>
      <c r="B2172" s="206" t="s">
        <v>2317</v>
      </c>
      <c r="C2172" s="255"/>
      <c r="D2172" s="255"/>
      <c r="E2172" s="330"/>
      <c r="F2172" s="238"/>
      <c r="G2172" s="239"/>
      <c r="H2172" s="249"/>
      <c r="I2172" s="284"/>
      <c r="J2172" s="284"/>
    </row>
    <row r="2173" spans="1:10" hidden="1" x14ac:dyDescent="0.25">
      <c r="A2173" s="188" t="s">
        <v>2496</v>
      </c>
      <c r="B2173" s="254" t="s">
        <v>1225</v>
      </c>
      <c r="C2173" s="255"/>
      <c r="D2173" s="255"/>
      <c r="E2173" s="330"/>
      <c r="F2173" s="239">
        <f>F2174+F2175+F2176+F2177+F2178</f>
        <v>0</v>
      </c>
      <c r="G2173" s="239">
        <f t="shared" ref="G2173" si="552">G2174+G2175+G2176+G2177+G2178</f>
        <v>0</v>
      </c>
      <c r="H2173" s="239">
        <f t="shared" ref="H2173" si="553">H2174+H2175+H2176+H2177+H2178</f>
        <v>0</v>
      </c>
      <c r="I2173" s="284"/>
      <c r="J2173" s="284"/>
    </row>
    <row r="2174" spans="1:10" hidden="1" x14ac:dyDescent="0.25">
      <c r="A2174" s="188" t="s">
        <v>2497</v>
      </c>
      <c r="B2174" s="206" t="s">
        <v>2309</v>
      </c>
      <c r="C2174" s="255"/>
      <c r="D2174" s="255"/>
      <c r="E2174" s="330"/>
      <c r="F2174" s="238"/>
      <c r="G2174" s="239"/>
      <c r="H2174" s="249"/>
      <c r="I2174" s="284"/>
      <c r="J2174" s="284"/>
    </row>
    <row r="2175" spans="1:10" hidden="1" x14ac:dyDescent="0.25">
      <c r="A2175" s="188" t="s">
        <v>2498</v>
      </c>
      <c r="B2175" s="206" t="s">
        <v>2311</v>
      </c>
      <c r="C2175" s="255"/>
      <c r="D2175" s="255"/>
      <c r="E2175" s="330"/>
      <c r="F2175" s="238"/>
      <c r="G2175" s="239"/>
      <c r="H2175" s="249"/>
      <c r="I2175" s="284"/>
      <c r="J2175" s="284"/>
    </row>
    <row r="2176" spans="1:10" hidden="1" x14ac:dyDescent="0.25">
      <c r="A2176" s="188" t="s">
        <v>2499</v>
      </c>
      <c r="B2176" s="206" t="s">
        <v>2313</v>
      </c>
      <c r="C2176" s="255"/>
      <c r="D2176" s="255"/>
      <c r="E2176" s="330"/>
      <c r="F2176" s="238"/>
      <c r="G2176" s="239"/>
      <c r="H2176" s="249"/>
      <c r="I2176" s="284"/>
      <c r="J2176" s="284"/>
    </row>
    <row r="2177" spans="1:10" hidden="1" x14ac:dyDescent="0.25">
      <c r="A2177" s="188" t="s">
        <v>2500</v>
      </c>
      <c r="B2177" s="206" t="s">
        <v>2315</v>
      </c>
      <c r="C2177" s="255"/>
      <c r="D2177" s="255"/>
      <c r="E2177" s="330"/>
      <c r="F2177" s="238"/>
      <c r="G2177" s="239"/>
      <c r="H2177" s="249"/>
      <c r="I2177" s="284"/>
      <c r="J2177" s="284"/>
    </row>
    <row r="2178" spans="1:10" hidden="1" x14ac:dyDescent="0.25">
      <c r="A2178" s="188" t="s">
        <v>2501</v>
      </c>
      <c r="B2178" s="206" t="s">
        <v>2317</v>
      </c>
      <c r="C2178" s="255"/>
      <c r="D2178" s="255"/>
      <c r="E2178" s="330"/>
      <c r="F2178" s="238"/>
      <c r="G2178" s="239"/>
      <c r="H2178" s="249"/>
      <c r="I2178" s="284"/>
      <c r="J2178" s="284"/>
    </row>
    <row r="2179" spans="1:10" hidden="1" x14ac:dyDescent="0.25">
      <c r="A2179" s="188" t="s">
        <v>2502</v>
      </c>
      <c r="B2179" s="254" t="s">
        <v>1232</v>
      </c>
      <c r="C2179" s="255"/>
      <c r="D2179" s="255"/>
      <c r="E2179" s="330"/>
      <c r="F2179" s="239">
        <f>F2180+F2181+F2182+F2183+F2184</f>
        <v>0</v>
      </c>
      <c r="G2179" s="239">
        <f t="shared" ref="G2179" si="554">G2180+G2181+G2182+G2183+G2184</f>
        <v>0</v>
      </c>
      <c r="H2179" s="239">
        <f t="shared" ref="H2179" si="555">H2180+H2181+H2182+H2183+H2184</f>
        <v>0</v>
      </c>
      <c r="I2179" s="284"/>
      <c r="J2179" s="284"/>
    </row>
    <row r="2180" spans="1:10" hidden="1" x14ac:dyDescent="0.25">
      <c r="A2180" s="188" t="s">
        <v>2503</v>
      </c>
      <c r="B2180" s="206" t="s">
        <v>2309</v>
      </c>
      <c r="C2180" s="255"/>
      <c r="D2180" s="255"/>
      <c r="E2180" s="330"/>
      <c r="F2180" s="238"/>
      <c r="G2180" s="239"/>
      <c r="H2180" s="249"/>
      <c r="I2180" s="284"/>
      <c r="J2180" s="284"/>
    </row>
    <row r="2181" spans="1:10" hidden="1" x14ac:dyDescent="0.25">
      <c r="A2181" s="188" t="s">
        <v>2504</v>
      </c>
      <c r="B2181" s="206" t="s">
        <v>2311</v>
      </c>
      <c r="C2181" s="255"/>
      <c r="D2181" s="255"/>
      <c r="E2181" s="330"/>
      <c r="F2181" s="238"/>
      <c r="G2181" s="239"/>
      <c r="H2181" s="249"/>
      <c r="I2181" s="284"/>
      <c r="J2181" s="284"/>
    </row>
    <row r="2182" spans="1:10" hidden="1" x14ac:dyDescent="0.25">
      <c r="A2182" s="188" t="s">
        <v>2505</v>
      </c>
      <c r="B2182" s="206" t="s">
        <v>2313</v>
      </c>
      <c r="C2182" s="255"/>
      <c r="D2182" s="255"/>
      <c r="E2182" s="330"/>
      <c r="F2182" s="238"/>
      <c r="G2182" s="239"/>
      <c r="H2182" s="249"/>
      <c r="I2182" s="284"/>
      <c r="J2182" s="284"/>
    </row>
    <row r="2183" spans="1:10" hidden="1" x14ac:dyDescent="0.25">
      <c r="A2183" s="188" t="s">
        <v>2506</v>
      </c>
      <c r="B2183" s="206" t="s">
        <v>2315</v>
      </c>
      <c r="C2183" s="255"/>
      <c r="D2183" s="255"/>
      <c r="E2183" s="330"/>
      <c r="F2183" s="238"/>
      <c r="G2183" s="239"/>
      <c r="H2183" s="249"/>
      <c r="I2183" s="284"/>
      <c r="J2183" s="284"/>
    </row>
    <row r="2184" spans="1:10" hidden="1" x14ac:dyDescent="0.25">
      <c r="A2184" s="188" t="s">
        <v>2507</v>
      </c>
      <c r="B2184" s="206" t="s">
        <v>2317</v>
      </c>
      <c r="C2184" s="255"/>
      <c r="D2184" s="255"/>
      <c r="E2184" s="330"/>
      <c r="F2184" s="238"/>
      <c r="G2184" s="239"/>
      <c r="H2184" s="249"/>
      <c r="I2184" s="284"/>
      <c r="J2184" s="284"/>
    </row>
    <row r="2185" spans="1:10" hidden="1" x14ac:dyDescent="0.25">
      <c r="A2185" s="188" t="s">
        <v>2508</v>
      </c>
      <c r="B2185" s="254" t="s">
        <v>1239</v>
      </c>
      <c r="C2185" s="255"/>
      <c r="D2185" s="255"/>
      <c r="E2185" s="330"/>
      <c r="F2185" s="239">
        <f>F2186+F2187+F2188+F2189+F2190</f>
        <v>0</v>
      </c>
      <c r="G2185" s="239">
        <f t="shared" ref="G2185" si="556">G2186+G2187+G2188+G2189+G2190</f>
        <v>0</v>
      </c>
      <c r="H2185" s="239">
        <f t="shared" ref="H2185" si="557">H2186+H2187+H2188+H2189+H2190</f>
        <v>0</v>
      </c>
      <c r="I2185" s="284"/>
      <c r="J2185" s="284"/>
    </row>
    <row r="2186" spans="1:10" hidden="1" x14ac:dyDescent="0.25">
      <c r="A2186" s="188" t="s">
        <v>2479</v>
      </c>
      <c r="B2186" s="206" t="s">
        <v>2309</v>
      </c>
      <c r="C2186" s="255"/>
      <c r="D2186" s="255"/>
      <c r="E2186" s="330"/>
      <c r="F2186" s="238"/>
      <c r="G2186" s="239"/>
      <c r="H2186" s="249"/>
      <c r="I2186" s="284"/>
      <c r="J2186" s="284"/>
    </row>
    <row r="2187" spans="1:10" hidden="1" x14ac:dyDescent="0.25">
      <c r="A2187" s="188" t="s">
        <v>2480</v>
      </c>
      <c r="B2187" s="206" t="s">
        <v>2311</v>
      </c>
      <c r="C2187" s="255"/>
      <c r="D2187" s="255"/>
      <c r="E2187" s="330"/>
      <c r="F2187" s="238"/>
      <c r="G2187" s="239"/>
      <c r="H2187" s="249"/>
      <c r="I2187" s="284"/>
      <c r="J2187" s="284"/>
    </row>
    <row r="2188" spans="1:10" hidden="1" x14ac:dyDescent="0.25">
      <c r="A2188" s="188" t="s">
        <v>2481</v>
      </c>
      <c r="B2188" s="206" t="s">
        <v>2313</v>
      </c>
      <c r="C2188" s="255"/>
      <c r="D2188" s="255"/>
      <c r="E2188" s="330"/>
      <c r="F2188" s="238"/>
      <c r="G2188" s="239"/>
      <c r="H2188" s="249"/>
      <c r="I2188" s="284"/>
      <c r="J2188" s="284"/>
    </row>
    <row r="2189" spans="1:10" hidden="1" x14ac:dyDescent="0.25">
      <c r="A2189" s="188" t="s">
        <v>2482</v>
      </c>
      <c r="B2189" s="206" t="s">
        <v>2315</v>
      </c>
      <c r="C2189" s="255"/>
      <c r="D2189" s="255"/>
      <c r="E2189" s="330"/>
      <c r="F2189" s="238"/>
      <c r="G2189" s="239"/>
      <c r="H2189" s="249"/>
      <c r="I2189" s="284"/>
      <c r="J2189" s="284"/>
    </row>
    <row r="2190" spans="1:10" hidden="1" x14ac:dyDescent="0.25">
      <c r="A2190" s="188" t="s">
        <v>2483</v>
      </c>
      <c r="B2190" s="206" t="s">
        <v>2317</v>
      </c>
      <c r="C2190" s="255"/>
      <c r="D2190" s="255"/>
      <c r="E2190" s="330"/>
      <c r="F2190" s="238"/>
      <c r="G2190" s="239"/>
      <c r="H2190" s="249"/>
      <c r="I2190" s="284"/>
      <c r="J2190" s="284"/>
    </row>
    <row r="2191" spans="1:10" hidden="1" x14ac:dyDescent="0.25">
      <c r="A2191" s="188" t="s">
        <v>2509</v>
      </c>
      <c r="B2191" s="254" t="s">
        <v>1246</v>
      </c>
      <c r="C2191" s="255"/>
      <c r="D2191" s="255"/>
      <c r="E2191" s="330"/>
      <c r="F2191" s="239">
        <f>F2192+F2193+F2194+F2195+F2196</f>
        <v>0</v>
      </c>
      <c r="G2191" s="239">
        <f t="shared" ref="G2191" si="558">G2192+G2193+G2194+G2195+G2196</f>
        <v>0</v>
      </c>
      <c r="H2191" s="239">
        <f t="shared" ref="H2191" si="559">H2192+H2193+H2194+H2195+H2196</f>
        <v>0</v>
      </c>
      <c r="I2191" s="284"/>
      <c r="J2191" s="284"/>
    </row>
    <row r="2192" spans="1:10" hidden="1" x14ac:dyDescent="0.25">
      <c r="A2192" s="188" t="s">
        <v>2510</v>
      </c>
      <c r="B2192" s="206" t="s">
        <v>2309</v>
      </c>
      <c r="C2192" s="255"/>
      <c r="D2192" s="255"/>
      <c r="E2192" s="330"/>
      <c r="F2192" s="238"/>
      <c r="G2192" s="239"/>
      <c r="H2192" s="249"/>
      <c r="I2192" s="284"/>
      <c r="J2192" s="284"/>
    </row>
    <row r="2193" spans="1:10" hidden="1" x14ac:dyDescent="0.25">
      <c r="A2193" s="188" t="s">
        <v>2511</v>
      </c>
      <c r="B2193" s="206" t="s">
        <v>2311</v>
      </c>
      <c r="C2193" s="255"/>
      <c r="D2193" s="255"/>
      <c r="E2193" s="330"/>
      <c r="F2193" s="238"/>
      <c r="G2193" s="239"/>
      <c r="H2193" s="249"/>
      <c r="I2193" s="284"/>
      <c r="J2193" s="284"/>
    </row>
    <row r="2194" spans="1:10" hidden="1" x14ac:dyDescent="0.25">
      <c r="A2194" s="188" t="s">
        <v>2512</v>
      </c>
      <c r="B2194" s="206" t="s">
        <v>2313</v>
      </c>
      <c r="C2194" s="255"/>
      <c r="D2194" s="255"/>
      <c r="E2194" s="330"/>
      <c r="F2194" s="238"/>
      <c r="G2194" s="239"/>
      <c r="H2194" s="249"/>
      <c r="I2194" s="284"/>
      <c r="J2194" s="284"/>
    </row>
    <row r="2195" spans="1:10" hidden="1" x14ac:dyDescent="0.25">
      <c r="A2195" s="188" t="s">
        <v>2513</v>
      </c>
      <c r="B2195" s="206" t="s">
        <v>2315</v>
      </c>
      <c r="C2195" s="255"/>
      <c r="D2195" s="255"/>
      <c r="E2195" s="330"/>
      <c r="F2195" s="238"/>
      <c r="G2195" s="239"/>
      <c r="H2195" s="249"/>
      <c r="I2195" s="284"/>
      <c r="J2195" s="284"/>
    </row>
    <row r="2196" spans="1:10" hidden="1" x14ac:dyDescent="0.25">
      <c r="A2196" s="188" t="s">
        <v>2514</v>
      </c>
      <c r="B2196" s="206" t="s">
        <v>2317</v>
      </c>
      <c r="C2196" s="255"/>
      <c r="D2196" s="255"/>
      <c r="E2196" s="330"/>
      <c r="F2196" s="238"/>
      <c r="G2196" s="239"/>
      <c r="H2196" s="249"/>
      <c r="I2196" s="284"/>
      <c r="J2196" s="284"/>
    </row>
    <row r="2197" spans="1:10" hidden="1" x14ac:dyDescent="0.25">
      <c r="A2197" s="188" t="s">
        <v>2515</v>
      </c>
      <c r="B2197" s="254" t="s">
        <v>7</v>
      </c>
      <c r="C2197" s="255"/>
      <c r="D2197" s="255"/>
      <c r="E2197" s="330"/>
      <c r="F2197" s="239">
        <f>F2198+F2199+F2200+F2201+F2202</f>
        <v>0</v>
      </c>
      <c r="G2197" s="239">
        <f t="shared" ref="G2197" si="560">G2198+G2199+G2200+G2201+G2202</f>
        <v>0</v>
      </c>
      <c r="H2197" s="239">
        <f t="shared" ref="H2197" si="561">H2198+H2199+H2200+H2201+H2202</f>
        <v>0</v>
      </c>
      <c r="I2197" s="284"/>
      <c r="J2197" s="284"/>
    </row>
    <row r="2198" spans="1:10" hidden="1" x14ac:dyDescent="0.25">
      <c r="A2198" s="188" t="s">
        <v>2516</v>
      </c>
      <c r="B2198" s="206" t="s">
        <v>2309</v>
      </c>
      <c r="C2198" s="255"/>
      <c r="D2198" s="255"/>
      <c r="E2198" s="330"/>
      <c r="F2198" s="238"/>
      <c r="G2198" s="239"/>
      <c r="H2198" s="249"/>
      <c r="I2198" s="284"/>
      <c r="J2198" s="284"/>
    </row>
    <row r="2199" spans="1:10" hidden="1" x14ac:dyDescent="0.25">
      <c r="A2199" s="188" t="s">
        <v>2517</v>
      </c>
      <c r="B2199" s="206" t="s">
        <v>2311</v>
      </c>
      <c r="C2199" s="255"/>
      <c r="D2199" s="255"/>
      <c r="E2199" s="330"/>
      <c r="F2199" s="238"/>
      <c r="G2199" s="239"/>
      <c r="H2199" s="249"/>
      <c r="I2199" s="284"/>
      <c r="J2199" s="284"/>
    </row>
    <row r="2200" spans="1:10" hidden="1" x14ac:dyDescent="0.25">
      <c r="A2200" s="188" t="s">
        <v>2518</v>
      </c>
      <c r="B2200" s="206" t="s">
        <v>2313</v>
      </c>
      <c r="C2200" s="255"/>
      <c r="D2200" s="255"/>
      <c r="E2200" s="330"/>
      <c r="F2200" s="238"/>
      <c r="G2200" s="239"/>
      <c r="H2200" s="249"/>
      <c r="I2200" s="284"/>
      <c r="J2200" s="284"/>
    </row>
    <row r="2201" spans="1:10" hidden="1" x14ac:dyDescent="0.25">
      <c r="A2201" s="188" t="s">
        <v>2519</v>
      </c>
      <c r="B2201" s="206" t="s">
        <v>2315</v>
      </c>
      <c r="C2201" s="255"/>
      <c r="D2201" s="255"/>
      <c r="E2201" s="330"/>
      <c r="F2201" s="238"/>
      <c r="G2201" s="239"/>
      <c r="H2201" s="249"/>
      <c r="I2201" s="284"/>
      <c r="J2201" s="284"/>
    </row>
    <row r="2202" spans="1:10" hidden="1" x14ac:dyDescent="0.25">
      <c r="A2202" s="188" t="s">
        <v>2520</v>
      </c>
      <c r="B2202" s="206" t="s">
        <v>2317</v>
      </c>
      <c r="C2202" s="255"/>
      <c r="D2202" s="255"/>
      <c r="E2202" s="330"/>
      <c r="F2202" s="238"/>
      <c r="G2202" s="239"/>
      <c r="H2202" s="249"/>
      <c r="I2202" s="284"/>
      <c r="J2202" s="284"/>
    </row>
    <row r="2203" spans="1:10" hidden="1" x14ac:dyDescent="0.25">
      <c r="A2203" s="188" t="s">
        <v>2521</v>
      </c>
      <c r="B2203" s="254" t="s">
        <v>557</v>
      </c>
      <c r="C2203" s="255"/>
      <c r="D2203" s="255"/>
      <c r="E2203" s="330"/>
      <c r="F2203" s="239">
        <f>F2204+F2205+F2206+F2207+F2208</f>
        <v>0</v>
      </c>
      <c r="G2203" s="239">
        <f t="shared" ref="G2203" si="562">G2204+G2205+G2206+G2207+G2208</f>
        <v>0</v>
      </c>
      <c r="H2203" s="239">
        <f t="shared" ref="H2203" si="563">H2204+H2205+H2206+H2207+H2208</f>
        <v>0</v>
      </c>
      <c r="I2203" s="284"/>
      <c r="J2203" s="284"/>
    </row>
    <row r="2204" spans="1:10" hidden="1" x14ac:dyDescent="0.25">
      <c r="A2204" s="188" t="s">
        <v>2522</v>
      </c>
      <c r="B2204" s="206" t="s">
        <v>2309</v>
      </c>
      <c r="C2204" s="255"/>
      <c r="D2204" s="255"/>
      <c r="E2204" s="330"/>
      <c r="F2204" s="331"/>
      <c r="G2204" s="291"/>
      <c r="H2204" s="332"/>
      <c r="I2204" s="284"/>
      <c r="J2204" s="284"/>
    </row>
    <row r="2205" spans="1:10" hidden="1" x14ac:dyDescent="0.25">
      <c r="A2205" s="188" t="s">
        <v>2523</v>
      </c>
      <c r="B2205" s="206" t="s">
        <v>2311</v>
      </c>
      <c r="C2205" s="255"/>
      <c r="D2205" s="255"/>
      <c r="E2205" s="330"/>
      <c r="F2205" s="331"/>
      <c r="G2205" s="291"/>
      <c r="H2205" s="332"/>
      <c r="I2205" s="284"/>
      <c r="J2205" s="284"/>
    </row>
    <row r="2206" spans="1:10" hidden="1" x14ac:dyDescent="0.25">
      <c r="A2206" s="188" t="s">
        <v>2524</v>
      </c>
      <c r="B2206" s="206" t="s">
        <v>2313</v>
      </c>
      <c r="C2206" s="255"/>
      <c r="D2206" s="255"/>
      <c r="E2206" s="330"/>
      <c r="F2206" s="331"/>
      <c r="G2206" s="291"/>
      <c r="H2206" s="332"/>
      <c r="I2206" s="284"/>
      <c r="J2206" s="284"/>
    </row>
    <row r="2207" spans="1:10" hidden="1" x14ac:dyDescent="0.25">
      <c r="A2207" s="188" t="s">
        <v>2525</v>
      </c>
      <c r="B2207" s="206" t="s">
        <v>2315</v>
      </c>
      <c r="C2207" s="255"/>
      <c r="D2207" s="255"/>
      <c r="E2207" s="330"/>
      <c r="F2207" s="331"/>
      <c r="G2207" s="291"/>
      <c r="H2207" s="332"/>
      <c r="I2207" s="284"/>
      <c r="J2207" s="284"/>
    </row>
    <row r="2208" spans="1:10" hidden="1" x14ac:dyDescent="0.25">
      <c r="A2208" s="188" t="s">
        <v>2526</v>
      </c>
      <c r="B2208" s="206" t="s">
        <v>2317</v>
      </c>
      <c r="C2208" s="255"/>
      <c r="D2208" s="255"/>
      <c r="E2208" s="330"/>
      <c r="F2208" s="331"/>
      <c r="G2208" s="291"/>
      <c r="H2208" s="332"/>
      <c r="I2208" s="284"/>
      <c r="J2208" s="284"/>
    </row>
    <row r="2209" spans="1:10" x14ac:dyDescent="0.25">
      <c r="A2209" s="196" t="s">
        <v>18</v>
      </c>
      <c r="B2209" s="202" t="s">
        <v>2</v>
      </c>
      <c r="C2209" s="340"/>
      <c r="D2209" s="340"/>
      <c r="E2209" s="340"/>
      <c r="F2209" s="295">
        <f>F2210+F2217+F2223+F2229+F2255+F2281</f>
        <v>0</v>
      </c>
      <c r="G2209" s="295">
        <f t="shared" ref="G2209:H2209" si="564">G2210+G2217+G2223+G2229+G2255+G2281</f>
        <v>0</v>
      </c>
      <c r="H2209" s="295">
        <f t="shared" si="564"/>
        <v>260.34100000000001</v>
      </c>
      <c r="I2209" s="284"/>
      <c r="J2209" s="284"/>
    </row>
    <row r="2210" spans="1:10" s="193" customFormat="1" x14ac:dyDescent="0.25">
      <c r="A2210" s="195" t="s">
        <v>2527</v>
      </c>
      <c r="B2210" s="301" t="s">
        <v>2528</v>
      </c>
      <c r="C2210" s="301"/>
      <c r="D2210" s="302"/>
      <c r="E2210" s="302"/>
      <c r="F2210" s="296">
        <f>F2211+F2213+F2214+F2215+F2216</f>
        <v>0</v>
      </c>
      <c r="G2210" s="296">
        <f t="shared" ref="G2210:H2210" si="565">G2211+G2213+G2214+G2215+G2216</f>
        <v>0</v>
      </c>
      <c r="H2210" s="296">
        <f t="shared" si="565"/>
        <v>260.34100000000001</v>
      </c>
      <c r="I2210" s="306"/>
      <c r="J2210" s="306"/>
    </row>
    <row r="2211" spans="1:10" x14ac:dyDescent="0.25">
      <c r="A2211" s="188" t="s">
        <v>2529</v>
      </c>
      <c r="B2211" s="205" t="s">
        <v>2530</v>
      </c>
      <c r="C2211" s="251"/>
      <c r="D2211" s="255"/>
      <c r="E2211" s="330"/>
      <c r="F2211" s="239">
        <f>F2212</f>
        <v>0</v>
      </c>
      <c r="G2211" s="239">
        <f>G2212</f>
        <v>0</v>
      </c>
      <c r="H2211" s="239">
        <f>H2212</f>
        <v>260.34100000000001</v>
      </c>
      <c r="I2211" s="284"/>
      <c r="J2211" s="284"/>
    </row>
    <row r="2212" spans="1:10" s="447" customFormat="1" x14ac:dyDescent="0.25">
      <c r="A2212" s="187" t="s">
        <v>3385</v>
      </c>
      <c r="B2212" s="205" t="s">
        <v>3386</v>
      </c>
      <c r="C2212" s="251"/>
      <c r="D2212" s="174">
        <v>2021</v>
      </c>
      <c r="E2212" s="252">
        <v>10</v>
      </c>
      <c r="F2212" s="453"/>
      <c r="G2212" s="454"/>
      <c r="H2212" s="201">
        <f>[10]Лист1!$O$99/1000</f>
        <v>260.34100000000001</v>
      </c>
      <c r="I2212" s="457"/>
      <c r="J2212" s="457"/>
    </row>
    <row r="2213" spans="1:10" hidden="1" x14ac:dyDescent="0.25">
      <c r="A2213" s="188" t="s">
        <v>2531</v>
      </c>
      <c r="B2213" s="205" t="s">
        <v>2532</v>
      </c>
      <c r="C2213" s="251"/>
      <c r="D2213" s="255"/>
      <c r="E2213" s="330"/>
      <c r="F2213" s="331"/>
      <c r="G2213" s="291"/>
      <c r="H2213" s="332"/>
      <c r="I2213" s="284"/>
      <c r="J2213" s="284"/>
    </row>
    <row r="2214" spans="1:10" hidden="1" x14ac:dyDescent="0.25">
      <c r="A2214" s="188" t="s">
        <v>2533</v>
      </c>
      <c r="B2214" s="205" t="s">
        <v>2534</v>
      </c>
      <c r="C2214" s="251"/>
      <c r="D2214" s="255"/>
      <c r="E2214" s="330"/>
      <c r="F2214" s="331"/>
      <c r="G2214" s="239"/>
      <c r="H2214" s="249"/>
      <c r="I2214" s="284"/>
      <c r="J2214" s="284"/>
    </row>
    <row r="2215" spans="1:10" ht="18" hidden="1" customHeight="1" x14ac:dyDescent="0.25">
      <c r="A2215" s="188" t="s">
        <v>2535</v>
      </c>
      <c r="B2215" s="205" t="s">
        <v>2536</v>
      </c>
      <c r="C2215" s="251"/>
      <c r="D2215" s="255"/>
      <c r="E2215" s="330"/>
      <c r="F2215" s="238"/>
      <c r="G2215" s="239"/>
      <c r="H2215" s="249"/>
      <c r="I2215" s="284"/>
      <c r="J2215" s="284"/>
    </row>
    <row r="2216" spans="1:10" ht="17.25" hidden="1" customHeight="1" x14ac:dyDescent="0.25">
      <c r="A2216" s="188" t="s">
        <v>2537</v>
      </c>
      <c r="B2216" s="205" t="s">
        <v>2538</v>
      </c>
      <c r="C2216" s="251"/>
      <c r="D2216" s="173"/>
      <c r="E2216" s="175"/>
      <c r="F2216" s="238"/>
      <c r="G2216" s="239"/>
      <c r="H2216" s="249"/>
      <c r="I2216" s="284"/>
      <c r="J2216" s="284"/>
    </row>
    <row r="2217" spans="1:10" ht="17.25" customHeight="1" x14ac:dyDescent="0.25">
      <c r="A2217" s="195" t="s">
        <v>2539</v>
      </c>
      <c r="B2217" s="301" t="s">
        <v>2540</v>
      </c>
      <c r="C2217" s="301"/>
      <c r="D2217" s="302"/>
      <c r="E2217" s="302"/>
      <c r="F2217" s="296">
        <f>F2218+F2219+F2220+F2221+F2222</f>
        <v>0</v>
      </c>
      <c r="G2217" s="296">
        <f t="shared" ref="G2217" si="566">G2218+G2219+G2220+G2221+G2222</f>
        <v>0</v>
      </c>
      <c r="H2217" s="296">
        <f t="shared" ref="H2217" si="567">H2218+H2219+H2220+H2221+H2222</f>
        <v>0</v>
      </c>
      <c r="I2217" s="284"/>
      <c r="J2217" s="284"/>
    </row>
    <row r="2218" spans="1:10" ht="17.25" hidden="1" customHeight="1" x14ac:dyDescent="0.25">
      <c r="A2218" s="188" t="s">
        <v>2541</v>
      </c>
      <c r="B2218" s="205" t="s">
        <v>2530</v>
      </c>
      <c r="C2218" s="251"/>
      <c r="D2218" s="173"/>
      <c r="E2218" s="175"/>
      <c r="F2218" s="238"/>
      <c r="G2218" s="239"/>
      <c r="H2218" s="249"/>
      <c r="I2218" s="284"/>
      <c r="J2218" s="284"/>
    </row>
    <row r="2219" spans="1:10" ht="17.25" hidden="1" customHeight="1" x14ac:dyDescent="0.25">
      <c r="A2219" s="188" t="s">
        <v>2542</v>
      </c>
      <c r="B2219" s="205" t="s">
        <v>2532</v>
      </c>
      <c r="C2219" s="251"/>
      <c r="D2219" s="173"/>
      <c r="E2219" s="175"/>
      <c r="F2219" s="238"/>
      <c r="G2219" s="239"/>
      <c r="H2219" s="249"/>
      <c r="I2219" s="284"/>
      <c r="J2219" s="284"/>
    </row>
    <row r="2220" spans="1:10" ht="17.25" hidden="1" customHeight="1" x14ac:dyDescent="0.25">
      <c r="A2220" s="188" t="s">
        <v>2543</v>
      </c>
      <c r="B2220" s="205" t="s">
        <v>2534</v>
      </c>
      <c r="C2220" s="251"/>
      <c r="D2220" s="173"/>
      <c r="E2220" s="175"/>
      <c r="F2220" s="238"/>
      <c r="G2220" s="239"/>
      <c r="H2220" s="249"/>
      <c r="I2220" s="284"/>
      <c r="J2220" s="284"/>
    </row>
    <row r="2221" spans="1:10" ht="17.25" hidden="1" customHeight="1" x14ac:dyDescent="0.25">
      <c r="A2221" s="188" t="s">
        <v>2544</v>
      </c>
      <c r="B2221" s="205" t="s">
        <v>2536</v>
      </c>
      <c r="C2221" s="251"/>
      <c r="D2221" s="173"/>
      <c r="E2221" s="175"/>
      <c r="F2221" s="238"/>
      <c r="G2221" s="239"/>
      <c r="H2221" s="249"/>
      <c r="I2221" s="284"/>
      <c r="J2221" s="284"/>
    </row>
    <row r="2222" spans="1:10" ht="17.25" hidden="1" customHeight="1" x14ac:dyDescent="0.25">
      <c r="A2222" s="188" t="s">
        <v>2545</v>
      </c>
      <c r="B2222" s="205" t="s">
        <v>2538</v>
      </c>
      <c r="C2222" s="251"/>
      <c r="D2222" s="173"/>
      <c r="E2222" s="175"/>
      <c r="F2222" s="238"/>
      <c r="G2222" s="239"/>
      <c r="H2222" s="249"/>
      <c r="I2222" s="284"/>
      <c r="J2222" s="284"/>
    </row>
    <row r="2223" spans="1:10" ht="17.25" customHeight="1" x14ac:dyDescent="0.25">
      <c r="A2223" s="195" t="s">
        <v>2546</v>
      </c>
      <c r="B2223" s="301" t="s">
        <v>2547</v>
      </c>
      <c r="C2223" s="301"/>
      <c r="D2223" s="302"/>
      <c r="E2223" s="302"/>
      <c r="F2223" s="296">
        <f>F2224+F2225+F2226+F2227+F2228</f>
        <v>0</v>
      </c>
      <c r="G2223" s="296">
        <f t="shared" ref="G2223" si="568">G2224+G2225+G2226+G2227+G2228</f>
        <v>0</v>
      </c>
      <c r="H2223" s="296">
        <f t="shared" ref="H2223" si="569">H2224+H2225+H2226+H2227+H2228</f>
        <v>0</v>
      </c>
      <c r="I2223" s="284"/>
      <c r="J2223" s="284"/>
    </row>
    <row r="2224" spans="1:10" ht="17.25" hidden="1" customHeight="1" x14ac:dyDescent="0.25">
      <c r="A2224" s="188" t="s">
        <v>2548</v>
      </c>
      <c r="B2224" s="205" t="s">
        <v>2530</v>
      </c>
      <c r="C2224" s="251"/>
      <c r="D2224" s="173"/>
      <c r="E2224" s="175"/>
      <c r="F2224" s="238"/>
      <c r="G2224" s="239"/>
      <c r="H2224" s="249"/>
      <c r="I2224" s="284"/>
      <c r="J2224" s="284"/>
    </row>
    <row r="2225" spans="1:10" ht="17.25" hidden="1" customHeight="1" x14ac:dyDescent="0.25">
      <c r="A2225" s="188" t="s">
        <v>2549</v>
      </c>
      <c r="B2225" s="205" t="s">
        <v>2532</v>
      </c>
      <c r="C2225" s="251"/>
      <c r="D2225" s="173"/>
      <c r="E2225" s="175"/>
      <c r="F2225" s="238"/>
      <c r="G2225" s="239"/>
      <c r="H2225" s="249"/>
      <c r="I2225" s="284"/>
      <c r="J2225" s="284"/>
    </row>
    <row r="2226" spans="1:10" ht="17.25" hidden="1" customHeight="1" x14ac:dyDescent="0.25">
      <c r="A2226" s="188" t="s">
        <v>2550</v>
      </c>
      <c r="B2226" s="205" t="s">
        <v>2534</v>
      </c>
      <c r="C2226" s="251"/>
      <c r="D2226" s="173"/>
      <c r="E2226" s="175"/>
      <c r="F2226" s="238"/>
      <c r="G2226" s="239"/>
      <c r="H2226" s="249"/>
      <c r="I2226" s="284"/>
      <c r="J2226" s="284"/>
    </row>
    <row r="2227" spans="1:10" ht="17.25" hidden="1" customHeight="1" x14ac:dyDescent="0.25">
      <c r="A2227" s="188" t="s">
        <v>2551</v>
      </c>
      <c r="B2227" s="205" t="s">
        <v>2536</v>
      </c>
      <c r="C2227" s="251"/>
      <c r="D2227" s="173"/>
      <c r="E2227" s="175"/>
      <c r="F2227" s="238"/>
      <c r="G2227" s="239"/>
      <c r="H2227" s="249"/>
      <c r="I2227" s="284"/>
      <c r="J2227" s="284"/>
    </row>
    <row r="2228" spans="1:10" ht="17.25" hidden="1" customHeight="1" x14ac:dyDescent="0.25">
      <c r="A2228" s="188" t="s">
        <v>2552</v>
      </c>
      <c r="B2228" s="205" t="s">
        <v>2538</v>
      </c>
      <c r="C2228" s="251"/>
      <c r="D2228" s="173"/>
      <c r="E2228" s="175"/>
      <c r="F2228" s="238"/>
      <c r="G2228" s="239"/>
      <c r="H2228" s="249"/>
      <c r="I2228" s="284"/>
      <c r="J2228" s="284"/>
    </row>
    <row r="2229" spans="1:10" s="193" customFormat="1" ht="31.5" x14ac:dyDescent="0.25">
      <c r="A2229" s="195" t="s">
        <v>2553</v>
      </c>
      <c r="B2229" s="301" t="s">
        <v>2928</v>
      </c>
      <c r="C2229" s="301"/>
      <c r="D2229" s="302"/>
      <c r="E2229" s="302"/>
      <c r="F2229" s="296">
        <f>F2230+F2235+F2240+F2245+F2250</f>
        <v>0</v>
      </c>
      <c r="G2229" s="296">
        <f>G2230+G2235+G2240+G2245+G2250</f>
        <v>0</v>
      </c>
      <c r="H2229" s="296">
        <f>H2230+H2235+H2240+H2245+H2250</f>
        <v>0</v>
      </c>
      <c r="I2229" s="306"/>
      <c r="J2229" s="306"/>
    </row>
    <row r="2230" spans="1:10" hidden="1" x14ac:dyDescent="0.25">
      <c r="A2230" s="188" t="s">
        <v>2555</v>
      </c>
      <c r="B2230" s="203" t="s">
        <v>2530</v>
      </c>
      <c r="C2230" s="251"/>
      <c r="D2230" s="173"/>
      <c r="E2230" s="173"/>
      <c r="F2230" s="239">
        <f>F2231+F2232+F2233+F2234</f>
        <v>0</v>
      </c>
      <c r="G2230" s="239">
        <f t="shared" ref="G2230:H2230" si="570">G2231+G2232+G2233+G2234</f>
        <v>0</v>
      </c>
      <c r="H2230" s="239">
        <f t="shared" si="570"/>
        <v>0</v>
      </c>
      <c r="I2230" s="284"/>
      <c r="J2230" s="284"/>
    </row>
    <row r="2231" spans="1:10" hidden="1" x14ac:dyDescent="0.25">
      <c r="A2231" s="188" t="s">
        <v>2556</v>
      </c>
      <c r="B2231" s="205" t="s">
        <v>2557</v>
      </c>
      <c r="C2231" s="251"/>
      <c r="D2231" s="173"/>
      <c r="E2231" s="173"/>
      <c r="F2231" s="238"/>
      <c r="G2231" s="239"/>
      <c r="H2231" s="249"/>
      <c r="I2231" s="284"/>
      <c r="J2231" s="284"/>
    </row>
    <row r="2232" spans="1:10" hidden="1" x14ac:dyDescent="0.25">
      <c r="A2232" s="188" t="s">
        <v>2558</v>
      </c>
      <c r="B2232" s="205" t="s">
        <v>2559</v>
      </c>
      <c r="C2232" s="251"/>
      <c r="D2232" s="173"/>
      <c r="E2232" s="173"/>
      <c r="F2232" s="238"/>
      <c r="G2232" s="239"/>
      <c r="H2232" s="249"/>
      <c r="I2232" s="284"/>
      <c r="J2232" s="284"/>
    </row>
    <row r="2233" spans="1:10" hidden="1" x14ac:dyDescent="0.25">
      <c r="A2233" s="188" t="s">
        <v>2560</v>
      </c>
      <c r="B2233" s="205" t="s">
        <v>2561</v>
      </c>
      <c r="C2233" s="251"/>
      <c r="D2233" s="173"/>
      <c r="E2233" s="173"/>
      <c r="F2233" s="238"/>
      <c r="G2233" s="239"/>
      <c r="H2233" s="249"/>
      <c r="I2233" s="284"/>
      <c r="J2233" s="284"/>
    </row>
    <row r="2234" spans="1:10" hidden="1" x14ac:dyDescent="0.25">
      <c r="A2234" s="188" t="s">
        <v>2562</v>
      </c>
      <c r="B2234" s="205" t="s">
        <v>2563</v>
      </c>
      <c r="C2234" s="251"/>
      <c r="D2234" s="173"/>
      <c r="E2234" s="173"/>
      <c r="F2234" s="238"/>
      <c r="G2234" s="239"/>
      <c r="H2234" s="249"/>
      <c r="I2234" s="284"/>
      <c r="J2234" s="284"/>
    </row>
    <row r="2235" spans="1:10" hidden="1" x14ac:dyDescent="0.25">
      <c r="A2235" s="188" t="s">
        <v>2564</v>
      </c>
      <c r="B2235" s="203" t="s">
        <v>2532</v>
      </c>
      <c r="C2235" s="251"/>
      <c r="D2235" s="173"/>
      <c r="E2235" s="173"/>
      <c r="F2235" s="239">
        <f>F2236+F2237+F2238+F2239</f>
        <v>0</v>
      </c>
      <c r="G2235" s="239">
        <f t="shared" ref="G2235" si="571">G2236+G2237+G2238+G2239</f>
        <v>0</v>
      </c>
      <c r="H2235" s="239">
        <f t="shared" ref="H2235" si="572">H2236+H2237+H2238+H2239</f>
        <v>0</v>
      </c>
      <c r="I2235" s="284"/>
      <c r="J2235" s="284"/>
    </row>
    <row r="2236" spans="1:10" hidden="1" x14ac:dyDescent="0.25">
      <c r="A2236" s="188" t="s">
        <v>2565</v>
      </c>
      <c r="B2236" s="205" t="s">
        <v>2557</v>
      </c>
      <c r="C2236" s="251"/>
      <c r="D2236" s="173"/>
      <c r="E2236" s="173"/>
      <c r="F2236" s="238"/>
      <c r="G2236" s="239"/>
      <c r="H2236" s="249"/>
      <c r="I2236" s="284"/>
      <c r="J2236" s="284"/>
    </row>
    <row r="2237" spans="1:10" hidden="1" x14ac:dyDescent="0.25">
      <c r="A2237" s="188" t="s">
        <v>2566</v>
      </c>
      <c r="B2237" s="205" t="s">
        <v>2559</v>
      </c>
      <c r="C2237" s="251"/>
      <c r="D2237" s="173"/>
      <c r="E2237" s="173"/>
      <c r="F2237" s="238"/>
      <c r="G2237" s="239"/>
      <c r="H2237" s="249"/>
      <c r="I2237" s="284"/>
      <c r="J2237" s="284"/>
    </row>
    <row r="2238" spans="1:10" hidden="1" x14ac:dyDescent="0.25">
      <c r="A2238" s="188" t="s">
        <v>2567</v>
      </c>
      <c r="B2238" s="205" t="s">
        <v>2561</v>
      </c>
      <c r="C2238" s="251"/>
      <c r="D2238" s="173"/>
      <c r="E2238" s="173"/>
      <c r="F2238" s="238"/>
      <c r="G2238" s="239"/>
      <c r="H2238" s="249"/>
      <c r="I2238" s="284"/>
      <c r="J2238" s="284"/>
    </row>
    <row r="2239" spans="1:10" hidden="1" x14ac:dyDescent="0.25">
      <c r="A2239" s="188" t="s">
        <v>2568</v>
      </c>
      <c r="B2239" s="205" t="s">
        <v>2563</v>
      </c>
      <c r="C2239" s="251"/>
      <c r="D2239" s="173"/>
      <c r="E2239" s="173"/>
      <c r="F2239" s="238"/>
      <c r="G2239" s="239"/>
      <c r="H2239" s="249"/>
      <c r="I2239" s="284"/>
      <c r="J2239" s="284"/>
    </row>
    <row r="2240" spans="1:10" hidden="1" x14ac:dyDescent="0.25">
      <c r="A2240" s="188" t="s">
        <v>2569</v>
      </c>
      <c r="B2240" s="203" t="s">
        <v>2534</v>
      </c>
      <c r="C2240" s="251"/>
      <c r="D2240" s="173"/>
      <c r="E2240" s="173"/>
      <c r="F2240" s="239">
        <f>F2241+F2242+F2243+F2244</f>
        <v>0</v>
      </c>
      <c r="G2240" s="239">
        <f t="shared" ref="G2240" si="573">G2241+G2242+G2243+G2244</f>
        <v>0</v>
      </c>
      <c r="H2240" s="239">
        <f t="shared" ref="H2240" si="574">H2241+H2242+H2243+H2244</f>
        <v>0</v>
      </c>
      <c r="I2240" s="284"/>
      <c r="J2240" s="284"/>
    </row>
    <row r="2241" spans="1:10" hidden="1" x14ac:dyDescent="0.25">
      <c r="A2241" s="188" t="s">
        <v>2570</v>
      </c>
      <c r="B2241" s="205" t="s">
        <v>2557</v>
      </c>
      <c r="C2241" s="251"/>
      <c r="D2241" s="173"/>
      <c r="E2241" s="173"/>
      <c r="F2241" s="238"/>
      <c r="G2241" s="239"/>
      <c r="H2241" s="249"/>
      <c r="I2241" s="284"/>
      <c r="J2241" s="284"/>
    </row>
    <row r="2242" spans="1:10" hidden="1" x14ac:dyDescent="0.25">
      <c r="A2242" s="188" t="s">
        <v>2571</v>
      </c>
      <c r="B2242" s="205" t="s">
        <v>2559</v>
      </c>
      <c r="C2242" s="251"/>
      <c r="D2242" s="173"/>
      <c r="E2242" s="173"/>
      <c r="F2242" s="238"/>
      <c r="G2242" s="239"/>
      <c r="H2242" s="249"/>
      <c r="I2242" s="284"/>
      <c r="J2242" s="284"/>
    </row>
    <row r="2243" spans="1:10" hidden="1" x14ac:dyDescent="0.25">
      <c r="A2243" s="188" t="s">
        <v>2572</v>
      </c>
      <c r="B2243" s="205" t="s">
        <v>2561</v>
      </c>
      <c r="C2243" s="251"/>
      <c r="D2243" s="173"/>
      <c r="E2243" s="173"/>
      <c r="F2243" s="238"/>
      <c r="G2243" s="239"/>
      <c r="H2243" s="249"/>
      <c r="I2243" s="284"/>
      <c r="J2243" s="284"/>
    </row>
    <row r="2244" spans="1:10" hidden="1" x14ac:dyDescent="0.25">
      <c r="A2244" s="188" t="s">
        <v>2573</v>
      </c>
      <c r="B2244" s="205" t="s">
        <v>2563</v>
      </c>
      <c r="C2244" s="251"/>
      <c r="D2244" s="173"/>
      <c r="E2244" s="173"/>
      <c r="F2244" s="238"/>
      <c r="G2244" s="239"/>
      <c r="H2244" s="249"/>
      <c r="I2244" s="284"/>
      <c r="J2244" s="284"/>
    </row>
    <row r="2245" spans="1:10" hidden="1" x14ac:dyDescent="0.25">
      <c r="A2245" s="188" t="s">
        <v>2574</v>
      </c>
      <c r="B2245" s="203" t="s">
        <v>2536</v>
      </c>
      <c r="C2245" s="251"/>
      <c r="D2245" s="173"/>
      <c r="E2245" s="173"/>
      <c r="F2245" s="239">
        <f>F2246+F2247+F2248+F2249</f>
        <v>0</v>
      </c>
      <c r="G2245" s="239">
        <f t="shared" ref="G2245" si="575">G2246+G2247+G2248+G2249</f>
        <v>0</v>
      </c>
      <c r="H2245" s="239">
        <f t="shared" ref="H2245" si="576">H2246+H2247+H2248+H2249</f>
        <v>0</v>
      </c>
      <c r="I2245" s="284"/>
      <c r="J2245" s="284"/>
    </row>
    <row r="2246" spans="1:10" hidden="1" x14ac:dyDescent="0.25">
      <c r="A2246" s="188" t="s">
        <v>2575</v>
      </c>
      <c r="B2246" s="205" t="s">
        <v>2557</v>
      </c>
      <c r="C2246" s="251"/>
      <c r="D2246" s="173"/>
      <c r="E2246" s="173"/>
      <c r="F2246" s="238"/>
      <c r="G2246" s="239"/>
      <c r="H2246" s="249"/>
      <c r="I2246" s="284"/>
      <c r="J2246" s="284"/>
    </row>
    <row r="2247" spans="1:10" hidden="1" x14ac:dyDescent="0.25">
      <c r="A2247" s="188" t="s">
        <v>2576</v>
      </c>
      <c r="B2247" s="205" t="s">
        <v>2559</v>
      </c>
      <c r="C2247" s="251"/>
      <c r="D2247" s="173"/>
      <c r="E2247" s="173"/>
      <c r="F2247" s="238"/>
      <c r="G2247" s="239"/>
      <c r="H2247" s="249"/>
      <c r="I2247" s="284"/>
      <c r="J2247" s="284"/>
    </row>
    <row r="2248" spans="1:10" hidden="1" x14ac:dyDescent="0.25">
      <c r="A2248" s="188" t="s">
        <v>2577</v>
      </c>
      <c r="B2248" s="205" t="s">
        <v>2561</v>
      </c>
      <c r="C2248" s="251"/>
      <c r="D2248" s="173"/>
      <c r="E2248" s="173"/>
      <c r="F2248" s="238"/>
      <c r="G2248" s="239"/>
      <c r="H2248" s="249"/>
      <c r="I2248" s="284"/>
      <c r="J2248" s="284"/>
    </row>
    <row r="2249" spans="1:10" hidden="1" x14ac:dyDescent="0.25">
      <c r="A2249" s="188" t="s">
        <v>2578</v>
      </c>
      <c r="B2249" s="205" t="s">
        <v>2563</v>
      </c>
      <c r="C2249" s="251"/>
      <c r="D2249" s="173"/>
      <c r="E2249" s="173"/>
      <c r="F2249" s="238"/>
      <c r="G2249" s="239"/>
      <c r="H2249" s="249"/>
      <c r="I2249" s="284"/>
      <c r="J2249" s="284"/>
    </row>
    <row r="2250" spans="1:10" hidden="1" x14ac:dyDescent="0.25">
      <c r="A2250" s="188" t="s">
        <v>2579</v>
      </c>
      <c r="B2250" s="203" t="s">
        <v>2538</v>
      </c>
      <c r="C2250" s="251"/>
      <c r="D2250" s="173"/>
      <c r="E2250" s="173"/>
      <c r="F2250" s="239">
        <f>F2251+F2252+F2253+F2254</f>
        <v>0</v>
      </c>
      <c r="G2250" s="239">
        <f t="shared" ref="G2250" si="577">G2251+G2252+G2253+G2254</f>
        <v>0</v>
      </c>
      <c r="H2250" s="239">
        <f t="shared" ref="H2250" si="578">H2251+H2252+H2253+H2254</f>
        <v>0</v>
      </c>
      <c r="I2250" s="284"/>
      <c r="J2250" s="284"/>
    </row>
    <row r="2251" spans="1:10" hidden="1" x14ac:dyDescent="0.25">
      <c r="A2251" s="188" t="s">
        <v>2580</v>
      </c>
      <c r="B2251" s="205" t="s">
        <v>2557</v>
      </c>
      <c r="C2251" s="251"/>
      <c r="D2251" s="173"/>
      <c r="E2251" s="173"/>
      <c r="F2251" s="238"/>
      <c r="G2251" s="239"/>
      <c r="H2251" s="249"/>
      <c r="I2251" s="284"/>
      <c r="J2251" s="284"/>
    </row>
    <row r="2252" spans="1:10" hidden="1" x14ac:dyDescent="0.25">
      <c r="A2252" s="188" t="s">
        <v>2581</v>
      </c>
      <c r="B2252" s="205" t="s">
        <v>2559</v>
      </c>
      <c r="C2252" s="251"/>
      <c r="D2252" s="173"/>
      <c r="E2252" s="173"/>
      <c r="F2252" s="238"/>
      <c r="G2252" s="239"/>
      <c r="H2252" s="249"/>
      <c r="I2252" s="284"/>
      <c r="J2252" s="284"/>
    </row>
    <row r="2253" spans="1:10" hidden="1" x14ac:dyDescent="0.25">
      <c r="A2253" s="188" t="s">
        <v>2582</v>
      </c>
      <c r="B2253" s="205" t="s">
        <v>2561</v>
      </c>
      <c r="C2253" s="251"/>
      <c r="D2253" s="173"/>
      <c r="E2253" s="173"/>
      <c r="F2253" s="238"/>
      <c r="G2253" s="239"/>
      <c r="H2253" s="249"/>
      <c r="I2253" s="284"/>
      <c r="J2253" s="284"/>
    </row>
    <row r="2254" spans="1:10" hidden="1" x14ac:dyDescent="0.25">
      <c r="A2254" s="188" t="s">
        <v>2583</v>
      </c>
      <c r="B2254" s="205" t="s">
        <v>2563</v>
      </c>
      <c r="C2254" s="251"/>
      <c r="D2254" s="173"/>
      <c r="E2254" s="173"/>
      <c r="F2254" s="238"/>
      <c r="G2254" s="239"/>
      <c r="H2254" s="249"/>
      <c r="I2254" s="284"/>
      <c r="J2254" s="284"/>
    </row>
    <row r="2255" spans="1:10" x14ac:dyDescent="0.25">
      <c r="A2255" s="376" t="s">
        <v>2584</v>
      </c>
      <c r="B2255" s="377" t="s">
        <v>2585</v>
      </c>
      <c r="C2255" s="378"/>
      <c r="D2255" s="379"/>
      <c r="E2255" s="379"/>
      <c r="F2255" s="380">
        <f>F2256+F2261+F2266+F2271+F2276</f>
        <v>0</v>
      </c>
      <c r="G2255" s="380">
        <f t="shared" ref="G2255:H2255" si="579">G2256+G2261+G2266+G2271+G2276</f>
        <v>0</v>
      </c>
      <c r="H2255" s="380">
        <f t="shared" si="579"/>
        <v>0</v>
      </c>
      <c r="I2255" s="284"/>
      <c r="J2255" s="284"/>
    </row>
    <row r="2256" spans="1:10" hidden="1" x14ac:dyDescent="0.25">
      <c r="A2256" s="188" t="s">
        <v>2586</v>
      </c>
      <c r="B2256" s="203" t="s">
        <v>2530</v>
      </c>
      <c r="C2256" s="251"/>
      <c r="D2256" s="173"/>
      <c r="E2256" s="173"/>
      <c r="F2256" s="239">
        <f>F2257+F2258+F2259+F2260</f>
        <v>0</v>
      </c>
      <c r="G2256" s="239">
        <f t="shared" ref="G2256:H2256" si="580">G2257+G2258+G2259+G2260</f>
        <v>0</v>
      </c>
      <c r="H2256" s="239">
        <f t="shared" si="580"/>
        <v>0</v>
      </c>
      <c r="I2256" s="284"/>
      <c r="J2256" s="284"/>
    </row>
    <row r="2257" spans="1:10" hidden="1" x14ac:dyDescent="0.25">
      <c r="A2257" s="188" t="s">
        <v>2587</v>
      </c>
      <c r="B2257" s="205" t="s">
        <v>2557</v>
      </c>
      <c r="C2257" s="251"/>
      <c r="D2257" s="173"/>
      <c r="E2257" s="173"/>
      <c r="F2257" s="238"/>
      <c r="G2257" s="239"/>
      <c r="H2257" s="249"/>
      <c r="I2257" s="284"/>
      <c r="J2257" s="284"/>
    </row>
    <row r="2258" spans="1:10" hidden="1" x14ac:dyDescent="0.25">
      <c r="A2258" s="188" t="s">
        <v>2588</v>
      </c>
      <c r="B2258" s="205" t="s">
        <v>2559</v>
      </c>
      <c r="C2258" s="251"/>
      <c r="D2258" s="173"/>
      <c r="E2258" s="173"/>
      <c r="F2258" s="238"/>
      <c r="G2258" s="239"/>
      <c r="H2258" s="249"/>
      <c r="I2258" s="284"/>
      <c r="J2258" s="284"/>
    </row>
    <row r="2259" spans="1:10" hidden="1" x14ac:dyDescent="0.25">
      <c r="A2259" s="188" t="s">
        <v>2589</v>
      </c>
      <c r="B2259" s="205" t="s">
        <v>2561</v>
      </c>
      <c r="C2259" s="251"/>
      <c r="D2259" s="173"/>
      <c r="E2259" s="173"/>
      <c r="F2259" s="238"/>
      <c r="G2259" s="239"/>
      <c r="H2259" s="249"/>
      <c r="I2259" s="284"/>
      <c r="J2259" s="284"/>
    </row>
    <row r="2260" spans="1:10" hidden="1" x14ac:dyDescent="0.25">
      <c r="A2260" s="188" t="s">
        <v>2590</v>
      </c>
      <c r="B2260" s="205" t="s">
        <v>2563</v>
      </c>
      <c r="C2260" s="251"/>
      <c r="D2260" s="173"/>
      <c r="E2260" s="173"/>
      <c r="F2260" s="238"/>
      <c r="G2260" s="239"/>
      <c r="H2260" s="249"/>
      <c r="I2260" s="284"/>
      <c r="J2260" s="284"/>
    </row>
    <row r="2261" spans="1:10" hidden="1" x14ac:dyDescent="0.25">
      <c r="A2261" s="188" t="s">
        <v>2591</v>
      </c>
      <c r="B2261" s="203" t="s">
        <v>2532</v>
      </c>
      <c r="C2261" s="251"/>
      <c r="D2261" s="173"/>
      <c r="E2261" s="173"/>
      <c r="F2261" s="239">
        <f>F2262+F2263+F2264+F2265</f>
        <v>0</v>
      </c>
      <c r="G2261" s="239">
        <f t="shared" ref="G2261" si="581">G2262+G2263+G2264+G2265</f>
        <v>0</v>
      </c>
      <c r="H2261" s="239">
        <f t="shared" ref="H2261" si="582">H2262+H2263+H2264+H2265</f>
        <v>0</v>
      </c>
      <c r="I2261" s="284"/>
      <c r="J2261" s="284"/>
    </row>
    <row r="2262" spans="1:10" hidden="1" x14ac:dyDescent="0.25">
      <c r="A2262" s="188" t="s">
        <v>2592</v>
      </c>
      <c r="B2262" s="205" t="s">
        <v>2557</v>
      </c>
      <c r="C2262" s="251"/>
      <c r="D2262" s="173"/>
      <c r="E2262" s="173"/>
      <c r="F2262" s="238"/>
      <c r="G2262" s="239"/>
      <c r="H2262" s="249"/>
      <c r="I2262" s="284"/>
      <c r="J2262" s="284"/>
    </row>
    <row r="2263" spans="1:10" hidden="1" x14ac:dyDescent="0.25">
      <c r="A2263" s="188" t="s">
        <v>2593</v>
      </c>
      <c r="B2263" s="205" t="s">
        <v>2559</v>
      </c>
      <c r="C2263" s="251"/>
      <c r="D2263" s="173"/>
      <c r="E2263" s="173"/>
      <c r="F2263" s="238"/>
      <c r="G2263" s="239"/>
      <c r="H2263" s="249"/>
      <c r="I2263" s="284"/>
      <c r="J2263" s="284"/>
    </row>
    <row r="2264" spans="1:10" hidden="1" x14ac:dyDescent="0.25">
      <c r="A2264" s="188" t="s">
        <v>2594</v>
      </c>
      <c r="B2264" s="205" t="s">
        <v>2561</v>
      </c>
      <c r="C2264" s="251"/>
      <c r="D2264" s="173"/>
      <c r="E2264" s="173"/>
      <c r="F2264" s="238"/>
      <c r="G2264" s="239"/>
      <c r="H2264" s="249"/>
      <c r="I2264" s="284"/>
      <c r="J2264" s="284"/>
    </row>
    <row r="2265" spans="1:10" hidden="1" x14ac:dyDescent="0.25">
      <c r="A2265" s="188" t="s">
        <v>2595</v>
      </c>
      <c r="B2265" s="205" t="s">
        <v>2563</v>
      </c>
      <c r="C2265" s="251"/>
      <c r="D2265" s="173"/>
      <c r="E2265" s="173"/>
      <c r="F2265" s="238"/>
      <c r="G2265" s="239"/>
      <c r="H2265" s="249"/>
      <c r="I2265" s="284"/>
      <c r="J2265" s="284"/>
    </row>
    <row r="2266" spans="1:10" hidden="1" x14ac:dyDescent="0.25">
      <c r="A2266" s="188" t="s">
        <v>2596</v>
      </c>
      <c r="B2266" s="203" t="s">
        <v>2534</v>
      </c>
      <c r="C2266" s="251"/>
      <c r="D2266" s="173"/>
      <c r="E2266" s="173"/>
      <c r="F2266" s="239">
        <f>F2267+F2268+F2269+F2270</f>
        <v>0</v>
      </c>
      <c r="G2266" s="239">
        <f t="shared" ref="G2266" si="583">G2267+G2268+G2269+G2270</f>
        <v>0</v>
      </c>
      <c r="H2266" s="239">
        <f t="shared" ref="H2266" si="584">H2267+H2268+H2269+H2270</f>
        <v>0</v>
      </c>
      <c r="I2266" s="284"/>
      <c r="J2266" s="284"/>
    </row>
    <row r="2267" spans="1:10" hidden="1" x14ac:dyDescent="0.25">
      <c r="A2267" s="188" t="s">
        <v>2597</v>
      </c>
      <c r="B2267" s="205" t="s">
        <v>2557</v>
      </c>
      <c r="C2267" s="251"/>
      <c r="D2267" s="173"/>
      <c r="E2267" s="173"/>
      <c r="F2267" s="238"/>
      <c r="G2267" s="239"/>
      <c r="H2267" s="249"/>
      <c r="I2267" s="284"/>
      <c r="J2267" s="284"/>
    </row>
    <row r="2268" spans="1:10" hidden="1" x14ac:dyDescent="0.25">
      <c r="A2268" s="188" t="s">
        <v>2598</v>
      </c>
      <c r="B2268" s="205" t="s">
        <v>2559</v>
      </c>
      <c r="C2268" s="251"/>
      <c r="D2268" s="173"/>
      <c r="E2268" s="173"/>
      <c r="F2268" s="238"/>
      <c r="G2268" s="239"/>
      <c r="H2268" s="249"/>
      <c r="I2268" s="284"/>
      <c r="J2268" s="284"/>
    </row>
    <row r="2269" spans="1:10" hidden="1" x14ac:dyDescent="0.25">
      <c r="A2269" s="188" t="s">
        <v>2599</v>
      </c>
      <c r="B2269" s="205" t="s">
        <v>2561</v>
      </c>
      <c r="C2269" s="251"/>
      <c r="D2269" s="173"/>
      <c r="E2269" s="173"/>
      <c r="F2269" s="238"/>
      <c r="G2269" s="239"/>
      <c r="H2269" s="249"/>
      <c r="I2269" s="284"/>
      <c r="J2269" s="284"/>
    </row>
    <row r="2270" spans="1:10" hidden="1" x14ac:dyDescent="0.25">
      <c r="A2270" s="188" t="s">
        <v>2600</v>
      </c>
      <c r="B2270" s="205" t="s">
        <v>2563</v>
      </c>
      <c r="C2270" s="251"/>
      <c r="D2270" s="173"/>
      <c r="E2270" s="173"/>
      <c r="F2270" s="238"/>
      <c r="G2270" s="239"/>
      <c r="H2270" s="249"/>
      <c r="I2270" s="284"/>
      <c r="J2270" s="284"/>
    </row>
    <row r="2271" spans="1:10" hidden="1" x14ac:dyDescent="0.25">
      <c r="A2271" s="188" t="s">
        <v>2601</v>
      </c>
      <c r="B2271" s="203" t="s">
        <v>2536</v>
      </c>
      <c r="C2271" s="251"/>
      <c r="D2271" s="173"/>
      <c r="E2271" s="173"/>
      <c r="F2271" s="239">
        <f>F2272+F2273+F2274+F2275</f>
        <v>0</v>
      </c>
      <c r="G2271" s="239">
        <f t="shared" ref="G2271" si="585">G2272+G2273+G2274+G2275</f>
        <v>0</v>
      </c>
      <c r="H2271" s="239">
        <f t="shared" ref="H2271" si="586">H2272+H2273+H2274+H2275</f>
        <v>0</v>
      </c>
      <c r="I2271" s="284"/>
      <c r="J2271" s="284"/>
    </row>
    <row r="2272" spans="1:10" hidden="1" x14ac:dyDescent="0.25">
      <c r="A2272" s="188" t="s">
        <v>2602</v>
      </c>
      <c r="B2272" s="205" t="s">
        <v>2557</v>
      </c>
      <c r="C2272" s="251"/>
      <c r="D2272" s="173"/>
      <c r="E2272" s="173"/>
      <c r="F2272" s="238"/>
      <c r="G2272" s="239"/>
      <c r="H2272" s="249"/>
      <c r="I2272" s="284"/>
      <c r="J2272" s="284"/>
    </row>
    <row r="2273" spans="1:10" hidden="1" x14ac:dyDescent="0.25">
      <c r="A2273" s="188" t="s">
        <v>2603</v>
      </c>
      <c r="B2273" s="205" t="s">
        <v>2559</v>
      </c>
      <c r="C2273" s="251"/>
      <c r="D2273" s="173"/>
      <c r="E2273" s="173"/>
      <c r="F2273" s="238"/>
      <c r="G2273" s="239"/>
      <c r="H2273" s="249"/>
      <c r="I2273" s="284"/>
      <c r="J2273" s="284"/>
    </row>
    <row r="2274" spans="1:10" hidden="1" x14ac:dyDescent="0.25">
      <c r="A2274" s="188" t="s">
        <v>2604</v>
      </c>
      <c r="B2274" s="205" t="s">
        <v>2561</v>
      </c>
      <c r="C2274" s="251"/>
      <c r="D2274" s="173"/>
      <c r="E2274" s="173"/>
      <c r="F2274" s="238"/>
      <c r="G2274" s="239"/>
      <c r="H2274" s="249"/>
      <c r="I2274" s="284"/>
      <c r="J2274" s="284"/>
    </row>
    <row r="2275" spans="1:10" hidden="1" x14ac:dyDescent="0.25">
      <c r="A2275" s="188" t="s">
        <v>2605</v>
      </c>
      <c r="B2275" s="205" t="s">
        <v>2563</v>
      </c>
      <c r="C2275" s="251"/>
      <c r="D2275" s="173"/>
      <c r="E2275" s="173"/>
      <c r="F2275" s="238"/>
      <c r="G2275" s="239"/>
      <c r="H2275" s="249"/>
      <c r="I2275" s="284"/>
      <c r="J2275" s="284"/>
    </row>
    <row r="2276" spans="1:10" hidden="1" x14ac:dyDescent="0.25">
      <c r="A2276" s="188" t="s">
        <v>2606</v>
      </c>
      <c r="B2276" s="203" t="s">
        <v>2538</v>
      </c>
      <c r="C2276" s="251"/>
      <c r="D2276" s="173"/>
      <c r="E2276" s="173"/>
      <c r="F2276" s="239">
        <f>F2277+F2278+F2279+F2280</f>
        <v>0</v>
      </c>
      <c r="G2276" s="239">
        <f t="shared" ref="G2276" si="587">G2277+G2278+G2279+G2280</f>
        <v>0</v>
      </c>
      <c r="H2276" s="239">
        <f t="shared" ref="H2276" si="588">H2277+H2278+H2279+H2280</f>
        <v>0</v>
      </c>
      <c r="I2276" s="284"/>
      <c r="J2276" s="284"/>
    </row>
    <row r="2277" spans="1:10" hidden="1" x14ac:dyDescent="0.25">
      <c r="A2277" s="188" t="s">
        <v>2607</v>
      </c>
      <c r="B2277" s="205" t="s">
        <v>2557</v>
      </c>
      <c r="C2277" s="251"/>
      <c r="D2277" s="173"/>
      <c r="E2277" s="173"/>
      <c r="F2277" s="238"/>
      <c r="G2277" s="239"/>
      <c r="H2277" s="249"/>
      <c r="I2277" s="284"/>
      <c r="J2277" s="284"/>
    </row>
    <row r="2278" spans="1:10" hidden="1" x14ac:dyDescent="0.25">
      <c r="A2278" s="188" t="s">
        <v>2608</v>
      </c>
      <c r="B2278" s="205" t="s">
        <v>2559</v>
      </c>
      <c r="C2278" s="251"/>
      <c r="D2278" s="173"/>
      <c r="E2278" s="173"/>
      <c r="F2278" s="238"/>
      <c r="G2278" s="239"/>
      <c r="H2278" s="249"/>
      <c r="I2278" s="284"/>
      <c r="J2278" s="284"/>
    </row>
    <row r="2279" spans="1:10" hidden="1" x14ac:dyDescent="0.25">
      <c r="A2279" s="188" t="s">
        <v>2609</v>
      </c>
      <c r="B2279" s="205" t="s">
        <v>2561</v>
      </c>
      <c r="C2279" s="251"/>
      <c r="D2279" s="173"/>
      <c r="E2279" s="173"/>
      <c r="F2279" s="238"/>
      <c r="G2279" s="239"/>
      <c r="H2279" s="249"/>
      <c r="I2279" s="284"/>
      <c r="J2279" s="284"/>
    </row>
    <row r="2280" spans="1:10" hidden="1" x14ac:dyDescent="0.25">
      <c r="A2280" s="188" t="s">
        <v>2610</v>
      </c>
      <c r="B2280" s="205" t="s">
        <v>2563</v>
      </c>
      <c r="C2280" s="251"/>
      <c r="D2280" s="173"/>
      <c r="E2280" s="173"/>
      <c r="F2280" s="238"/>
      <c r="G2280" s="239"/>
      <c r="H2280" s="249"/>
      <c r="I2280" s="284"/>
      <c r="J2280" s="284"/>
    </row>
    <row r="2281" spans="1:10" x14ac:dyDescent="0.25">
      <c r="A2281" s="195" t="s">
        <v>2611</v>
      </c>
      <c r="B2281" s="301" t="s">
        <v>2612</v>
      </c>
      <c r="C2281" s="301"/>
      <c r="D2281" s="302"/>
      <c r="E2281" s="302"/>
      <c r="F2281" s="296">
        <f>F2282+F2287+F2292+F2297+F2302</f>
        <v>0</v>
      </c>
      <c r="G2281" s="296">
        <f t="shared" ref="G2281:H2281" si="589">G2282+G2287+G2292+G2297+G2302</f>
        <v>0</v>
      </c>
      <c r="H2281" s="296">
        <f t="shared" si="589"/>
        <v>0</v>
      </c>
      <c r="I2281" s="284"/>
      <c r="J2281" s="284"/>
    </row>
    <row r="2282" spans="1:10" hidden="1" x14ac:dyDescent="0.25">
      <c r="A2282" s="188" t="s">
        <v>2613</v>
      </c>
      <c r="B2282" s="203" t="s">
        <v>2530</v>
      </c>
      <c r="C2282" s="251"/>
      <c r="D2282" s="173"/>
      <c r="E2282" s="173"/>
      <c r="F2282" s="239">
        <f>F2283+F2284+F2285+F2286</f>
        <v>0</v>
      </c>
      <c r="G2282" s="239">
        <f t="shared" ref="G2282:H2282" si="590">G2283+G2284+G2285+G2286</f>
        <v>0</v>
      </c>
      <c r="H2282" s="239">
        <f t="shared" si="590"/>
        <v>0</v>
      </c>
      <c r="I2282" s="284"/>
      <c r="J2282" s="284"/>
    </row>
    <row r="2283" spans="1:10" hidden="1" x14ac:dyDescent="0.25">
      <c r="A2283" s="188" t="s">
        <v>2614</v>
      </c>
      <c r="B2283" s="205" t="s">
        <v>2557</v>
      </c>
      <c r="C2283" s="251"/>
      <c r="D2283" s="173"/>
      <c r="E2283" s="173"/>
      <c r="F2283" s="238"/>
      <c r="G2283" s="239"/>
      <c r="H2283" s="249"/>
      <c r="I2283" s="284"/>
      <c r="J2283" s="284"/>
    </row>
    <row r="2284" spans="1:10" hidden="1" x14ac:dyDescent="0.25">
      <c r="A2284" s="188" t="s">
        <v>2615</v>
      </c>
      <c r="B2284" s="205" t="s">
        <v>2559</v>
      </c>
      <c r="C2284" s="251"/>
      <c r="D2284" s="173"/>
      <c r="E2284" s="173"/>
      <c r="F2284" s="238"/>
      <c r="G2284" s="239"/>
      <c r="H2284" s="249"/>
      <c r="I2284" s="284"/>
      <c r="J2284" s="284"/>
    </row>
    <row r="2285" spans="1:10" hidden="1" x14ac:dyDescent="0.25">
      <c r="A2285" s="188" t="s">
        <v>2616</v>
      </c>
      <c r="B2285" s="205" t="s">
        <v>2561</v>
      </c>
      <c r="C2285" s="251"/>
      <c r="D2285" s="173"/>
      <c r="E2285" s="173"/>
      <c r="F2285" s="238"/>
      <c r="G2285" s="239"/>
      <c r="H2285" s="249"/>
      <c r="I2285" s="284"/>
      <c r="J2285" s="284"/>
    </row>
    <row r="2286" spans="1:10" hidden="1" x14ac:dyDescent="0.25">
      <c r="A2286" s="188" t="s">
        <v>2617</v>
      </c>
      <c r="B2286" s="205" t="s">
        <v>2563</v>
      </c>
      <c r="C2286" s="251"/>
      <c r="D2286" s="173"/>
      <c r="E2286" s="173"/>
      <c r="F2286" s="238"/>
      <c r="G2286" s="239"/>
      <c r="H2286" s="249"/>
      <c r="I2286" s="284"/>
      <c r="J2286" s="284"/>
    </row>
    <row r="2287" spans="1:10" hidden="1" x14ac:dyDescent="0.25">
      <c r="A2287" s="188" t="s">
        <v>2618</v>
      </c>
      <c r="B2287" s="203" t="s">
        <v>2532</v>
      </c>
      <c r="C2287" s="251"/>
      <c r="D2287" s="173"/>
      <c r="E2287" s="173"/>
      <c r="F2287" s="239">
        <f>F2288+F2289+F2290+F2291</f>
        <v>0</v>
      </c>
      <c r="G2287" s="239">
        <f t="shared" ref="G2287" si="591">G2288+G2289+G2290+G2291</f>
        <v>0</v>
      </c>
      <c r="H2287" s="239">
        <f t="shared" ref="H2287" si="592">H2288+H2289+H2290+H2291</f>
        <v>0</v>
      </c>
      <c r="I2287" s="284"/>
      <c r="J2287" s="284"/>
    </row>
    <row r="2288" spans="1:10" hidden="1" x14ac:dyDescent="0.25">
      <c r="A2288" s="188" t="s">
        <v>2619</v>
      </c>
      <c r="B2288" s="205" t="s">
        <v>2557</v>
      </c>
      <c r="C2288" s="251"/>
      <c r="D2288" s="173"/>
      <c r="E2288" s="173"/>
      <c r="F2288" s="238"/>
      <c r="G2288" s="239"/>
      <c r="H2288" s="249"/>
      <c r="I2288" s="284"/>
      <c r="J2288" s="284"/>
    </row>
    <row r="2289" spans="1:10" hidden="1" x14ac:dyDescent="0.25">
      <c r="A2289" s="188" t="s">
        <v>2620</v>
      </c>
      <c r="B2289" s="205" t="s">
        <v>2559</v>
      </c>
      <c r="C2289" s="251"/>
      <c r="D2289" s="173"/>
      <c r="E2289" s="173"/>
      <c r="F2289" s="238"/>
      <c r="G2289" s="239"/>
      <c r="H2289" s="249"/>
      <c r="I2289" s="284"/>
      <c r="J2289" s="284"/>
    </row>
    <row r="2290" spans="1:10" hidden="1" x14ac:dyDescent="0.25">
      <c r="A2290" s="188" t="s">
        <v>2621</v>
      </c>
      <c r="B2290" s="205" t="s">
        <v>2561</v>
      </c>
      <c r="C2290" s="251"/>
      <c r="D2290" s="173"/>
      <c r="E2290" s="173"/>
      <c r="F2290" s="238"/>
      <c r="G2290" s="239"/>
      <c r="H2290" s="249"/>
      <c r="I2290" s="284"/>
      <c r="J2290" s="284"/>
    </row>
    <row r="2291" spans="1:10" hidden="1" x14ac:dyDescent="0.25">
      <c r="A2291" s="188" t="s">
        <v>2622</v>
      </c>
      <c r="B2291" s="205" t="s">
        <v>2563</v>
      </c>
      <c r="C2291" s="251"/>
      <c r="D2291" s="173"/>
      <c r="E2291" s="173"/>
      <c r="F2291" s="238"/>
      <c r="G2291" s="239"/>
      <c r="H2291" s="249"/>
      <c r="I2291" s="284"/>
      <c r="J2291" s="284"/>
    </row>
    <row r="2292" spans="1:10" hidden="1" x14ac:dyDescent="0.25">
      <c r="A2292" s="188" t="s">
        <v>2623</v>
      </c>
      <c r="B2292" s="203" t="s">
        <v>2534</v>
      </c>
      <c r="C2292" s="251"/>
      <c r="D2292" s="173"/>
      <c r="E2292" s="173"/>
      <c r="F2292" s="239">
        <f>F2293+F2294+F2295+F2296</f>
        <v>0</v>
      </c>
      <c r="G2292" s="239">
        <f t="shared" ref="G2292" si="593">G2293+G2294+G2295+G2296</f>
        <v>0</v>
      </c>
      <c r="H2292" s="239">
        <f t="shared" ref="H2292" si="594">H2293+H2294+H2295+H2296</f>
        <v>0</v>
      </c>
      <c r="I2292" s="284"/>
      <c r="J2292" s="284"/>
    </row>
    <row r="2293" spans="1:10" hidden="1" x14ac:dyDescent="0.25">
      <c r="A2293" s="188" t="s">
        <v>2624</v>
      </c>
      <c r="B2293" s="205" t="s">
        <v>2557</v>
      </c>
      <c r="C2293" s="251"/>
      <c r="D2293" s="173"/>
      <c r="E2293" s="173"/>
      <c r="F2293" s="238"/>
      <c r="G2293" s="239"/>
      <c r="H2293" s="249"/>
      <c r="I2293" s="284"/>
      <c r="J2293" s="284"/>
    </row>
    <row r="2294" spans="1:10" hidden="1" x14ac:dyDescent="0.25">
      <c r="A2294" s="188" t="s">
        <v>2625</v>
      </c>
      <c r="B2294" s="205" t="s">
        <v>2559</v>
      </c>
      <c r="C2294" s="251"/>
      <c r="D2294" s="173"/>
      <c r="E2294" s="173"/>
      <c r="F2294" s="238"/>
      <c r="G2294" s="239"/>
      <c r="H2294" s="249"/>
      <c r="I2294" s="284"/>
      <c r="J2294" s="284"/>
    </row>
    <row r="2295" spans="1:10" hidden="1" x14ac:dyDescent="0.25">
      <c r="A2295" s="188" t="s">
        <v>2626</v>
      </c>
      <c r="B2295" s="205" t="s">
        <v>2561</v>
      </c>
      <c r="C2295" s="251"/>
      <c r="D2295" s="173"/>
      <c r="E2295" s="173"/>
      <c r="F2295" s="238"/>
      <c r="G2295" s="239"/>
      <c r="H2295" s="249"/>
      <c r="I2295" s="284"/>
      <c r="J2295" s="284"/>
    </row>
    <row r="2296" spans="1:10" hidden="1" x14ac:dyDescent="0.25">
      <c r="A2296" s="188" t="s">
        <v>2627</v>
      </c>
      <c r="B2296" s="205" t="s">
        <v>2563</v>
      </c>
      <c r="C2296" s="251"/>
      <c r="D2296" s="173"/>
      <c r="E2296" s="173"/>
      <c r="F2296" s="238"/>
      <c r="G2296" s="239"/>
      <c r="H2296" s="249"/>
      <c r="I2296" s="284"/>
      <c r="J2296" s="284"/>
    </row>
    <row r="2297" spans="1:10" hidden="1" x14ac:dyDescent="0.25">
      <c r="A2297" s="188" t="s">
        <v>2628</v>
      </c>
      <c r="B2297" s="203" t="s">
        <v>2536</v>
      </c>
      <c r="C2297" s="251"/>
      <c r="D2297" s="173"/>
      <c r="E2297" s="173"/>
      <c r="F2297" s="239">
        <f>F2298+F2299+F2300+F2301</f>
        <v>0</v>
      </c>
      <c r="G2297" s="239">
        <f t="shared" ref="G2297" si="595">G2298+G2299+G2300+G2301</f>
        <v>0</v>
      </c>
      <c r="H2297" s="239">
        <f t="shared" ref="H2297" si="596">H2298+H2299+H2300+H2301</f>
        <v>0</v>
      </c>
      <c r="I2297" s="284"/>
      <c r="J2297" s="284"/>
    </row>
    <row r="2298" spans="1:10" hidden="1" x14ac:dyDescent="0.25">
      <c r="A2298" s="188" t="s">
        <v>2629</v>
      </c>
      <c r="B2298" s="205" t="s">
        <v>2557</v>
      </c>
      <c r="C2298" s="251"/>
      <c r="D2298" s="173"/>
      <c r="E2298" s="173"/>
      <c r="F2298" s="238"/>
      <c r="G2298" s="239"/>
      <c r="H2298" s="249"/>
      <c r="I2298" s="284"/>
      <c r="J2298" s="284"/>
    </row>
    <row r="2299" spans="1:10" hidden="1" x14ac:dyDescent="0.25">
      <c r="A2299" s="188" t="s">
        <v>2630</v>
      </c>
      <c r="B2299" s="205" t="s">
        <v>2559</v>
      </c>
      <c r="C2299" s="251"/>
      <c r="D2299" s="173"/>
      <c r="E2299" s="173"/>
      <c r="F2299" s="238"/>
      <c r="G2299" s="239"/>
      <c r="H2299" s="249"/>
      <c r="I2299" s="284"/>
      <c r="J2299" s="284"/>
    </row>
    <row r="2300" spans="1:10" hidden="1" x14ac:dyDescent="0.25">
      <c r="A2300" s="188" t="s">
        <v>2631</v>
      </c>
      <c r="B2300" s="205" t="s">
        <v>2561</v>
      </c>
      <c r="C2300" s="251"/>
      <c r="D2300" s="173"/>
      <c r="E2300" s="173"/>
      <c r="F2300" s="238"/>
      <c r="G2300" s="239"/>
      <c r="H2300" s="249"/>
      <c r="I2300" s="284"/>
      <c r="J2300" s="284"/>
    </row>
    <row r="2301" spans="1:10" hidden="1" x14ac:dyDescent="0.25">
      <c r="A2301" s="188" t="s">
        <v>2632</v>
      </c>
      <c r="B2301" s="205" t="s">
        <v>2563</v>
      </c>
      <c r="C2301" s="251"/>
      <c r="D2301" s="173"/>
      <c r="E2301" s="173"/>
      <c r="F2301" s="238"/>
      <c r="G2301" s="239"/>
      <c r="H2301" s="249"/>
      <c r="I2301" s="284"/>
      <c r="J2301" s="284"/>
    </row>
    <row r="2302" spans="1:10" hidden="1" x14ac:dyDescent="0.25">
      <c r="A2302" s="188" t="s">
        <v>2633</v>
      </c>
      <c r="B2302" s="203" t="s">
        <v>2538</v>
      </c>
      <c r="C2302" s="251"/>
      <c r="D2302" s="173"/>
      <c r="E2302" s="173"/>
      <c r="F2302" s="239">
        <f>F2303+F2304+F2305+F2306</f>
        <v>0</v>
      </c>
      <c r="G2302" s="239">
        <f t="shared" ref="G2302" si="597">G2303+G2304+G2305+G2306</f>
        <v>0</v>
      </c>
      <c r="H2302" s="239">
        <f t="shared" ref="H2302" si="598">H2303+H2304+H2305+H2306</f>
        <v>0</v>
      </c>
      <c r="I2302" s="284"/>
      <c r="J2302" s="284"/>
    </row>
    <row r="2303" spans="1:10" hidden="1" x14ac:dyDescent="0.25">
      <c r="A2303" s="188" t="s">
        <v>2634</v>
      </c>
      <c r="B2303" s="205" t="s">
        <v>2557</v>
      </c>
      <c r="C2303" s="251"/>
      <c r="D2303" s="173"/>
      <c r="E2303" s="173"/>
      <c r="F2303" s="238"/>
      <c r="G2303" s="239"/>
      <c r="H2303" s="249"/>
      <c r="I2303" s="284"/>
      <c r="J2303" s="284"/>
    </row>
    <row r="2304" spans="1:10" hidden="1" x14ac:dyDescent="0.25">
      <c r="A2304" s="188" t="s">
        <v>2635</v>
      </c>
      <c r="B2304" s="205" t="s">
        <v>2559</v>
      </c>
      <c r="C2304" s="251"/>
      <c r="D2304" s="173"/>
      <c r="E2304" s="173"/>
      <c r="F2304" s="238"/>
      <c r="G2304" s="239"/>
      <c r="H2304" s="249"/>
      <c r="I2304" s="284"/>
      <c r="J2304" s="284"/>
    </row>
    <row r="2305" spans="1:10" hidden="1" x14ac:dyDescent="0.25">
      <c r="A2305" s="188" t="s">
        <v>2636</v>
      </c>
      <c r="B2305" s="205" t="s">
        <v>2561</v>
      </c>
      <c r="C2305" s="251"/>
      <c r="D2305" s="173"/>
      <c r="E2305" s="173"/>
      <c r="F2305" s="238"/>
      <c r="G2305" s="239"/>
      <c r="H2305" s="249"/>
      <c r="I2305" s="284"/>
      <c r="J2305" s="284"/>
    </row>
    <row r="2306" spans="1:10" hidden="1" x14ac:dyDescent="0.25">
      <c r="A2306" s="188" t="s">
        <v>2637</v>
      </c>
      <c r="B2306" s="205" t="s">
        <v>2563</v>
      </c>
      <c r="C2306" s="251"/>
      <c r="D2306" s="173"/>
      <c r="E2306" s="173"/>
      <c r="F2306" s="238"/>
      <c r="G2306" s="239"/>
      <c r="H2306" s="249"/>
      <c r="I2306" s="284"/>
      <c r="J2306" s="284"/>
    </row>
    <row r="2307" spans="1:10" ht="31.5" x14ac:dyDescent="0.25">
      <c r="A2307" s="196"/>
      <c r="B2307" s="202" t="s">
        <v>2924</v>
      </c>
      <c r="C2307" s="340"/>
      <c r="D2307" s="340"/>
      <c r="E2307" s="340"/>
      <c r="F2307" s="300">
        <f>F2308</f>
        <v>0</v>
      </c>
      <c r="G2307" s="300">
        <f t="shared" ref="G2307:H2307" si="599">G2308</f>
        <v>1668.9</v>
      </c>
      <c r="H2307" s="300">
        <f t="shared" si="599"/>
        <v>20146.558540000002</v>
      </c>
      <c r="I2307" s="284"/>
      <c r="J2307" s="284"/>
    </row>
    <row r="2308" spans="1:10" ht="31.5" x14ac:dyDescent="0.25">
      <c r="A2308" s="373" t="s">
        <v>50</v>
      </c>
      <c r="B2308" s="374" t="s">
        <v>2925</v>
      </c>
      <c r="C2308" s="374"/>
      <c r="D2308" s="375"/>
      <c r="E2308" s="375"/>
      <c r="F2308" s="382">
        <f>F2309+F2399</f>
        <v>0</v>
      </c>
      <c r="G2308" s="382">
        <f>G2309+G2399</f>
        <v>1668.9</v>
      </c>
      <c r="H2308" s="382">
        <f>H2309+H2399</f>
        <v>20146.558540000002</v>
      </c>
      <c r="I2308" s="284"/>
      <c r="J2308" s="284"/>
    </row>
    <row r="2309" spans="1:10" x14ac:dyDescent="0.25">
      <c r="A2309" s="314" t="s">
        <v>205</v>
      </c>
      <c r="B2309" s="308" t="s">
        <v>2638</v>
      </c>
      <c r="C2309" s="308"/>
      <c r="D2309" s="337"/>
      <c r="E2309" s="337"/>
      <c r="F2309" s="298">
        <f>F2310+F2315+F2332+F2356+F2366+F2371+F2375+F2379+F2383+F2387+F2391+F2395</f>
        <v>0</v>
      </c>
      <c r="G2309" s="298">
        <f>G2310+G2315+G2332+G2356+G2366+G2371+G2375+G2379+G2383+G2387+G2391+G2395</f>
        <v>1668.9</v>
      </c>
      <c r="H2309" s="298">
        <f>H2310+H2315+H2332+H2356+H2366+H2371+H2375+H2379+H2383+H2387+H2391+H2395</f>
        <v>20146.558540000002</v>
      </c>
      <c r="I2309" s="284"/>
      <c r="J2309" s="284"/>
    </row>
    <row r="2310" spans="1:10" ht="15.75" customHeight="1" x14ac:dyDescent="0.25">
      <c r="A2310" s="358" t="s">
        <v>2639</v>
      </c>
      <c r="B2310" s="203" t="s">
        <v>2640</v>
      </c>
      <c r="C2310" s="203"/>
      <c r="D2310" s="359"/>
      <c r="E2310" s="359"/>
      <c r="F2310" s="263">
        <f>F2311+F2313+F2314</f>
        <v>0</v>
      </c>
      <c r="G2310" s="263">
        <f t="shared" ref="G2310" si="600">G2311+G2313+G2314</f>
        <v>8</v>
      </c>
      <c r="H2310" s="263">
        <f t="shared" ref="H2310" si="601">H2311+H2313+H2314</f>
        <v>98.402519999999996</v>
      </c>
      <c r="I2310" s="284"/>
      <c r="J2310" s="284"/>
    </row>
    <row r="2311" spans="1:10" ht="15.75" customHeight="1" x14ac:dyDescent="0.25">
      <c r="A2311" s="188" t="s">
        <v>2641</v>
      </c>
      <c r="B2311" s="205" t="s">
        <v>2642</v>
      </c>
      <c r="C2311" s="205"/>
      <c r="D2311" s="173"/>
      <c r="E2311" s="173"/>
      <c r="F2311" s="239">
        <f>F2312</f>
        <v>0</v>
      </c>
      <c r="G2311" s="239">
        <f t="shared" ref="G2311:H2311" si="602">G2312</f>
        <v>8</v>
      </c>
      <c r="H2311" s="239">
        <f t="shared" si="602"/>
        <v>98.402519999999996</v>
      </c>
      <c r="I2311" s="284"/>
      <c r="J2311" s="284"/>
    </row>
    <row r="2312" spans="1:10" ht="60" customHeight="1" x14ac:dyDescent="0.25">
      <c r="A2312" s="188" t="s">
        <v>3210</v>
      </c>
      <c r="B2312" s="205" t="s">
        <v>3296</v>
      </c>
      <c r="C2312" s="174" t="s">
        <v>3295</v>
      </c>
      <c r="D2312" s="352">
        <f>'[16]28 а) село'!D522</f>
        <v>2018</v>
      </c>
      <c r="E2312" s="238">
        <f>'[16]28 а) село'!E522</f>
        <v>10</v>
      </c>
      <c r="F2312" s="173">
        <f>'[16]28 а) село'!F522</f>
        <v>0</v>
      </c>
      <c r="G2312" s="175">
        <f>'[16]28 а) село'!G522</f>
        <v>8</v>
      </c>
      <c r="H2312" s="175">
        <f>'[16]28 а) село'!H522</f>
        <v>98.402519999999996</v>
      </c>
      <c r="I2312" s="284"/>
      <c r="J2312" s="284"/>
    </row>
    <row r="2313" spans="1:10" ht="15.75" hidden="1" customHeight="1" x14ac:dyDescent="0.25">
      <c r="A2313" s="188" t="s">
        <v>2643</v>
      </c>
      <c r="B2313" s="205" t="s">
        <v>2644</v>
      </c>
      <c r="C2313" s="205"/>
      <c r="D2313" s="173"/>
      <c r="E2313" s="173"/>
      <c r="F2313" s="331"/>
      <c r="G2313" s="291"/>
      <c r="H2313" s="332"/>
      <c r="I2313" s="284"/>
      <c r="J2313" s="284"/>
    </row>
    <row r="2314" spans="1:10" ht="15.75" hidden="1" customHeight="1" x14ac:dyDescent="0.25">
      <c r="A2314" s="188" t="s">
        <v>2645</v>
      </c>
      <c r="B2314" s="205" t="s">
        <v>2646</v>
      </c>
      <c r="C2314" s="205"/>
      <c r="D2314" s="173"/>
      <c r="E2314" s="173"/>
      <c r="F2314" s="331"/>
      <c r="G2314" s="291"/>
      <c r="H2314" s="332"/>
      <c r="I2314" s="284"/>
      <c r="J2314" s="284"/>
    </row>
    <row r="2315" spans="1:10" ht="15.75" customHeight="1" x14ac:dyDescent="0.25">
      <c r="A2315" s="358" t="s">
        <v>2647</v>
      </c>
      <c r="B2315" s="203" t="s">
        <v>2648</v>
      </c>
      <c r="C2315" s="203"/>
      <c r="D2315" s="361"/>
      <c r="E2315" s="361"/>
      <c r="F2315" s="263">
        <f>F2316+F2317+F2331</f>
        <v>0</v>
      </c>
      <c r="G2315" s="263">
        <f>G2316+G2317+G2331</f>
        <v>439.9</v>
      </c>
      <c r="H2315" s="263">
        <f>H2316+H2317+H2331</f>
        <v>6045.3523100000002</v>
      </c>
      <c r="I2315" s="284"/>
      <c r="J2315" s="284"/>
    </row>
    <row r="2316" spans="1:10" ht="15.75" hidden="1" customHeight="1" x14ac:dyDescent="0.25">
      <c r="A2316" s="188" t="s">
        <v>2649</v>
      </c>
      <c r="B2316" s="205" t="s">
        <v>2642</v>
      </c>
      <c r="C2316" s="205"/>
      <c r="D2316" s="174"/>
      <c r="E2316" s="174"/>
      <c r="F2316" s="331"/>
      <c r="G2316" s="291"/>
      <c r="H2316" s="332"/>
      <c r="I2316" s="284"/>
      <c r="J2316" s="284"/>
    </row>
    <row r="2317" spans="1:10" ht="15.75" customHeight="1" x14ac:dyDescent="0.25">
      <c r="A2317" s="188" t="s">
        <v>2650</v>
      </c>
      <c r="B2317" s="205" t="s">
        <v>2644</v>
      </c>
      <c r="C2317" s="205"/>
      <c r="D2317" s="174"/>
      <c r="E2317" s="174"/>
      <c r="F2317" s="239">
        <f>F2318+F2319+F2320+F2321+F2322+F2323+F2324+F2325+F2326+F2327+F2328+F2329+F2330</f>
        <v>0</v>
      </c>
      <c r="G2317" s="239">
        <f t="shared" ref="G2317:H2317" si="603">G2318+G2319+G2320+G2321+G2322+G2323+G2324+G2325+G2326+G2327+G2328+G2329+G2330</f>
        <v>439.9</v>
      </c>
      <c r="H2317" s="239">
        <f t="shared" si="603"/>
        <v>6045.3523100000002</v>
      </c>
      <c r="I2317" s="284"/>
      <c r="J2317" s="284"/>
    </row>
    <row r="2318" spans="1:10" ht="47.25" x14ac:dyDescent="0.25">
      <c r="A2318" s="188" t="s">
        <v>3211</v>
      </c>
      <c r="B2318" s="205" t="s">
        <v>3227</v>
      </c>
      <c r="C2318" s="174" t="s">
        <v>3224</v>
      </c>
      <c r="D2318" s="381">
        <f>'[16]28 а) село'!D525</f>
        <v>2018</v>
      </c>
      <c r="E2318" s="381">
        <f>'[16]28 а) село'!E525</f>
        <v>10</v>
      </c>
      <c r="F2318" s="252">
        <f>'[16]28 а) село'!F525</f>
        <v>0</v>
      </c>
      <c r="G2318" s="252">
        <f>'[16]28 а) село'!G525</f>
        <v>50</v>
      </c>
      <c r="H2318" s="252">
        <f>'[16]28 а) село'!H525</f>
        <v>426.60958999999997</v>
      </c>
      <c r="I2318" s="284"/>
      <c r="J2318" s="284"/>
    </row>
    <row r="2319" spans="1:10" ht="47.25" x14ac:dyDescent="0.25">
      <c r="A2319" s="188" t="s">
        <v>3212</v>
      </c>
      <c r="B2319" s="205" t="s">
        <v>3226</v>
      </c>
      <c r="C2319" s="174" t="s">
        <v>3225</v>
      </c>
      <c r="D2319" s="381">
        <f>'[16]28 а) село'!D526</f>
        <v>2018</v>
      </c>
      <c r="E2319" s="381">
        <f>'[16]28 а) село'!E526</f>
        <v>10</v>
      </c>
      <c r="F2319" s="252">
        <f>'[16]28 а) село'!F526</f>
        <v>0</v>
      </c>
      <c r="G2319" s="252">
        <f>'[16]28 а) село'!G526</f>
        <v>15</v>
      </c>
      <c r="H2319" s="252">
        <f>'[16]28 а) село'!H526</f>
        <v>419.93067000000002</v>
      </c>
      <c r="I2319" s="284"/>
      <c r="J2319" s="284"/>
    </row>
    <row r="2320" spans="1:10" ht="47.25" x14ac:dyDescent="0.25">
      <c r="A2320" s="188" t="s">
        <v>3213</v>
      </c>
      <c r="B2320" s="205" t="s">
        <v>3191</v>
      </c>
      <c r="C2320" s="174" t="s">
        <v>3181</v>
      </c>
      <c r="D2320" s="381">
        <f>'[16]28 а) село'!D527</f>
        <v>2019</v>
      </c>
      <c r="E2320" s="381">
        <f>'[16]28 а) село'!E527</f>
        <v>10</v>
      </c>
      <c r="F2320" s="252">
        <f>'[16]28 а) село'!F527</f>
        <v>0</v>
      </c>
      <c r="G2320" s="252">
        <f>'[16]28 а) село'!G527</f>
        <v>14.9</v>
      </c>
      <c r="H2320" s="252">
        <f>'[16]28 а) село'!H527</f>
        <v>403.36809999999997</v>
      </c>
      <c r="I2320" s="284"/>
      <c r="J2320" s="284"/>
    </row>
    <row r="2321" spans="1:10" ht="47.25" x14ac:dyDescent="0.25">
      <c r="A2321" s="188" t="s">
        <v>3214</v>
      </c>
      <c r="B2321" s="205" t="s">
        <v>3294</v>
      </c>
      <c r="C2321" s="174" t="s">
        <v>3228</v>
      </c>
      <c r="D2321" s="381">
        <f>'[16]28 а) село'!D528</f>
        <v>2019</v>
      </c>
      <c r="E2321" s="381">
        <f>'[16]28 а) село'!E528</f>
        <v>10</v>
      </c>
      <c r="F2321" s="252">
        <f>'[16]28 а) село'!F528</f>
        <v>0</v>
      </c>
      <c r="G2321" s="252">
        <f>'[16]28 а) село'!G528</f>
        <v>15</v>
      </c>
      <c r="H2321" s="252">
        <f>'[16]28 а) село'!H528</f>
        <v>175.76776999999998</v>
      </c>
      <c r="I2321" s="284"/>
      <c r="J2321" s="284"/>
    </row>
    <row r="2322" spans="1:10" ht="47.25" x14ac:dyDescent="0.25">
      <c r="A2322" s="188" t="s">
        <v>3215</v>
      </c>
      <c r="B2322" s="205" t="s">
        <v>3293</v>
      </c>
      <c r="C2322" s="174" t="s">
        <v>3229</v>
      </c>
      <c r="D2322" s="381">
        <f>'[16]28 а) село'!D529</f>
        <v>2019</v>
      </c>
      <c r="E2322" s="381">
        <f>'[16]28 а) село'!E529</f>
        <v>10</v>
      </c>
      <c r="F2322" s="252">
        <f>'[16]28 а) село'!F529</f>
        <v>0</v>
      </c>
      <c r="G2322" s="252">
        <f>'[16]28 а) село'!G529</f>
        <v>10</v>
      </c>
      <c r="H2322" s="252">
        <f>'[16]28 а) село'!H529</f>
        <v>528.94272999999998</v>
      </c>
      <c r="I2322" s="284"/>
      <c r="J2322" s="284"/>
    </row>
    <row r="2323" spans="1:10" ht="47.25" x14ac:dyDescent="0.25">
      <c r="A2323" s="188" t="s">
        <v>3216</v>
      </c>
      <c r="B2323" s="205" t="s">
        <v>3231</v>
      </c>
      <c r="C2323" s="174" t="s">
        <v>3230</v>
      </c>
      <c r="D2323" s="381">
        <f>'[16]28 а) село'!D530</f>
        <v>2019</v>
      </c>
      <c r="E2323" s="381">
        <f>'[16]28 а) село'!E530</f>
        <v>10</v>
      </c>
      <c r="F2323" s="252">
        <f>'[16]28 а) село'!F530</f>
        <v>0</v>
      </c>
      <c r="G2323" s="252">
        <f>'[16]28 а) село'!G530</f>
        <v>100</v>
      </c>
      <c r="H2323" s="252">
        <f>'[16]28 а) село'!H530</f>
        <v>503.81567000000001</v>
      </c>
      <c r="I2323" s="284"/>
      <c r="J2323" s="284"/>
    </row>
    <row r="2324" spans="1:10" ht="47.25" x14ac:dyDescent="0.25">
      <c r="A2324" s="188" t="s">
        <v>3217</v>
      </c>
      <c r="B2324" s="205" t="s">
        <v>3355</v>
      </c>
      <c r="C2324" s="174" t="s">
        <v>3232</v>
      </c>
      <c r="D2324" s="381">
        <f>'[16]28 а) село'!D531</f>
        <v>2019</v>
      </c>
      <c r="E2324" s="381">
        <f>'[16]28 а) село'!E531</f>
        <v>10</v>
      </c>
      <c r="F2324" s="252">
        <f>'[16]28 а) село'!F531</f>
        <v>0</v>
      </c>
      <c r="G2324" s="252">
        <f>'[16]28 а) село'!G531</f>
        <v>70</v>
      </c>
      <c r="H2324" s="252">
        <f>'[16]28 а) село'!H531</f>
        <v>515.78329999999994</v>
      </c>
      <c r="I2324" s="284"/>
      <c r="J2324" s="284"/>
    </row>
    <row r="2325" spans="1:10" ht="47.25" x14ac:dyDescent="0.25">
      <c r="A2325" s="188" t="s">
        <v>3218</v>
      </c>
      <c r="B2325" s="205" t="s">
        <v>3356</v>
      </c>
      <c r="C2325" s="174" t="s">
        <v>3233</v>
      </c>
      <c r="D2325" s="381">
        <f>'[16]28 а) село'!D532</f>
        <v>2019</v>
      </c>
      <c r="E2325" s="381">
        <f>'[16]28 а) село'!E532</f>
        <v>10</v>
      </c>
      <c r="F2325" s="252">
        <f>'[16]28 а) село'!F532</f>
        <v>0</v>
      </c>
      <c r="G2325" s="252">
        <f>'[16]28 а) село'!G532</f>
        <v>80</v>
      </c>
      <c r="H2325" s="252">
        <f>'[16]28 а) село'!H532</f>
        <v>634.53448000000003</v>
      </c>
      <c r="I2325" s="284"/>
      <c r="J2325" s="284"/>
    </row>
    <row r="2326" spans="1:10" ht="31.5" x14ac:dyDescent="0.25">
      <c r="A2326" s="188" t="s">
        <v>3219</v>
      </c>
      <c r="B2326" s="333" t="s">
        <v>3361</v>
      </c>
      <c r="C2326" s="174" t="s">
        <v>3234</v>
      </c>
      <c r="D2326" s="381">
        <f>'[16]28 а) село'!D533</f>
        <v>2020</v>
      </c>
      <c r="E2326" s="381">
        <f>'[16]28 а) село'!E533</f>
        <v>10</v>
      </c>
      <c r="F2326" s="252">
        <f>'[16]28 а) село'!F533</f>
        <v>0</v>
      </c>
      <c r="G2326" s="252">
        <f>'[16]28 а) село'!G533</f>
        <v>15</v>
      </c>
      <c r="H2326" s="252">
        <f>'[16]28 а) село'!H533</f>
        <v>525</v>
      </c>
      <c r="I2326" s="284"/>
      <c r="J2326" s="284"/>
    </row>
    <row r="2327" spans="1:10" ht="31.5" x14ac:dyDescent="0.25">
      <c r="A2327" s="188" t="s">
        <v>3220</v>
      </c>
      <c r="B2327" s="333" t="s">
        <v>3363</v>
      </c>
      <c r="C2327" s="174" t="s">
        <v>3235</v>
      </c>
      <c r="D2327" s="381">
        <f>'[16]28 а) село'!D534</f>
        <v>2020</v>
      </c>
      <c r="E2327" s="381">
        <f>'[16]28 а) село'!E534</f>
        <v>10</v>
      </c>
      <c r="F2327" s="252">
        <f>'[16]28 а) село'!F534</f>
        <v>0</v>
      </c>
      <c r="G2327" s="252">
        <f>'[16]28 а) село'!G534</f>
        <v>10</v>
      </c>
      <c r="H2327" s="252">
        <f>'[16]28 а) село'!H534</f>
        <v>515</v>
      </c>
      <c r="I2327" s="284"/>
      <c r="J2327" s="284"/>
    </row>
    <row r="2328" spans="1:10" ht="47.25" x14ac:dyDescent="0.25">
      <c r="A2328" s="188" t="s">
        <v>3221</v>
      </c>
      <c r="B2328" s="333" t="s">
        <v>3364</v>
      </c>
      <c r="C2328" s="174" t="s">
        <v>3056</v>
      </c>
      <c r="D2328" s="381">
        <f>'[16]28 а) село'!D535</f>
        <v>2020</v>
      </c>
      <c r="E2328" s="381">
        <f>'[16]28 а) село'!E535</f>
        <v>10</v>
      </c>
      <c r="F2328" s="252">
        <f>'[16]28 а) село'!F535</f>
        <v>0</v>
      </c>
      <c r="G2328" s="252">
        <f>'[16]28 а) село'!G535</f>
        <v>15</v>
      </c>
      <c r="H2328" s="252">
        <f>'[16]28 а) село'!H535</f>
        <v>512</v>
      </c>
      <c r="I2328" s="284"/>
      <c r="J2328" s="284"/>
    </row>
    <row r="2329" spans="1:10" ht="47.25" x14ac:dyDescent="0.25">
      <c r="A2329" s="188" t="s">
        <v>3222</v>
      </c>
      <c r="B2329" s="333" t="s">
        <v>3365</v>
      </c>
      <c r="C2329" s="174" t="s">
        <v>3236</v>
      </c>
      <c r="D2329" s="381">
        <f>'[16]28 а) село'!D536</f>
        <v>2020</v>
      </c>
      <c r="E2329" s="381">
        <f>'[16]28 а) село'!E536</f>
        <v>10</v>
      </c>
      <c r="F2329" s="252">
        <f>'[16]28 а) село'!F536</f>
        <v>0</v>
      </c>
      <c r="G2329" s="252">
        <f>'[16]28 а) село'!G536</f>
        <v>15</v>
      </c>
      <c r="H2329" s="252">
        <f>'[16]28 а) село'!H536</f>
        <v>180.6</v>
      </c>
      <c r="I2329" s="284"/>
      <c r="J2329" s="284"/>
    </row>
    <row r="2330" spans="1:10" ht="31.5" x14ac:dyDescent="0.25">
      <c r="A2330" s="188" t="s">
        <v>3223</v>
      </c>
      <c r="B2330" s="333" t="s">
        <v>3366</v>
      </c>
      <c r="C2330" s="174" t="s">
        <v>3237</v>
      </c>
      <c r="D2330" s="381">
        <f>'[16]28 а) село'!D537</f>
        <v>2020</v>
      </c>
      <c r="E2330" s="381">
        <f>'[16]28 а) село'!E537</f>
        <v>10</v>
      </c>
      <c r="F2330" s="252">
        <f>'[16]28 а) село'!F537</f>
        <v>0</v>
      </c>
      <c r="G2330" s="252">
        <f>'[16]28 а) село'!G537</f>
        <v>30</v>
      </c>
      <c r="H2330" s="252">
        <f>'[16]28 а) село'!H537</f>
        <v>704</v>
      </c>
      <c r="I2330" s="284"/>
      <c r="J2330" s="284"/>
    </row>
    <row r="2331" spans="1:10" hidden="1" x14ac:dyDescent="0.25">
      <c r="A2331" s="188" t="s">
        <v>2651</v>
      </c>
      <c r="B2331" s="205" t="s">
        <v>2646</v>
      </c>
      <c r="C2331" s="205"/>
      <c r="D2331" s="174"/>
      <c r="E2331" s="174"/>
      <c r="F2331" s="331"/>
      <c r="G2331" s="291"/>
      <c r="H2331" s="332"/>
      <c r="I2331" s="284"/>
      <c r="J2331" s="284"/>
    </row>
    <row r="2332" spans="1:10" x14ac:dyDescent="0.25">
      <c r="A2332" s="358" t="s">
        <v>2652</v>
      </c>
      <c r="B2332" s="203" t="s">
        <v>2653</v>
      </c>
      <c r="C2332" s="203"/>
      <c r="D2332" s="361"/>
      <c r="E2332" s="361"/>
      <c r="F2332" s="263">
        <f>F2333+F2334+F2355</f>
        <v>0</v>
      </c>
      <c r="G2332" s="263">
        <f>G2333+G2334+G2355</f>
        <v>866</v>
      </c>
      <c r="H2332" s="263">
        <f>H2333+H2334+H2355</f>
        <v>9585.5317700000014</v>
      </c>
      <c r="I2332" s="284"/>
      <c r="J2332" s="284"/>
    </row>
    <row r="2333" spans="1:10" ht="15.75" hidden="1" customHeight="1" x14ac:dyDescent="0.25">
      <c r="A2333" s="188" t="s">
        <v>2654</v>
      </c>
      <c r="B2333" s="205" t="s">
        <v>2642</v>
      </c>
      <c r="C2333" s="205"/>
      <c r="D2333" s="174"/>
      <c r="E2333" s="279"/>
      <c r="F2333" s="331"/>
      <c r="G2333" s="291"/>
      <c r="H2333" s="332"/>
      <c r="I2333" s="284"/>
      <c r="J2333" s="284"/>
    </row>
    <row r="2334" spans="1:10" ht="15.75" customHeight="1" x14ac:dyDescent="0.25">
      <c r="A2334" s="188" t="s">
        <v>2655</v>
      </c>
      <c r="B2334" s="205" t="s">
        <v>2644</v>
      </c>
      <c r="C2334" s="205"/>
      <c r="D2334" s="174"/>
      <c r="E2334" s="279"/>
      <c r="F2334" s="239">
        <f>F2335+F2336+F2337+F2338+F2339+F2340+F2341+F2342+F2343+F2344+F2345+F2346+F2347+F2348+F2349+F2350+F2351+F2352+F2353+F2354</f>
        <v>0</v>
      </c>
      <c r="G2334" s="239">
        <f t="shared" ref="G2334:H2334" si="604">G2335+G2336+G2337+G2338+G2339+G2340+G2341+G2342+G2343+G2344+G2345+G2346+G2347+G2348+G2349+G2350+G2351+G2352+G2353+G2354</f>
        <v>866</v>
      </c>
      <c r="H2334" s="239">
        <f t="shared" si="604"/>
        <v>9585.5317700000014</v>
      </c>
      <c r="I2334" s="284"/>
      <c r="J2334" s="284"/>
    </row>
    <row r="2335" spans="1:10" ht="47.25" x14ac:dyDescent="0.25">
      <c r="A2335" s="188" t="s">
        <v>3238</v>
      </c>
      <c r="B2335" s="205" t="s">
        <v>3265</v>
      </c>
      <c r="C2335" s="174" t="s">
        <v>3264</v>
      </c>
      <c r="D2335" s="381">
        <f>'[16]28 а) село'!D540</f>
        <v>2018</v>
      </c>
      <c r="E2335" s="381">
        <f>'[16]28 а) село'!E540</f>
        <v>10</v>
      </c>
      <c r="F2335" s="252">
        <f>'[16]28 а) село'!F540</f>
        <v>0</v>
      </c>
      <c r="G2335" s="252">
        <f>'[16]28 а) село'!G540</f>
        <v>55</v>
      </c>
      <c r="H2335" s="252">
        <f>'[16]28 а) село'!H540</f>
        <v>188.33081999999999</v>
      </c>
      <c r="I2335" s="284"/>
      <c r="J2335" s="284"/>
    </row>
    <row r="2336" spans="1:10" ht="47.25" x14ac:dyDescent="0.25">
      <c r="A2336" s="188" t="s">
        <v>3239</v>
      </c>
      <c r="B2336" s="205" t="s">
        <v>3267</v>
      </c>
      <c r="C2336" s="174" t="s">
        <v>3266</v>
      </c>
      <c r="D2336" s="381">
        <f>'[16]28 а) село'!D541</f>
        <v>2018</v>
      </c>
      <c r="E2336" s="381">
        <f>'[16]28 а) село'!E541</f>
        <v>10</v>
      </c>
      <c r="F2336" s="252">
        <f>'[16]28 а) село'!F541</f>
        <v>0</v>
      </c>
      <c r="G2336" s="252">
        <f>'[16]28 а) село'!G541</f>
        <v>120</v>
      </c>
      <c r="H2336" s="252">
        <f>'[16]28 а) село'!H541</f>
        <v>306.64175</v>
      </c>
      <c r="I2336" s="284"/>
      <c r="J2336" s="284"/>
    </row>
    <row r="2337" spans="1:10" ht="47.25" x14ac:dyDescent="0.25">
      <c r="A2337" s="188" t="s">
        <v>3240</v>
      </c>
      <c r="B2337" s="205" t="s">
        <v>3270</v>
      </c>
      <c r="C2337" s="174" t="s">
        <v>2975</v>
      </c>
      <c r="D2337" s="381">
        <f>'[16]28 а) село'!D542</f>
        <v>2018</v>
      </c>
      <c r="E2337" s="381">
        <f>'[16]28 а) село'!E542</f>
        <v>10</v>
      </c>
      <c r="F2337" s="252">
        <f>'[16]28 а) село'!F542</f>
        <v>0</v>
      </c>
      <c r="G2337" s="252">
        <f>'[16]28 а) село'!G542</f>
        <v>5</v>
      </c>
      <c r="H2337" s="252">
        <f>'[16]28 а) село'!H542</f>
        <v>196.46333000000001</v>
      </c>
      <c r="I2337" s="284"/>
      <c r="J2337" s="284"/>
    </row>
    <row r="2338" spans="1:10" ht="47.25" x14ac:dyDescent="0.25">
      <c r="A2338" s="188" t="s">
        <v>3241</v>
      </c>
      <c r="B2338" s="205" t="s">
        <v>3271</v>
      </c>
      <c r="C2338" s="174" t="s">
        <v>3179</v>
      </c>
      <c r="D2338" s="381">
        <f>'[16]28 а) село'!D543</f>
        <v>2019</v>
      </c>
      <c r="E2338" s="381">
        <f>'[16]28 а) село'!E543</f>
        <v>10</v>
      </c>
      <c r="F2338" s="252">
        <f>'[16]28 а) село'!F543</f>
        <v>0</v>
      </c>
      <c r="G2338" s="252">
        <f>'[16]28 а) село'!G543</f>
        <v>15</v>
      </c>
      <c r="H2338" s="252">
        <f>'[16]28 а) село'!H543</f>
        <v>687.95461999999998</v>
      </c>
      <c r="I2338" s="284"/>
      <c r="J2338" s="284"/>
    </row>
    <row r="2339" spans="1:10" ht="47.25" x14ac:dyDescent="0.25">
      <c r="A2339" s="188" t="s">
        <v>3242</v>
      </c>
      <c r="B2339" s="205" t="s">
        <v>3272</v>
      </c>
      <c r="C2339" s="174" t="s">
        <v>3268</v>
      </c>
      <c r="D2339" s="381">
        <f>'[16]28 а) село'!D544</f>
        <v>2019</v>
      </c>
      <c r="E2339" s="381">
        <f>'[16]28 а) село'!E544</f>
        <v>10</v>
      </c>
      <c r="F2339" s="252">
        <f>'[16]28 а) село'!F544</f>
        <v>0</v>
      </c>
      <c r="G2339" s="252">
        <f>'[16]28 а) село'!G544</f>
        <v>15</v>
      </c>
      <c r="H2339" s="252">
        <f>'[16]28 а) село'!H544</f>
        <v>348.95443999999998</v>
      </c>
      <c r="I2339" s="284"/>
      <c r="J2339" s="284"/>
    </row>
    <row r="2340" spans="1:10" ht="47.25" x14ac:dyDescent="0.25">
      <c r="A2340" s="188" t="s">
        <v>3243</v>
      </c>
      <c r="B2340" s="205" t="s">
        <v>3332</v>
      </c>
      <c r="C2340" s="174" t="s">
        <v>3269</v>
      </c>
      <c r="D2340" s="381">
        <f>'[16]28 а) село'!D545</f>
        <v>2019</v>
      </c>
      <c r="E2340" s="381">
        <f>'[16]28 а) село'!E545</f>
        <v>10</v>
      </c>
      <c r="F2340" s="252">
        <f>'[16]28 а) село'!F545</f>
        <v>0</v>
      </c>
      <c r="G2340" s="252">
        <f>'[16]28 а) село'!G545</f>
        <v>5</v>
      </c>
      <c r="H2340" s="252">
        <f>'[16]28 а) село'!H545</f>
        <v>537.14317000000005</v>
      </c>
      <c r="I2340" s="284"/>
      <c r="J2340" s="284"/>
    </row>
    <row r="2341" spans="1:10" ht="47.25" x14ac:dyDescent="0.25">
      <c r="A2341" s="188" t="s">
        <v>3244</v>
      </c>
      <c r="B2341" s="205" t="s">
        <v>3357</v>
      </c>
      <c r="C2341" s="174" t="s">
        <v>3273</v>
      </c>
      <c r="D2341" s="381">
        <f>'[16]28 а) село'!D546</f>
        <v>2019</v>
      </c>
      <c r="E2341" s="381">
        <f>'[16]28 а) село'!E546</f>
        <v>10</v>
      </c>
      <c r="F2341" s="252">
        <f>'[16]28 а) село'!F546</f>
        <v>0</v>
      </c>
      <c r="G2341" s="252">
        <f>'[16]28 а) село'!G546</f>
        <v>15</v>
      </c>
      <c r="H2341" s="252">
        <f>'[16]28 а) село'!H546</f>
        <v>551.0367</v>
      </c>
      <c r="I2341" s="284"/>
      <c r="J2341" s="284"/>
    </row>
    <row r="2342" spans="1:10" ht="47.25" x14ac:dyDescent="0.25">
      <c r="A2342" s="188" t="s">
        <v>3245</v>
      </c>
      <c r="B2342" s="205" t="s">
        <v>3349</v>
      </c>
      <c r="C2342" s="174" t="s">
        <v>3188</v>
      </c>
      <c r="D2342" s="381">
        <f>'[16]28 а) село'!D547</f>
        <v>2019</v>
      </c>
      <c r="E2342" s="381">
        <f>'[16]28 а) село'!E547</f>
        <v>10</v>
      </c>
      <c r="F2342" s="252">
        <f>'[16]28 а) село'!F547</f>
        <v>0</v>
      </c>
      <c r="G2342" s="252">
        <f>'[16]28 а) село'!G547</f>
        <v>50</v>
      </c>
      <c r="H2342" s="252">
        <f>'[16]28 а) село'!H547</f>
        <v>151.50320000000002</v>
      </c>
      <c r="I2342" s="284"/>
      <c r="J2342" s="284"/>
    </row>
    <row r="2343" spans="1:10" ht="47.25" x14ac:dyDescent="0.25">
      <c r="A2343" s="188" t="s">
        <v>3246</v>
      </c>
      <c r="B2343" s="205" t="s">
        <v>3350</v>
      </c>
      <c r="C2343" s="174" t="s">
        <v>3274</v>
      </c>
      <c r="D2343" s="381">
        <f>'[16]28 а) село'!D548</f>
        <v>2019</v>
      </c>
      <c r="E2343" s="381">
        <f>'[16]28 а) село'!E548</f>
        <v>10</v>
      </c>
      <c r="F2343" s="252">
        <f>'[16]28 а) село'!F548</f>
        <v>0</v>
      </c>
      <c r="G2343" s="252">
        <f>'[16]28 а) село'!G548</f>
        <v>60</v>
      </c>
      <c r="H2343" s="252">
        <f>'[16]28 а) село'!H548</f>
        <v>362.10515000000004</v>
      </c>
      <c r="I2343" s="284"/>
      <c r="J2343" s="284"/>
    </row>
    <row r="2344" spans="1:10" ht="47.25" x14ac:dyDescent="0.25">
      <c r="A2344" s="188" t="s">
        <v>3247</v>
      </c>
      <c r="B2344" s="205" t="s">
        <v>3358</v>
      </c>
      <c r="C2344" s="174" t="s">
        <v>3275</v>
      </c>
      <c r="D2344" s="381">
        <f>'[16]28 а) село'!D549</f>
        <v>2019</v>
      </c>
      <c r="E2344" s="381">
        <f>'[16]28 а) село'!E549</f>
        <v>10</v>
      </c>
      <c r="F2344" s="252">
        <f>'[16]28 а) село'!F549</f>
        <v>0</v>
      </c>
      <c r="G2344" s="252">
        <f>'[16]28 а) село'!G549</f>
        <v>30</v>
      </c>
      <c r="H2344" s="252">
        <f>'[16]28 а) село'!H549</f>
        <v>168.07646</v>
      </c>
      <c r="I2344" s="284"/>
      <c r="J2344" s="284"/>
    </row>
    <row r="2345" spans="1:10" ht="47.25" x14ac:dyDescent="0.25">
      <c r="A2345" s="188" t="s">
        <v>3248</v>
      </c>
      <c r="B2345" s="205" t="s">
        <v>3277</v>
      </c>
      <c r="C2345" s="174" t="s">
        <v>3276</v>
      </c>
      <c r="D2345" s="381">
        <f>'[16]28 а) село'!D550</f>
        <v>2019</v>
      </c>
      <c r="E2345" s="381">
        <f>'[16]28 а) село'!E550</f>
        <v>10</v>
      </c>
      <c r="F2345" s="252">
        <f>'[16]28 а) село'!F550</f>
        <v>0</v>
      </c>
      <c r="G2345" s="252">
        <f>'[16]28 а) село'!G550</f>
        <v>90</v>
      </c>
      <c r="H2345" s="252">
        <f>'[16]28 а) село'!H550</f>
        <v>551.02213000000006</v>
      </c>
      <c r="I2345" s="284"/>
      <c r="J2345" s="284"/>
    </row>
    <row r="2346" spans="1:10" ht="31.5" x14ac:dyDescent="0.25">
      <c r="A2346" s="188" t="s">
        <v>3249</v>
      </c>
      <c r="B2346" s="333" t="s">
        <v>3373</v>
      </c>
      <c r="C2346" s="174" t="s">
        <v>3282</v>
      </c>
      <c r="D2346" s="381">
        <f>'[16]28 а) село'!D551</f>
        <v>2020</v>
      </c>
      <c r="E2346" s="381">
        <f>'[16]28 а) село'!E551</f>
        <v>10</v>
      </c>
      <c r="F2346" s="252">
        <f>'[16]28 а) село'!F551</f>
        <v>0</v>
      </c>
      <c r="G2346" s="252">
        <f>'[16]28 а) село'!G551</f>
        <v>80</v>
      </c>
      <c r="H2346" s="252">
        <f>'[16]28 а) село'!H551</f>
        <v>555</v>
      </c>
      <c r="I2346" s="284"/>
      <c r="J2346" s="284"/>
    </row>
    <row r="2347" spans="1:10" ht="31.5" x14ac:dyDescent="0.25">
      <c r="A2347" s="188" t="s">
        <v>3250</v>
      </c>
      <c r="B2347" s="333" t="s">
        <v>3367</v>
      </c>
      <c r="C2347" s="174" t="s">
        <v>3283</v>
      </c>
      <c r="D2347" s="381">
        <f>'[16]28 а) село'!D552</f>
        <v>2020</v>
      </c>
      <c r="E2347" s="381">
        <f>'[16]28 а) село'!E552</f>
        <v>10</v>
      </c>
      <c r="F2347" s="252">
        <f>'[16]28 а) село'!F552</f>
        <v>0</v>
      </c>
      <c r="G2347" s="252">
        <f>'[16]28 а) село'!G552</f>
        <v>15</v>
      </c>
      <c r="H2347" s="252">
        <f>'[16]28 а) село'!H552</f>
        <v>672</v>
      </c>
      <c r="I2347" s="284"/>
      <c r="J2347" s="284"/>
    </row>
    <row r="2348" spans="1:10" ht="47.25" x14ac:dyDescent="0.25">
      <c r="A2348" s="188" t="s">
        <v>3251</v>
      </c>
      <c r="B2348" s="333" t="s">
        <v>3368</v>
      </c>
      <c r="C2348" s="174" t="s">
        <v>3058</v>
      </c>
      <c r="D2348" s="381">
        <f>'[16]28 а) село'!D553</f>
        <v>2020</v>
      </c>
      <c r="E2348" s="381">
        <f>'[16]28 а) село'!E553</f>
        <v>10</v>
      </c>
      <c r="F2348" s="252">
        <f>'[16]28 а) село'!F553</f>
        <v>0</v>
      </c>
      <c r="G2348" s="252">
        <f>'[16]28 а) село'!G553</f>
        <v>15</v>
      </c>
      <c r="H2348" s="252">
        <f>'[16]28 а) село'!H553</f>
        <v>574</v>
      </c>
      <c r="I2348" s="284"/>
      <c r="J2348" s="284"/>
    </row>
    <row r="2349" spans="1:10" ht="47.25" x14ac:dyDescent="0.25">
      <c r="A2349" s="188" t="s">
        <v>3252</v>
      </c>
      <c r="B2349" s="333" t="s">
        <v>3371</v>
      </c>
      <c r="C2349" s="174" t="s">
        <v>3284</v>
      </c>
      <c r="D2349" s="381">
        <f>'[16]28 а) село'!D554</f>
        <v>2020</v>
      </c>
      <c r="E2349" s="381">
        <f>'[16]28 а) село'!E554</f>
        <v>10</v>
      </c>
      <c r="F2349" s="252">
        <f>'[16]28 а) село'!F554</f>
        <v>0</v>
      </c>
      <c r="G2349" s="252">
        <f>'[16]28 а) село'!G554</f>
        <v>15</v>
      </c>
      <c r="H2349" s="252">
        <f>'[16]28 а) село'!H554</f>
        <v>589</v>
      </c>
      <c r="I2349" s="284"/>
      <c r="J2349" s="284"/>
    </row>
    <row r="2350" spans="1:10" ht="31.5" x14ac:dyDescent="0.25">
      <c r="A2350" s="188" t="s">
        <v>3253</v>
      </c>
      <c r="B2350" s="333" t="s">
        <v>3372</v>
      </c>
      <c r="C2350" s="174" t="s">
        <v>3281</v>
      </c>
      <c r="D2350" s="381">
        <f>'[16]28 а) село'!D555</f>
        <v>2020</v>
      </c>
      <c r="E2350" s="381">
        <f>'[16]28 а) село'!E555</f>
        <v>10</v>
      </c>
      <c r="F2350" s="252">
        <f>'[16]28 а) село'!F555</f>
        <v>0</v>
      </c>
      <c r="G2350" s="252">
        <f>'[16]28 а) село'!G555</f>
        <v>30</v>
      </c>
      <c r="H2350" s="252">
        <f>'[16]28 а) село'!H555</f>
        <v>643</v>
      </c>
      <c r="I2350" s="284"/>
      <c r="J2350" s="284"/>
    </row>
    <row r="2351" spans="1:10" ht="47.25" x14ac:dyDescent="0.25">
      <c r="A2351" s="188" t="s">
        <v>3254</v>
      </c>
      <c r="B2351" s="333" t="s">
        <v>3374</v>
      </c>
      <c r="C2351" s="174" t="s">
        <v>3072</v>
      </c>
      <c r="D2351" s="381">
        <f>'[16]28 а) село'!D556</f>
        <v>2020</v>
      </c>
      <c r="E2351" s="381">
        <f>'[16]28 а) село'!E556</f>
        <v>10</v>
      </c>
      <c r="F2351" s="252">
        <f>'[16]28 а) село'!F556</f>
        <v>0</v>
      </c>
      <c r="G2351" s="252">
        <f>'[16]28 а) село'!G556</f>
        <v>36</v>
      </c>
      <c r="H2351" s="252">
        <f>'[16]28 а) село'!H556</f>
        <v>663</v>
      </c>
      <c r="I2351" s="284"/>
      <c r="J2351" s="284"/>
    </row>
    <row r="2352" spans="1:10" ht="31.5" x14ac:dyDescent="0.25">
      <c r="A2352" s="188" t="s">
        <v>3255</v>
      </c>
      <c r="B2352" s="333" t="s">
        <v>3375</v>
      </c>
      <c r="C2352" s="174" t="s">
        <v>3278</v>
      </c>
      <c r="D2352" s="381">
        <f>'[16]28 а) село'!D557</f>
        <v>2020</v>
      </c>
      <c r="E2352" s="381">
        <f>'[16]28 а) село'!E557</f>
        <v>10</v>
      </c>
      <c r="F2352" s="252">
        <f>'[16]28 а) село'!F557</f>
        <v>0</v>
      </c>
      <c r="G2352" s="252">
        <f>'[16]28 а) село'!G557</f>
        <v>50</v>
      </c>
      <c r="H2352" s="252">
        <f>'[16]28 а) село'!H557</f>
        <v>716</v>
      </c>
      <c r="I2352" s="284"/>
      <c r="J2352" s="284"/>
    </row>
    <row r="2353" spans="1:10" ht="31.5" x14ac:dyDescent="0.25">
      <c r="A2353" s="188" t="s">
        <v>3256</v>
      </c>
      <c r="B2353" s="205" t="s">
        <v>3369</v>
      </c>
      <c r="C2353" s="174" t="s">
        <v>3279</v>
      </c>
      <c r="D2353" s="381">
        <f>'[16]28 а) село'!D558</f>
        <v>2020</v>
      </c>
      <c r="E2353" s="381">
        <f>'[16]28 а) село'!E558</f>
        <v>10</v>
      </c>
      <c r="F2353" s="252">
        <f>'[16]28 а) село'!F558</f>
        <v>0</v>
      </c>
      <c r="G2353" s="252">
        <f>'[16]28 а) село'!G558</f>
        <v>110</v>
      </c>
      <c r="H2353" s="252">
        <f>'[16]28 а) село'!H558</f>
        <v>547.6</v>
      </c>
      <c r="I2353" s="284"/>
      <c r="J2353" s="284"/>
    </row>
    <row r="2354" spans="1:10" ht="31.5" x14ac:dyDescent="0.25">
      <c r="A2354" s="188" t="s">
        <v>3257</v>
      </c>
      <c r="B2354" s="205" t="s">
        <v>3370</v>
      </c>
      <c r="C2354" s="174" t="s">
        <v>3280</v>
      </c>
      <c r="D2354" s="381">
        <f>'[16]28 а) село'!D559</f>
        <v>2020</v>
      </c>
      <c r="E2354" s="381">
        <f>'[16]28 а) село'!E559</f>
        <v>10</v>
      </c>
      <c r="F2354" s="252">
        <f>'[16]28 а) село'!F559</f>
        <v>0</v>
      </c>
      <c r="G2354" s="252">
        <f>'[16]28 а) село'!G559</f>
        <v>55</v>
      </c>
      <c r="H2354" s="252">
        <f>'[16]28 а) село'!H559</f>
        <v>576.70000000000005</v>
      </c>
      <c r="I2354" s="284"/>
      <c r="J2354" s="284"/>
    </row>
    <row r="2355" spans="1:10" ht="15.75" hidden="1" customHeight="1" x14ac:dyDescent="0.25">
      <c r="A2355" s="188" t="s">
        <v>2656</v>
      </c>
      <c r="B2355" s="205" t="s">
        <v>2646</v>
      </c>
      <c r="C2355" s="205"/>
      <c r="D2355" s="174"/>
      <c r="E2355" s="279"/>
      <c r="F2355" s="331"/>
      <c r="G2355" s="291"/>
      <c r="H2355" s="332"/>
      <c r="I2355" s="284"/>
      <c r="J2355" s="284"/>
    </row>
    <row r="2356" spans="1:10" ht="15.75" customHeight="1" x14ac:dyDescent="0.25">
      <c r="A2356" s="358" t="s">
        <v>2657</v>
      </c>
      <c r="B2356" s="203" t="s">
        <v>2658</v>
      </c>
      <c r="C2356" s="203"/>
      <c r="D2356" s="361"/>
      <c r="E2356" s="403"/>
      <c r="F2356" s="263">
        <f>F2357+F2358+F2365</f>
        <v>0</v>
      </c>
      <c r="G2356" s="263">
        <f t="shared" ref="G2356" si="605">G2357+G2358+G2365</f>
        <v>355</v>
      </c>
      <c r="H2356" s="263">
        <f t="shared" ref="H2356" si="606">H2357+H2358+H2365</f>
        <v>3258.0699400000003</v>
      </c>
      <c r="I2356" s="284"/>
      <c r="J2356" s="284"/>
    </row>
    <row r="2357" spans="1:10" ht="15.75" hidden="1" customHeight="1" x14ac:dyDescent="0.25">
      <c r="A2357" s="188" t="s">
        <v>2659</v>
      </c>
      <c r="B2357" s="205" t="s">
        <v>2642</v>
      </c>
      <c r="C2357" s="205"/>
      <c r="D2357" s="174"/>
      <c r="E2357" s="279"/>
      <c r="F2357" s="331"/>
      <c r="G2357" s="291"/>
      <c r="H2357" s="332"/>
      <c r="I2357" s="284"/>
      <c r="J2357" s="284"/>
    </row>
    <row r="2358" spans="1:10" ht="15.75" customHeight="1" x14ac:dyDescent="0.25">
      <c r="A2358" s="188" t="s">
        <v>2660</v>
      </c>
      <c r="B2358" s="205" t="s">
        <v>2644</v>
      </c>
      <c r="C2358" s="205"/>
      <c r="D2358" s="174"/>
      <c r="E2358" s="279"/>
      <c r="F2358" s="239">
        <f>F2359+F2360+F2361+F2362+F2363+F2364</f>
        <v>0</v>
      </c>
      <c r="G2358" s="239">
        <f t="shared" ref="G2358:H2358" si="607">G2359+G2360+G2361+G2362+G2363+G2364</f>
        <v>355</v>
      </c>
      <c r="H2358" s="239">
        <f t="shared" si="607"/>
        <v>3258.0699400000003</v>
      </c>
      <c r="I2358" s="284"/>
      <c r="J2358" s="284"/>
    </row>
    <row r="2359" spans="1:10" ht="47.25" x14ac:dyDescent="0.25">
      <c r="A2359" s="188" t="s">
        <v>3258</v>
      </c>
      <c r="B2359" s="205" t="s">
        <v>3288</v>
      </c>
      <c r="C2359" s="174" t="s">
        <v>3285</v>
      </c>
      <c r="D2359" s="381">
        <f>'[16]28 а) село'!D561</f>
        <v>2018</v>
      </c>
      <c r="E2359" s="381">
        <f>'[16]28 а) село'!E561</f>
        <v>10</v>
      </c>
      <c r="F2359" s="252">
        <f>'[16]28 а) село'!F561</f>
        <v>0</v>
      </c>
      <c r="G2359" s="252">
        <f>'[16]28 а) село'!G561</f>
        <v>50</v>
      </c>
      <c r="H2359" s="252">
        <f>'[16]28 а) село'!H561</f>
        <v>378.53152999999998</v>
      </c>
      <c r="I2359" s="284"/>
      <c r="J2359" s="284"/>
    </row>
    <row r="2360" spans="1:10" ht="47.25" x14ac:dyDescent="0.25">
      <c r="A2360" s="188" t="s">
        <v>3259</v>
      </c>
      <c r="B2360" s="205" t="s">
        <v>3287</v>
      </c>
      <c r="C2360" s="174" t="s">
        <v>3286</v>
      </c>
      <c r="D2360" s="381">
        <f>'[16]28 а) село'!D562</f>
        <v>2018</v>
      </c>
      <c r="E2360" s="381">
        <f>'[16]28 а) село'!E562</f>
        <v>10</v>
      </c>
      <c r="F2360" s="252">
        <f>'[16]28 а) село'!F562</f>
        <v>0</v>
      </c>
      <c r="G2360" s="252">
        <f>'[16]28 а) село'!G562</f>
        <v>10</v>
      </c>
      <c r="H2360" s="252">
        <f>'[16]28 а) село'!H562</f>
        <v>470.04034000000001</v>
      </c>
      <c r="I2360" s="284"/>
      <c r="J2360" s="284"/>
    </row>
    <row r="2361" spans="1:10" ht="47.25" x14ac:dyDescent="0.25">
      <c r="A2361" s="188" t="s">
        <v>3260</v>
      </c>
      <c r="B2361" s="205" t="s">
        <v>3359</v>
      </c>
      <c r="C2361" s="174" t="s">
        <v>3289</v>
      </c>
      <c r="D2361" s="381">
        <f>'[16]28 а) село'!D563</f>
        <v>2019</v>
      </c>
      <c r="E2361" s="381">
        <f>'[16]28 а) село'!E563</f>
        <v>10</v>
      </c>
      <c r="F2361" s="252">
        <f>'[16]28 а) село'!F563</f>
        <v>0</v>
      </c>
      <c r="G2361" s="252">
        <f>'[16]28 а) село'!G563</f>
        <v>15</v>
      </c>
      <c r="H2361" s="252">
        <f>'[16]28 а) село'!H563</f>
        <v>766.99609999999996</v>
      </c>
      <c r="I2361" s="284"/>
      <c r="J2361" s="284"/>
    </row>
    <row r="2362" spans="1:10" ht="47.25" x14ac:dyDescent="0.25">
      <c r="A2362" s="188" t="s">
        <v>3261</v>
      </c>
      <c r="B2362" s="205" t="s">
        <v>3200</v>
      </c>
      <c r="C2362" s="174" t="s">
        <v>3199</v>
      </c>
      <c r="D2362" s="381">
        <f>'[16]28 а) село'!D564</f>
        <v>2019</v>
      </c>
      <c r="E2362" s="381">
        <f>'[16]28 а) село'!E564</f>
        <v>10</v>
      </c>
      <c r="F2362" s="252">
        <f>'[16]28 а) село'!F564</f>
        <v>0</v>
      </c>
      <c r="G2362" s="252">
        <f>'[16]28 а) село'!G564</f>
        <v>80</v>
      </c>
      <c r="H2362" s="252">
        <f>'[16]28 а) село'!H564</f>
        <v>352.35433</v>
      </c>
      <c r="I2362" s="284"/>
      <c r="J2362" s="284"/>
    </row>
    <row r="2363" spans="1:10" ht="47.25" x14ac:dyDescent="0.25">
      <c r="A2363" s="188" t="s">
        <v>3262</v>
      </c>
      <c r="B2363" s="205" t="s">
        <v>3360</v>
      </c>
      <c r="C2363" s="174" t="s">
        <v>3290</v>
      </c>
      <c r="D2363" s="381">
        <f>'[16]28 а) село'!D565</f>
        <v>2019</v>
      </c>
      <c r="E2363" s="381">
        <f>'[16]28 а) село'!E565</f>
        <v>10</v>
      </c>
      <c r="F2363" s="252">
        <f>'[16]28 а) село'!F565</f>
        <v>0</v>
      </c>
      <c r="G2363" s="252">
        <f>'[16]28 а) село'!G565</f>
        <v>140</v>
      </c>
      <c r="H2363" s="252">
        <f>'[16]28 а) село'!H565</f>
        <v>508.86779999999999</v>
      </c>
      <c r="I2363" s="284"/>
      <c r="J2363" s="284"/>
    </row>
    <row r="2364" spans="1:10" ht="47.25" x14ac:dyDescent="0.25">
      <c r="A2364" s="188" t="s">
        <v>3263</v>
      </c>
      <c r="B2364" s="205" t="s">
        <v>3292</v>
      </c>
      <c r="C2364" s="174" t="s">
        <v>3291</v>
      </c>
      <c r="D2364" s="381">
        <f>'[16]28 а) село'!D566</f>
        <v>2019</v>
      </c>
      <c r="E2364" s="381">
        <f>'[16]28 а) село'!E566</f>
        <v>10</v>
      </c>
      <c r="F2364" s="252">
        <f>'[16]28 а) село'!F566</f>
        <v>0</v>
      </c>
      <c r="G2364" s="252">
        <f>'[16]28 а) село'!G566</f>
        <v>60</v>
      </c>
      <c r="H2364" s="252">
        <f>'[16]28 а) село'!H566</f>
        <v>781.27983999999992</v>
      </c>
      <c r="I2364" s="284"/>
      <c r="J2364" s="284"/>
    </row>
    <row r="2365" spans="1:10" ht="15.75" hidden="1" customHeight="1" x14ac:dyDescent="0.25">
      <c r="A2365" s="188" t="s">
        <v>2661</v>
      </c>
      <c r="B2365" s="205" t="s">
        <v>2646</v>
      </c>
      <c r="C2365" s="205"/>
      <c r="D2365" s="174"/>
      <c r="E2365" s="279"/>
      <c r="F2365" s="331"/>
      <c r="G2365" s="291"/>
      <c r="H2365" s="332"/>
      <c r="I2365" s="284"/>
      <c r="J2365" s="284"/>
    </row>
    <row r="2366" spans="1:10" x14ac:dyDescent="0.25">
      <c r="A2366" s="188" t="s">
        <v>2662</v>
      </c>
      <c r="B2366" s="203" t="s">
        <v>2663</v>
      </c>
      <c r="C2366" s="205"/>
      <c r="D2366" s="255"/>
      <c r="E2366" s="255"/>
      <c r="F2366" s="239">
        <f>F2367+F2368+F2370</f>
        <v>0</v>
      </c>
      <c r="G2366" s="239">
        <f t="shared" ref="G2366" si="608">G2367+G2368+G2370</f>
        <v>0</v>
      </c>
      <c r="H2366" s="239">
        <f t="shared" ref="H2366" si="609">H2367+H2368+H2370</f>
        <v>1159.202</v>
      </c>
      <c r="I2366" s="284"/>
      <c r="J2366" s="284"/>
    </row>
    <row r="2367" spans="1:10" hidden="1" x14ac:dyDescent="0.25">
      <c r="A2367" s="188" t="s">
        <v>2664</v>
      </c>
      <c r="B2367" s="205" t="s">
        <v>2642</v>
      </c>
      <c r="C2367" s="205"/>
      <c r="D2367" s="255"/>
      <c r="E2367" s="255"/>
      <c r="F2367" s="331"/>
      <c r="G2367" s="291"/>
      <c r="H2367" s="332"/>
      <c r="I2367" s="284"/>
      <c r="J2367" s="284"/>
    </row>
    <row r="2368" spans="1:10" x14ac:dyDescent="0.25">
      <c r="A2368" s="188" t="s">
        <v>2665</v>
      </c>
      <c r="B2368" s="205" t="s">
        <v>2644</v>
      </c>
      <c r="C2368" s="205"/>
      <c r="D2368" s="255"/>
      <c r="E2368" s="255"/>
      <c r="F2368" s="239">
        <f>F2369</f>
        <v>0</v>
      </c>
      <c r="G2368" s="239">
        <f t="shared" ref="G2368:H2368" si="610">G2369</f>
        <v>0</v>
      </c>
      <c r="H2368" s="239">
        <f t="shared" si="610"/>
        <v>1159.202</v>
      </c>
      <c r="I2368" s="284"/>
      <c r="J2368" s="284"/>
    </row>
    <row r="2369" spans="1:10" s="447" customFormat="1" x14ac:dyDescent="0.25">
      <c r="A2369" s="187" t="s">
        <v>3384</v>
      </c>
      <c r="B2369" s="205" t="s">
        <v>3383</v>
      </c>
      <c r="C2369" s="205"/>
      <c r="D2369" s="174">
        <v>2021</v>
      </c>
      <c r="E2369" s="174">
        <v>10</v>
      </c>
      <c r="F2369" s="453"/>
      <c r="G2369" s="454"/>
      <c r="H2369" s="201">
        <f>[11]Лист1!$O$160/1000</f>
        <v>1159.202</v>
      </c>
      <c r="I2369" s="457"/>
      <c r="J2369" s="457"/>
    </row>
    <row r="2370" spans="1:10" hidden="1" x14ac:dyDescent="0.25">
      <c r="A2370" s="188" t="s">
        <v>2666</v>
      </c>
      <c r="B2370" s="205" t="s">
        <v>2646</v>
      </c>
      <c r="C2370" s="205"/>
      <c r="D2370" s="255"/>
      <c r="E2370" s="255"/>
      <c r="F2370" s="331"/>
      <c r="G2370" s="291"/>
      <c r="H2370" s="332"/>
      <c r="I2370" s="284"/>
      <c r="J2370" s="284"/>
    </row>
    <row r="2371" spans="1:10" hidden="1" x14ac:dyDescent="0.25">
      <c r="A2371" s="188" t="s">
        <v>2667</v>
      </c>
      <c r="B2371" s="203" t="s">
        <v>2668</v>
      </c>
      <c r="C2371" s="205"/>
      <c r="D2371" s="255"/>
      <c r="E2371" s="255"/>
      <c r="F2371" s="239">
        <f>F2372+F2373+F2374</f>
        <v>0</v>
      </c>
      <c r="G2371" s="239">
        <f t="shared" ref="G2371" si="611">G2372+G2373+G2374</f>
        <v>0</v>
      </c>
      <c r="H2371" s="239">
        <f t="shared" ref="H2371" si="612">H2372+H2373+H2374</f>
        <v>0</v>
      </c>
      <c r="I2371" s="284"/>
      <c r="J2371" s="284"/>
    </row>
    <row r="2372" spans="1:10" hidden="1" x14ac:dyDescent="0.25">
      <c r="A2372" s="188" t="s">
        <v>2669</v>
      </c>
      <c r="B2372" s="205" t="s">
        <v>2642</v>
      </c>
      <c r="C2372" s="205"/>
      <c r="D2372" s="255"/>
      <c r="E2372" s="255"/>
      <c r="F2372" s="331"/>
      <c r="G2372" s="291"/>
      <c r="H2372" s="332"/>
      <c r="I2372" s="284"/>
      <c r="J2372" s="284"/>
    </row>
    <row r="2373" spans="1:10" hidden="1" x14ac:dyDescent="0.25">
      <c r="A2373" s="188" t="s">
        <v>2670</v>
      </c>
      <c r="B2373" s="205" t="s">
        <v>2644</v>
      </c>
      <c r="C2373" s="205"/>
      <c r="D2373" s="255"/>
      <c r="E2373" s="255"/>
      <c r="F2373" s="331"/>
      <c r="G2373" s="291"/>
      <c r="H2373" s="332"/>
      <c r="I2373" s="284"/>
      <c r="J2373" s="284"/>
    </row>
    <row r="2374" spans="1:10" hidden="1" x14ac:dyDescent="0.25">
      <c r="A2374" s="188" t="s">
        <v>2671</v>
      </c>
      <c r="B2374" s="205" t="s">
        <v>2646</v>
      </c>
      <c r="C2374" s="205"/>
      <c r="D2374" s="255"/>
      <c r="E2374" s="255"/>
      <c r="F2374" s="331"/>
      <c r="G2374" s="291"/>
      <c r="H2374" s="332"/>
      <c r="I2374" s="284"/>
      <c r="J2374" s="284"/>
    </row>
    <row r="2375" spans="1:10" hidden="1" x14ac:dyDescent="0.25">
      <c r="A2375" s="188" t="s">
        <v>2672</v>
      </c>
      <c r="B2375" s="203" t="s">
        <v>2673</v>
      </c>
      <c r="C2375" s="205"/>
      <c r="D2375" s="255"/>
      <c r="E2375" s="255"/>
      <c r="F2375" s="239">
        <f>F2376+F2377+F2378</f>
        <v>0</v>
      </c>
      <c r="G2375" s="239">
        <f t="shared" ref="G2375" si="613">G2376+G2377+G2378</f>
        <v>0</v>
      </c>
      <c r="H2375" s="239">
        <f t="shared" ref="H2375" si="614">H2376+H2377+H2378</f>
        <v>0</v>
      </c>
      <c r="I2375" s="284"/>
      <c r="J2375" s="284"/>
    </row>
    <row r="2376" spans="1:10" hidden="1" x14ac:dyDescent="0.25">
      <c r="A2376" s="188" t="s">
        <v>2674</v>
      </c>
      <c r="B2376" s="205" t="s">
        <v>2642</v>
      </c>
      <c r="C2376" s="205"/>
      <c r="D2376" s="255"/>
      <c r="E2376" s="255"/>
      <c r="F2376" s="331"/>
      <c r="G2376" s="291"/>
      <c r="H2376" s="332"/>
      <c r="I2376" s="284"/>
      <c r="J2376" s="284"/>
    </row>
    <row r="2377" spans="1:10" hidden="1" x14ac:dyDescent="0.25">
      <c r="A2377" s="188" t="s">
        <v>2675</v>
      </c>
      <c r="B2377" s="205" t="s">
        <v>2644</v>
      </c>
      <c r="C2377" s="205"/>
      <c r="D2377" s="255"/>
      <c r="E2377" s="255"/>
      <c r="F2377" s="331"/>
      <c r="G2377" s="291"/>
      <c r="H2377" s="332"/>
      <c r="I2377" s="284"/>
      <c r="J2377" s="284"/>
    </row>
    <row r="2378" spans="1:10" hidden="1" x14ac:dyDescent="0.25">
      <c r="A2378" s="188" t="s">
        <v>2676</v>
      </c>
      <c r="B2378" s="205" t="s">
        <v>2646</v>
      </c>
      <c r="C2378" s="205"/>
      <c r="D2378" s="255"/>
      <c r="E2378" s="255"/>
      <c r="F2378" s="331"/>
      <c r="G2378" s="291"/>
      <c r="H2378" s="332"/>
      <c r="I2378" s="284"/>
      <c r="J2378" s="284"/>
    </row>
    <row r="2379" spans="1:10" hidden="1" x14ac:dyDescent="0.25">
      <c r="A2379" s="188" t="s">
        <v>2677</v>
      </c>
      <c r="B2379" s="203" t="s">
        <v>2678</v>
      </c>
      <c r="C2379" s="205"/>
      <c r="D2379" s="255"/>
      <c r="E2379" s="255"/>
      <c r="F2379" s="239">
        <f>F2380+F2381+F2382</f>
        <v>0</v>
      </c>
      <c r="G2379" s="239">
        <f t="shared" ref="G2379" si="615">G2380+G2381+G2382</f>
        <v>0</v>
      </c>
      <c r="H2379" s="239">
        <f t="shared" ref="H2379" si="616">H2380+H2381+H2382</f>
        <v>0</v>
      </c>
      <c r="I2379" s="284"/>
      <c r="J2379" s="284"/>
    </row>
    <row r="2380" spans="1:10" hidden="1" x14ac:dyDescent="0.25">
      <c r="A2380" s="188" t="s">
        <v>2679</v>
      </c>
      <c r="B2380" s="205" t="s">
        <v>2642</v>
      </c>
      <c r="C2380" s="205"/>
      <c r="D2380" s="255"/>
      <c r="E2380" s="255"/>
      <c r="F2380" s="331"/>
      <c r="G2380" s="291"/>
      <c r="H2380" s="332"/>
      <c r="I2380" s="284"/>
      <c r="J2380" s="284"/>
    </row>
    <row r="2381" spans="1:10" hidden="1" x14ac:dyDescent="0.25">
      <c r="A2381" s="188" t="s">
        <v>2680</v>
      </c>
      <c r="B2381" s="205" t="s">
        <v>2644</v>
      </c>
      <c r="C2381" s="205"/>
      <c r="D2381" s="255"/>
      <c r="E2381" s="255"/>
      <c r="F2381" s="331"/>
      <c r="G2381" s="291"/>
      <c r="H2381" s="332"/>
      <c r="I2381" s="284"/>
      <c r="J2381" s="284"/>
    </row>
    <row r="2382" spans="1:10" hidden="1" x14ac:dyDescent="0.25">
      <c r="A2382" s="188" t="s">
        <v>2681</v>
      </c>
      <c r="B2382" s="205" t="s">
        <v>2646</v>
      </c>
      <c r="C2382" s="205"/>
      <c r="D2382" s="255"/>
      <c r="E2382" s="255"/>
      <c r="F2382" s="331"/>
      <c r="G2382" s="291"/>
      <c r="H2382" s="332"/>
      <c r="I2382" s="284"/>
      <c r="J2382" s="284"/>
    </row>
    <row r="2383" spans="1:10" hidden="1" x14ac:dyDescent="0.25">
      <c r="A2383" s="188" t="s">
        <v>2682</v>
      </c>
      <c r="B2383" s="203" t="s">
        <v>2683</v>
      </c>
      <c r="C2383" s="205"/>
      <c r="D2383" s="255"/>
      <c r="E2383" s="255"/>
      <c r="F2383" s="239">
        <f>F2384+F2385+F2386</f>
        <v>0</v>
      </c>
      <c r="G2383" s="239">
        <f t="shared" ref="G2383" si="617">G2384+G2385+G2386</f>
        <v>0</v>
      </c>
      <c r="H2383" s="239">
        <f t="shared" ref="H2383" si="618">H2384+H2385+H2386</f>
        <v>0</v>
      </c>
      <c r="I2383" s="284"/>
      <c r="J2383" s="284"/>
    </row>
    <row r="2384" spans="1:10" hidden="1" x14ac:dyDescent="0.25">
      <c r="A2384" s="188" t="s">
        <v>2684</v>
      </c>
      <c r="B2384" s="205" t="s">
        <v>2642</v>
      </c>
      <c r="C2384" s="205"/>
      <c r="D2384" s="255"/>
      <c r="E2384" s="255"/>
      <c r="F2384" s="331"/>
      <c r="G2384" s="291"/>
      <c r="H2384" s="332"/>
      <c r="I2384" s="284"/>
      <c r="J2384" s="284"/>
    </row>
    <row r="2385" spans="1:10" hidden="1" x14ac:dyDescent="0.25">
      <c r="A2385" s="188" t="s">
        <v>2685</v>
      </c>
      <c r="B2385" s="205" t="s">
        <v>2644</v>
      </c>
      <c r="C2385" s="205"/>
      <c r="D2385" s="255"/>
      <c r="E2385" s="255"/>
      <c r="F2385" s="331"/>
      <c r="G2385" s="291"/>
      <c r="H2385" s="332"/>
      <c r="I2385" s="284"/>
      <c r="J2385" s="284"/>
    </row>
    <row r="2386" spans="1:10" hidden="1" x14ac:dyDescent="0.25">
      <c r="A2386" s="188" t="s">
        <v>2686</v>
      </c>
      <c r="B2386" s="205" t="s">
        <v>2646</v>
      </c>
      <c r="C2386" s="205"/>
      <c r="D2386" s="255"/>
      <c r="E2386" s="255"/>
      <c r="F2386" s="331"/>
      <c r="G2386" s="291"/>
      <c r="H2386" s="332"/>
      <c r="I2386" s="284"/>
      <c r="J2386" s="284"/>
    </row>
    <row r="2387" spans="1:10" hidden="1" x14ac:dyDescent="0.25">
      <c r="A2387" s="188" t="s">
        <v>2687</v>
      </c>
      <c r="B2387" s="203" t="s">
        <v>2688</v>
      </c>
      <c r="C2387" s="205"/>
      <c r="D2387" s="255"/>
      <c r="E2387" s="255"/>
      <c r="F2387" s="239">
        <f>F2388+F2389+F2390</f>
        <v>0</v>
      </c>
      <c r="G2387" s="239">
        <f t="shared" ref="G2387" si="619">G2388+G2389+G2390</f>
        <v>0</v>
      </c>
      <c r="H2387" s="239">
        <f t="shared" ref="H2387" si="620">H2388+H2389+H2390</f>
        <v>0</v>
      </c>
      <c r="I2387" s="284"/>
      <c r="J2387" s="284"/>
    </row>
    <row r="2388" spans="1:10" hidden="1" x14ac:dyDescent="0.25">
      <c r="A2388" s="188" t="s">
        <v>2689</v>
      </c>
      <c r="B2388" s="205" t="s">
        <v>2642</v>
      </c>
      <c r="C2388" s="205"/>
      <c r="D2388" s="255"/>
      <c r="E2388" s="255"/>
      <c r="F2388" s="331"/>
      <c r="G2388" s="291"/>
      <c r="H2388" s="332"/>
      <c r="I2388" s="284"/>
      <c r="J2388" s="284"/>
    </row>
    <row r="2389" spans="1:10" hidden="1" x14ac:dyDescent="0.25">
      <c r="A2389" s="188" t="s">
        <v>2690</v>
      </c>
      <c r="B2389" s="205" t="s">
        <v>2644</v>
      </c>
      <c r="C2389" s="205"/>
      <c r="D2389" s="255"/>
      <c r="E2389" s="255"/>
      <c r="F2389" s="331"/>
      <c r="G2389" s="291"/>
      <c r="H2389" s="332"/>
      <c r="I2389" s="284"/>
      <c r="J2389" s="284"/>
    </row>
    <row r="2390" spans="1:10" hidden="1" x14ac:dyDescent="0.25">
      <c r="A2390" s="188" t="s">
        <v>2691</v>
      </c>
      <c r="B2390" s="205" t="s">
        <v>2646</v>
      </c>
      <c r="C2390" s="205"/>
      <c r="D2390" s="255"/>
      <c r="E2390" s="255"/>
      <c r="F2390" s="331"/>
      <c r="G2390" s="291"/>
      <c r="H2390" s="332"/>
      <c r="I2390" s="284"/>
      <c r="J2390" s="284"/>
    </row>
    <row r="2391" spans="1:10" hidden="1" x14ac:dyDescent="0.25">
      <c r="A2391" s="188" t="s">
        <v>2692</v>
      </c>
      <c r="B2391" s="203" t="s">
        <v>2693</v>
      </c>
      <c r="C2391" s="205"/>
      <c r="D2391" s="255"/>
      <c r="E2391" s="255"/>
      <c r="F2391" s="239">
        <f>F2392+F2393+F2394</f>
        <v>0</v>
      </c>
      <c r="G2391" s="239">
        <f t="shared" ref="G2391" si="621">G2392+G2393+G2394</f>
        <v>0</v>
      </c>
      <c r="H2391" s="239">
        <f t="shared" ref="H2391" si="622">H2392+H2393+H2394</f>
        <v>0</v>
      </c>
      <c r="I2391" s="284"/>
      <c r="J2391" s="284"/>
    </row>
    <row r="2392" spans="1:10" hidden="1" x14ac:dyDescent="0.25">
      <c r="A2392" s="188" t="s">
        <v>2694</v>
      </c>
      <c r="B2392" s="205" t="s">
        <v>2642</v>
      </c>
      <c r="C2392" s="205"/>
      <c r="D2392" s="255"/>
      <c r="E2392" s="255"/>
      <c r="F2392" s="331"/>
      <c r="G2392" s="291"/>
      <c r="H2392" s="332"/>
      <c r="I2392" s="284"/>
      <c r="J2392" s="284"/>
    </row>
    <row r="2393" spans="1:10" hidden="1" x14ac:dyDescent="0.25">
      <c r="A2393" s="188" t="s">
        <v>2695</v>
      </c>
      <c r="B2393" s="205" t="s">
        <v>2644</v>
      </c>
      <c r="C2393" s="205"/>
      <c r="D2393" s="255"/>
      <c r="E2393" s="255"/>
      <c r="F2393" s="331"/>
      <c r="G2393" s="291"/>
      <c r="H2393" s="332"/>
      <c r="I2393" s="284"/>
      <c r="J2393" s="284"/>
    </row>
    <row r="2394" spans="1:10" hidden="1" x14ac:dyDescent="0.25">
      <c r="A2394" s="188" t="s">
        <v>2696</v>
      </c>
      <c r="B2394" s="205" t="s">
        <v>2646</v>
      </c>
      <c r="C2394" s="205"/>
      <c r="D2394" s="255"/>
      <c r="E2394" s="255"/>
      <c r="F2394" s="331"/>
      <c r="G2394" s="291"/>
      <c r="H2394" s="332"/>
      <c r="I2394" s="284"/>
      <c r="J2394" s="284"/>
    </row>
    <row r="2395" spans="1:10" hidden="1" x14ac:dyDescent="0.25">
      <c r="A2395" s="188" t="s">
        <v>2697</v>
      </c>
      <c r="B2395" s="203" t="s">
        <v>2698</v>
      </c>
      <c r="C2395" s="205"/>
      <c r="D2395" s="255"/>
      <c r="E2395" s="255"/>
      <c r="F2395" s="239">
        <f>F2396+F2397+F2398</f>
        <v>0</v>
      </c>
      <c r="G2395" s="239">
        <f t="shared" ref="G2395" si="623">G2396+G2397+G2398</f>
        <v>0</v>
      </c>
      <c r="H2395" s="239">
        <f t="shared" ref="H2395" si="624">H2396+H2397+H2398</f>
        <v>0</v>
      </c>
      <c r="I2395" s="284"/>
      <c r="J2395" s="284"/>
    </row>
    <row r="2396" spans="1:10" hidden="1" x14ac:dyDescent="0.25">
      <c r="A2396" s="188" t="s">
        <v>2699</v>
      </c>
      <c r="B2396" s="205" t="s">
        <v>2642</v>
      </c>
      <c r="C2396" s="205"/>
      <c r="D2396" s="255"/>
      <c r="E2396" s="255"/>
      <c r="F2396" s="331"/>
      <c r="G2396" s="291"/>
      <c r="H2396" s="332"/>
      <c r="I2396" s="284"/>
      <c r="J2396" s="284"/>
    </row>
    <row r="2397" spans="1:10" hidden="1" x14ac:dyDescent="0.25">
      <c r="A2397" s="188" t="s">
        <v>2700</v>
      </c>
      <c r="B2397" s="205" t="s">
        <v>2644</v>
      </c>
      <c r="C2397" s="205"/>
      <c r="D2397" s="255"/>
      <c r="E2397" s="255"/>
      <c r="F2397" s="331"/>
      <c r="G2397" s="291"/>
      <c r="H2397" s="332"/>
      <c r="I2397" s="284"/>
      <c r="J2397" s="284"/>
    </row>
    <row r="2398" spans="1:10" hidden="1" x14ac:dyDescent="0.25">
      <c r="A2398" s="188" t="s">
        <v>2701</v>
      </c>
      <c r="B2398" s="205" t="s">
        <v>2646</v>
      </c>
      <c r="C2398" s="205"/>
      <c r="D2398" s="255"/>
      <c r="E2398" s="255"/>
      <c r="F2398" s="331"/>
      <c r="G2398" s="291"/>
      <c r="H2398" s="332"/>
      <c r="I2398" s="284"/>
      <c r="J2398" s="284"/>
    </row>
    <row r="2399" spans="1:10" x14ac:dyDescent="0.25">
      <c r="A2399" s="314" t="s">
        <v>212</v>
      </c>
      <c r="B2399" s="308" t="s">
        <v>2702</v>
      </c>
      <c r="C2399" s="308"/>
      <c r="D2399" s="337"/>
      <c r="E2399" s="337"/>
      <c r="F2399" s="298">
        <f>F2400+F2404+F2408+F2412+F2416+F2420+F2424+F2428+F2432+F2436+F2440+F2444</f>
        <v>0</v>
      </c>
      <c r="G2399" s="298">
        <f t="shared" ref="G2399:H2399" si="625">G2400+G2404+G2408+G2412+G2416+G2420+G2424+G2428+G2432+G2436+G2440+G2444</f>
        <v>0</v>
      </c>
      <c r="H2399" s="298">
        <f t="shared" si="625"/>
        <v>0</v>
      </c>
      <c r="I2399" s="284"/>
      <c r="J2399" s="284"/>
    </row>
    <row r="2400" spans="1:10" hidden="1" x14ac:dyDescent="0.25">
      <c r="A2400" s="188" t="s">
        <v>2703</v>
      </c>
      <c r="B2400" s="203" t="s">
        <v>2640</v>
      </c>
      <c r="C2400" s="205"/>
      <c r="D2400" s="255"/>
      <c r="E2400" s="255"/>
      <c r="F2400" s="239">
        <f>F2401+F2402+F2403</f>
        <v>0</v>
      </c>
      <c r="G2400" s="239">
        <f t="shared" ref="G2400:H2400" si="626">G2401+G2402+G2403</f>
        <v>0</v>
      </c>
      <c r="H2400" s="239">
        <f t="shared" si="626"/>
        <v>0</v>
      </c>
      <c r="I2400" s="284"/>
      <c r="J2400" s="284"/>
    </row>
    <row r="2401" spans="1:10" hidden="1" x14ac:dyDescent="0.25">
      <c r="A2401" s="188" t="s">
        <v>2704</v>
      </c>
      <c r="B2401" s="205" t="s">
        <v>2642</v>
      </c>
      <c r="C2401" s="205"/>
      <c r="D2401" s="255"/>
      <c r="E2401" s="255"/>
      <c r="F2401" s="331"/>
      <c r="G2401" s="291"/>
      <c r="H2401" s="332"/>
      <c r="I2401" s="284"/>
      <c r="J2401" s="284"/>
    </row>
    <row r="2402" spans="1:10" hidden="1" x14ac:dyDescent="0.25">
      <c r="A2402" s="188" t="s">
        <v>2705</v>
      </c>
      <c r="B2402" s="205" t="s">
        <v>2644</v>
      </c>
      <c r="C2402" s="205"/>
      <c r="D2402" s="255"/>
      <c r="E2402" s="255"/>
      <c r="F2402" s="331"/>
      <c r="G2402" s="291"/>
      <c r="H2402" s="332"/>
      <c r="I2402" s="284"/>
      <c r="J2402" s="284"/>
    </row>
    <row r="2403" spans="1:10" hidden="1" x14ac:dyDescent="0.25">
      <c r="A2403" s="188" t="s">
        <v>2706</v>
      </c>
      <c r="B2403" s="205" t="s">
        <v>2646</v>
      </c>
      <c r="C2403" s="205"/>
      <c r="D2403" s="255"/>
      <c r="E2403" s="255"/>
      <c r="F2403" s="331"/>
      <c r="G2403" s="291"/>
      <c r="H2403" s="332"/>
      <c r="I2403" s="284"/>
      <c r="J2403" s="284"/>
    </row>
    <row r="2404" spans="1:10" hidden="1" x14ac:dyDescent="0.25">
      <c r="A2404" s="188" t="s">
        <v>2707</v>
      </c>
      <c r="B2404" s="203" t="s">
        <v>2648</v>
      </c>
      <c r="C2404" s="205"/>
      <c r="D2404" s="255"/>
      <c r="E2404" s="255"/>
      <c r="F2404" s="239">
        <f>F2405+F2406+F2407</f>
        <v>0</v>
      </c>
      <c r="G2404" s="239">
        <f t="shared" ref="G2404" si="627">G2405+G2406+G2407</f>
        <v>0</v>
      </c>
      <c r="H2404" s="239">
        <f t="shared" ref="H2404" si="628">H2405+H2406+H2407</f>
        <v>0</v>
      </c>
      <c r="I2404" s="284"/>
      <c r="J2404" s="284"/>
    </row>
    <row r="2405" spans="1:10" hidden="1" x14ac:dyDescent="0.25">
      <c r="A2405" s="188" t="s">
        <v>2708</v>
      </c>
      <c r="B2405" s="205" t="s">
        <v>2642</v>
      </c>
      <c r="C2405" s="205"/>
      <c r="D2405" s="255"/>
      <c r="E2405" s="255"/>
      <c r="F2405" s="331"/>
      <c r="G2405" s="291"/>
      <c r="H2405" s="332"/>
      <c r="I2405" s="284"/>
      <c r="J2405" s="284"/>
    </row>
    <row r="2406" spans="1:10" hidden="1" x14ac:dyDescent="0.25">
      <c r="A2406" s="188" t="s">
        <v>2709</v>
      </c>
      <c r="B2406" s="205" t="s">
        <v>2644</v>
      </c>
      <c r="C2406" s="205"/>
      <c r="D2406" s="255"/>
      <c r="E2406" s="255"/>
      <c r="F2406" s="331"/>
      <c r="G2406" s="291"/>
      <c r="H2406" s="332"/>
      <c r="I2406" s="284"/>
      <c r="J2406" s="284"/>
    </row>
    <row r="2407" spans="1:10" hidden="1" x14ac:dyDescent="0.25">
      <c r="A2407" s="188" t="s">
        <v>2710</v>
      </c>
      <c r="B2407" s="205" t="s">
        <v>2646</v>
      </c>
      <c r="C2407" s="205"/>
      <c r="D2407" s="255"/>
      <c r="E2407" s="255"/>
      <c r="F2407" s="331"/>
      <c r="G2407" s="291"/>
      <c r="H2407" s="332"/>
      <c r="I2407" s="284"/>
      <c r="J2407" s="284"/>
    </row>
    <row r="2408" spans="1:10" hidden="1" x14ac:dyDescent="0.25">
      <c r="A2408" s="188" t="s">
        <v>2711</v>
      </c>
      <c r="B2408" s="203" t="s">
        <v>2653</v>
      </c>
      <c r="C2408" s="205"/>
      <c r="D2408" s="255"/>
      <c r="E2408" s="255"/>
      <c r="F2408" s="239">
        <f>F2409+F2410+F2411</f>
        <v>0</v>
      </c>
      <c r="G2408" s="239">
        <f t="shared" ref="G2408" si="629">G2409+G2410+G2411</f>
        <v>0</v>
      </c>
      <c r="H2408" s="239">
        <f t="shared" ref="H2408" si="630">H2409+H2410+H2411</f>
        <v>0</v>
      </c>
      <c r="I2408" s="284"/>
      <c r="J2408" s="284"/>
    </row>
    <row r="2409" spans="1:10" hidden="1" x14ac:dyDescent="0.25">
      <c r="A2409" s="188" t="s">
        <v>2712</v>
      </c>
      <c r="B2409" s="205" t="s">
        <v>2642</v>
      </c>
      <c r="C2409" s="205"/>
      <c r="D2409" s="255"/>
      <c r="E2409" s="255"/>
      <c r="F2409" s="331"/>
      <c r="G2409" s="291"/>
      <c r="H2409" s="332"/>
      <c r="I2409" s="284"/>
      <c r="J2409" s="284"/>
    </row>
    <row r="2410" spans="1:10" hidden="1" x14ac:dyDescent="0.25">
      <c r="A2410" s="188" t="s">
        <v>2713</v>
      </c>
      <c r="B2410" s="205" t="s">
        <v>2644</v>
      </c>
      <c r="C2410" s="205"/>
      <c r="D2410" s="255"/>
      <c r="E2410" s="255"/>
      <c r="F2410" s="331"/>
      <c r="G2410" s="291"/>
      <c r="H2410" s="332"/>
      <c r="I2410" s="284"/>
      <c r="J2410" s="284"/>
    </row>
    <row r="2411" spans="1:10" hidden="1" x14ac:dyDescent="0.25">
      <c r="A2411" s="188" t="s">
        <v>2714</v>
      </c>
      <c r="B2411" s="205" t="s">
        <v>2646</v>
      </c>
      <c r="C2411" s="205"/>
      <c r="D2411" s="255"/>
      <c r="E2411" s="255"/>
      <c r="F2411" s="331"/>
      <c r="G2411" s="291"/>
      <c r="H2411" s="332"/>
      <c r="I2411" s="284"/>
      <c r="J2411" s="284"/>
    </row>
    <row r="2412" spans="1:10" hidden="1" x14ac:dyDescent="0.25">
      <c r="A2412" s="188" t="s">
        <v>2715</v>
      </c>
      <c r="B2412" s="203" t="s">
        <v>2658</v>
      </c>
      <c r="C2412" s="205"/>
      <c r="D2412" s="255"/>
      <c r="E2412" s="255"/>
      <c r="F2412" s="239">
        <f>F2413+F2414+F2415</f>
        <v>0</v>
      </c>
      <c r="G2412" s="239">
        <f t="shared" ref="G2412" si="631">G2413+G2414+G2415</f>
        <v>0</v>
      </c>
      <c r="H2412" s="239">
        <f t="shared" ref="H2412" si="632">H2413+H2414+H2415</f>
        <v>0</v>
      </c>
      <c r="I2412" s="284"/>
      <c r="J2412" s="284"/>
    </row>
    <row r="2413" spans="1:10" hidden="1" x14ac:dyDescent="0.25">
      <c r="A2413" s="188" t="s">
        <v>2716</v>
      </c>
      <c r="B2413" s="205" t="s">
        <v>2642</v>
      </c>
      <c r="C2413" s="205"/>
      <c r="D2413" s="255"/>
      <c r="E2413" s="255"/>
      <c r="F2413" s="331"/>
      <c r="G2413" s="291"/>
      <c r="H2413" s="332"/>
      <c r="I2413" s="284"/>
      <c r="J2413" s="284"/>
    </row>
    <row r="2414" spans="1:10" hidden="1" x14ac:dyDescent="0.25">
      <c r="A2414" s="188" t="s">
        <v>2717</v>
      </c>
      <c r="B2414" s="205" t="s">
        <v>2644</v>
      </c>
      <c r="C2414" s="205"/>
      <c r="D2414" s="255"/>
      <c r="E2414" s="255"/>
      <c r="F2414" s="331"/>
      <c r="G2414" s="291"/>
      <c r="H2414" s="332"/>
      <c r="I2414" s="284"/>
      <c r="J2414" s="284"/>
    </row>
    <row r="2415" spans="1:10" hidden="1" x14ac:dyDescent="0.25">
      <c r="A2415" s="188" t="s">
        <v>2718</v>
      </c>
      <c r="B2415" s="205" t="s">
        <v>2646</v>
      </c>
      <c r="C2415" s="205"/>
      <c r="D2415" s="255"/>
      <c r="E2415" s="255"/>
      <c r="F2415" s="331"/>
      <c r="G2415" s="291"/>
      <c r="H2415" s="332"/>
      <c r="I2415" s="284"/>
      <c r="J2415" s="284"/>
    </row>
    <row r="2416" spans="1:10" hidden="1" x14ac:dyDescent="0.25">
      <c r="A2416" s="188" t="s">
        <v>2719</v>
      </c>
      <c r="B2416" s="203" t="s">
        <v>2663</v>
      </c>
      <c r="C2416" s="205"/>
      <c r="D2416" s="255"/>
      <c r="E2416" s="255"/>
      <c r="F2416" s="239">
        <f>F2417+F2418+F2419</f>
        <v>0</v>
      </c>
      <c r="G2416" s="239">
        <f t="shared" ref="G2416" si="633">G2417+G2418+G2419</f>
        <v>0</v>
      </c>
      <c r="H2416" s="239">
        <f t="shared" ref="H2416" si="634">H2417+H2418+H2419</f>
        <v>0</v>
      </c>
      <c r="I2416" s="284"/>
      <c r="J2416" s="284"/>
    </row>
    <row r="2417" spans="1:10" hidden="1" x14ac:dyDescent="0.25">
      <c r="A2417" s="188" t="s">
        <v>2720</v>
      </c>
      <c r="B2417" s="205" t="s">
        <v>2642</v>
      </c>
      <c r="C2417" s="205"/>
      <c r="D2417" s="255"/>
      <c r="E2417" s="255"/>
      <c r="F2417" s="331"/>
      <c r="G2417" s="291"/>
      <c r="H2417" s="332"/>
      <c r="I2417" s="284"/>
      <c r="J2417" s="284"/>
    </row>
    <row r="2418" spans="1:10" hidden="1" x14ac:dyDescent="0.25">
      <c r="A2418" s="188" t="s">
        <v>2721</v>
      </c>
      <c r="B2418" s="205" t="s">
        <v>2644</v>
      </c>
      <c r="C2418" s="205"/>
      <c r="D2418" s="255"/>
      <c r="E2418" s="255"/>
      <c r="F2418" s="331"/>
      <c r="G2418" s="291"/>
      <c r="H2418" s="332"/>
      <c r="I2418" s="284"/>
      <c r="J2418" s="284"/>
    </row>
    <row r="2419" spans="1:10" hidden="1" x14ac:dyDescent="0.25">
      <c r="A2419" s="188" t="s">
        <v>2722</v>
      </c>
      <c r="B2419" s="205" t="s">
        <v>2646</v>
      </c>
      <c r="C2419" s="205"/>
      <c r="D2419" s="255"/>
      <c r="E2419" s="255"/>
      <c r="F2419" s="331"/>
      <c r="G2419" s="291"/>
      <c r="H2419" s="332"/>
      <c r="I2419" s="284"/>
      <c r="J2419" s="284"/>
    </row>
    <row r="2420" spans="1:10" hidden="1" x14ac:dyDescent="0.25">
      <c r="A2420" s="188" t="s">
        <v>2723</v>
      </c>
      <c r="B2420" s="203" t="s">
        <v>2668</v>
      </c>
      <c r="C2420" s="205"/>
      <c r="D2420" s="255"/>
      <c r="E2420" s="255"/>
      <c r="F2420" s="239">
        <f>F2421+F2422+F2423</f>
        <v>0</v>
      </c>
      <c r="G2420" s="239">
        <f t="shared" ref="G2420" si="635">G2421+G2422+G2423</f>
        <v>0</v>
      </c>
      <c r="H2420" s="239">
        <f t="shared" ref="H2420" si="636">H2421+H2422+H2423</f>
        <v>0</v>
      </c>
      <c r="I2420" s="284"/>
      <c r="J2420" s="284"/>
    </row>
    <row r="2421" spans="1:10" hidden="1" x14ac:dyDescent="0.25">
      <c r="A2421" s="188" t="s">
        <v>2724</v>
      </c>
      <c r="B2421" s="205" t="s">
        <v>2642</v>
      </c>
      <c r="C2421" s="205"/>
      <c r="D2421" s="255"/>
      <c r="E2421" s="255"/>
      <c r="F2421" s="331"/>
      <c r="G2421" s="291"/>
      <c r="H2421" s="332"/>
      <c r="I2421" s="284"/>
      <c r="J2421" s="284"/>
    </row>
    <row r="2422" spans="1:10" hidden="1" x14ac:dyDescent="0.25">
      <c r="A2422" s="188" t="s">
        <v>2725</v>
      </c>
      <c r="B2422" s="205" t="s">
        <v>2644</v>
      </c>
      <c r="C2422" s="205"/>
      <c r="D2422" s="255"/>
      <c r="E2422" s="255"/>
      <c r="F2422" s="331"/>
      <c r="G2422" s="291"/>
      <c r="H2422" s="332"/>
      <c r="I2422" s="284"/>
      <c r="J2422" s="284"/>
    </row>
    <row r="2423" spans="1:10" hidden="1" x14ac:dyDescent="0.25">
      <c r="A2423" s="188" t="s">
        <v>2726</v>
      </c>
      <c r="B2423" s="205" t="s">
        <v>2646</v>
      </c>
      <c r="C2423" s="205"/>
      <c r="D2423" s="255"/>
      <c r="E2423" s="255"/>
      <c r="F2423" s="331"/>
      <c r="G2423" s="291"/>
      <c r="H2423" s="332"/>
      <c r="I2423" s="284"/>
      <c r="J2423" s="284"/>
    </row>
    <row r="2424" spans="1:10" hidden="1" x14ac:dyDescent="0.25">
      <c r="A2424" s="188" t="s">
        <v>2727</v>
      </c>
      <c r="B2424" s="203" t="s">
        <v>2673</v>
      </c>
      <c r="C2424" s="205"/>
      <c r="D2424" s="255"/>
      <c r="E2424" s="255"/>
      <c r="F2424" s="239">
        <f>F2425+F2426+F2427</f>
        <v>0</v>
      </c>
      <c r="G2424" s="239">
        <f t="shared" ref="G2424" si="637">G2425+G2426+G2427</f>
        <v>0</v>
      </c>
      <c r="H2424" s="239">
        <f t="shared" ref="H2424" si="638">H2425+H2426+H2427</f>
        <v>0</v>
      </c>
      <c r="I2424" s="284"/>
      <c r="J2424" s="284"/>
    </row>
    <row r="2425" spans="1:10" hidden="1" x14ac:dyDescent="0.25">
      <c r="A2425" s="188" t="s">
        <v>2728</v>
      </c>
      <c r="B2425" s="205" t="s">
        <v>2642</v>
      </c>
      <c r="C2425" s="205"/>
      <c r="D2425" s="255"/>
      <c r="E2425" s="255"/>
      <c r="F2425" s="331"/>
      <c r="G2425" s="291"/>
      <c r="H2425" s="332"/>
      <c r="I2425" s="284"/>
      <c r="J2425" s="284"/>
    </row>
    <row r="2426" spans="1:10" hidden="1" x14ac:dyDescent="0.25">
      <c r="A2426" s="188" t="s">
        <v>2729</v>
      </c>
      <c r="B2426" s="205" t="s">
        <v>2644</v>
      </c>
      <c r="C2426" s="205"/>
      <c r="D2426" s="255"/>
      <c r="E2426" s="255"/>
      <c r="F2426" s="331"/>
      <c r="G2426" s="291"/>
      <c r="H2426" s="332"/>
      <c r="I2426" s="284"/>
      <c r="J2426" s="284"/>
    </row>
    <row r="2427" spans="1:10" hidden="1" x14ac:dyDescent="0.25">
      <c r="A2427" s="188" t="s">
        <v>2730</v>
      </c>
      <c r="B2427" s="205" t="s">
        <v>2646</v>
      </c>
      <c r="C2427" s="205"/>
      <c r="D2427" s="255"/>
      <c r="E2427" s="255"/>
      <c r="F2427" s="331"/>
      <c r="G2427" s="291"/>
      <c r="H2427" s="332"/>
      <c r="I2427" s="284"/>
      <c r="J2427" s="284"/>
    </row>
    <row r="2428" spans="1:10" hidden="1" x14ac:dyDescent="0.25">
      <c r="A2428" s="188" t="s">
        <v>2731</v>
      </c>
      <c r="B2428" s="203" t="s">
        <v>2678</v>
      </c>
      <c r="C2428" s="205"/>
      <c r="D2428" s="255"/>
      <c r="E2428" s="255"/>
      <c r="F2428" s="239">
        <f>F2429+F2430+F2431</f>
        <v>0</v>
      </c>
      <c r="G2428" s="239">
        <f t="shared" ref="G2428" si="639">G2429+G2430+G2431</f>
        <v>0</v>
      </c>
      <c r="H2428" s="239">
        <f t="shared" ref="H2428" si="640">H2429+H2430+H2431</f>
        <v>0</v>
      </c>
      <c r="I2428" s="284"/>
      <c r="J2428" s="284"/>
    </row>
    <row r="2429" spans="1:10" hidden="1" x14ac:dyDescent="0.25">
      <c r="A2429" s="188" t="s">
        <v>2732</v>
      </c>
      <c r="B2429" s="205" t="s">
        <v>2642</v>
      </c>
      <c r="C2429" s="205"/>
      <c r="D2429" s="255"/>
      <c r="E2429" s="255"/>
      <c r="F2429" s="331"/>
      <c r="G2429" s="291"/>
      <c r="H2429" s="332"/>
      <c r="I2429" s="284"/>
      <c r="J2429" s="284"/>
    </row>
    <row r="2430" spans="1:10" hidden="1" x14ac:dyDescent="0.25">
      <c r="A2430" s="188" t="s">
        <v>2733</v>
      </c>
      <c r="B2430" s="205" t="s">
        <v>2644</v>
      </c>
      <c r="C2430" s="205"/>
      <c r="D2430" s="255"/>
      <c r="E2430" s="255"/>
      <c r="F2430" s="331"/>
      <c r="G2430" s="291"/>
      <c r="H2430" s="332"/>
      <c r="I2430" s="284"/>
      <c r="J2430" s="284"/>
    </row>
    <row r="2431" spans="1:10" hidden="1" x14ac:dyDescent="0.25">
      <c r="A2431" s="188" t="s">
        <v>2734</v>
      </c>
      <c r="B2431" s="205" t="s">
        <v>2646</v>
      </c>
      <c r="C2431" s="205"/>
      <c r="D2431" s="255"/>
      <c r="E2431" s="255"/>
      <c r="F2431" s="331"/>
      <c r="G2431" s="291"/>
      <c r="H2431" s="332"/>
      <c r="I2431" s="284"/>
      <c r="J2431" s="284"/>
    </row>
    <row r="2432" spans="1:10" hidden="1" x14ac:dyDescent="0.25">
      <c r="A2432" s="188" t="s">
        <v>2735</v>
      </c>
      <c r="B2432" s="203" t="s">
        <v>2683</v>
      </c>
      <c r="C2432" s="205"/>
      <c r="D2432" s="255"/>
      <c r="E2432" s="255"/>
      <c r="F2432" s="239">
        <f>F2433+F2434+F2435</f>
        <v>0</v>
      </c>
      <c r="G2432" s="239">
        <f t="shared" ref="G2432" si="641">G2433+G2434+G2435</f>
        <v>0</v>
      </c>
      <c r="H2432" s="239">
        <f t="shared" ref="H2432" si="642">H2433+H2434+H2435</f>
        <v>0</v>
      </c>
      <c r="I2432" s="284"/>
      <c r="J2432" s="284"/>
    </row>
    <row r="2433" spans="1:10" hidden="1" x14ac:dyDescent="0.25">
      <c r="A2433" s="188" t="s">
        <v>2736</v>
      </c>
      <c r="B2433" s="205" t="s">
        <v>2642</v>
      </c>
      <c r="C2433" s="205"/>
      <c r="D2433" s="255"/>
      <c r="E2433" s="255"/>
      <c r="F2433" s="331"/>
      <c r="G2433" s="291"/>
      <c r="H2433" s="332"/>
      <c r="I2433" s="284"/>
      <c r="J2433" s="284"/>
    </row>
    <row r="2434" spans="1:10" hidden="1" x14ac:dyDescent="0.25">
      <c r="A2434" s="188" t="s">
        <v>2737</v>
      </c>
      <c r="B2434" s="205" t="s">
        <v>2644</v>
      </c>
      <c r="C2434" s="205"/>
      <c r="D2434" s="255"/>
      <c r="E2434" s="255"/>
      <c r="F2434" s="331"/>
      <c r="G2434" s="291"/>
      <c r="H2434" s="332"/>
      <c r="I2434" s="284"/>
      <c r="J2434" s="284"/>
    </row>
    <row r="2435" spans="1:10" hidden="1" x14ac:dyDescent="0.25">
      <c r="A2435" s="188" t="s">
        <v>2738</v>
      </c>
      <c r="B2435" s="205" t="s">
        <v>2646</v>
      </c>
      <c r="C2435" s="205"/>
      <c r="D2435" s="255"/>
      <c r="E2435" s="255"/>
      <c r="F2435" s="331"/>
      <c r="G2435" s="291"/>
      <c r="H2435" s="332"/>
      <c r="I2435" s="284"/>
      <c r="J2435" s="284"/>
    </row>
    <row r="2436" spans="1:10" hidden="1" x14ac:dyDescent="0.25">
      <c r="A2436" s="188" t="s">
        <v>2739</v>
      </c>
      <c r="B2436" s="203" t="s">
        <v>2688</v>
      </c>
      <c r="C2436" s="205"/>
      <c r="D2436" s="255"/>
      <c r="E2436" s="255"/>
      <c r="F2436" s="239">
        <f>F2437+F2438+F2439</f>
        <v>0</v>
      </c>
      <c r="G2436" s="239">
        <f t="shared" ref="G2436" si="643">G2437+G2438+G2439</f>
        <v>0</v>
      </c>
      <c r="H2436" s="239">
        <f t="shared" ref="H2436" si="644">H2437+H2438+H2439</f>
        <v>0</v>
      </c>
      <c r="I2436" s="284"/>
      <c r="J2436" s="284"/>
    </row>
    <row r="2437" spans="1:10" hidden="1" x14ac:dyDescent="0.25">
      <c r="A2437" s="188" t="s">
        <v>2740</v>
      </c>
      <c r="B2437" s="205" t="s">
        <v>2642</v>
      </c>
      <c r="C2437" s="205"/>
      <c r="D2437" s="255"/>
      <c r="E2437" s="255"/>
      <c r="F2437" s="331"/>
      <c r="G2437" s="291"/>
      <c r="H2437" s="332"/>
      <c r="I2437" s="284"/>
      <c r="J2437" s="284"/>
    </row>
    <row r="2438" spans="1:10" hidden="1" x14ac:dyDescent="0.25">
      <c r="A2438" s="188" t="s">
        <v>2741</v>
      </c>
      <c r="B2438" s="205" t="s">
        <v>2644</v>
      </c>
      <c r="C2438" s="205"/>
      <c r="D2438" s="255"/>
      <c r="E2438" s="255"/>
      <c r="F2438" s="331"/>
      <c r="G2438" s="291"/>
      <c r="H2438" s="332"/>
      <c r="I2438" s="284"/>
      <c r="J2438" s="284"/>
    </row>
    <row r="2439" spans="1:10" hidden="1" x14ac:dyDescent="0.25">
      <c r="A2439" s="188" t="s">
        <v>2742</v>
      </c>
      <c r="B2439" s="205" t="s">
        <v>2646</v>
      </c>
      <c r="C2439" s="205"/>
      <c r="D2439" s="255"/>
      <c r="E2439" s="255"/>
      <c r="F2439" s="331"/>
      <c r="G2439" s="291"/>
      <c r="H2439" s="332"/>
      <c r="I2439" s="284"/>
      <c r="J2439" s="284"/>
    </row>
    <row r="2440" spans="1:10" hidden="1" x14ac:dyDescent="0.25">
      <c r="A2440" s="188" t="s">
        <v>2743</v>
      </c>
      <c r="B2440" s="203" t="s">
        <v>2693</v>
      </c>
      <c r="C2440" s="205"/>
      <c r="D2440" s="255"/>
      <c r="E2440" s="255"/>
      <c r="F2440" s="239">
        <f>F2441+F2442+F2443</f>
        <v>0</v>
      </c>
      <c r="G2440" s="239">
        <f t="shared" ref="G2440" si="645">G2441+G2442+G2443</f>
        <v>0</v>
      </c>
      <c r="H2440" s="239">
        <f t="shared" ref="H2440" si="646">H2441+H2442+H2443</f>
        <v>0</v>
      </c>
      <c r="I2440" s="284"/>
      <c r="J2440" s="284"/>
    </row>
    <row r="2441" spans="1:10" hidden="1" x14ac:dyDescent="0.25">
      <c r="A2441" s="188" t="s">
        <v>2744</v>
      </c>
      <c r="B2441" s="205" t="s">
        <v>2642</v>
      </c>
      <c r="C2441" s="205"/>
      <c r="D2441" s="255"/>
      <c r="E2441" s="255"/>
      <c r="F2441" s="331"/>
      <c r="G2441" s="291"/>
      <c r="H2441" s="332"/>
      <c r="I2441" s="284"/>
      <c r="J2441" s="284"/>
    </row>
    <row r="2442" spans="1:10" hidden="1" x14ac:dyDescent="0.25">
      <c r="A2442" s="188" t="s">
        <v>2745</v>
      </c>
      <c r="B2442" s="205" t="s">
        <v>2644</v>
      </c>
      <c r="C2442" s="205"/>
      <c r="D2442" s="255"/>
      <c r="E2442" s="255"/>
      <c r="F2442" s="331"/>
      <c r="G2442" s="291"/>
      <c r="H2442" s="332"/>
      <c r="I2442" s="284"/>
      <c r="J2442" s="284"/>
    </row>
    <row r="2443" spans="1:10" hidden="1" x14ac:dyDescent="0.25">
      <c r="A2443" s="188" t="s">
        <v>2746</v>
      </c>
      <c r="B2443" s="205" t="s">
        <v>2646</v>
      </c>
      <c r="C2443" s="205"/>
      <c r="D2443" s="255"/>
      <c r="E2443" s="255"/>
      <c r="F2443" s="331"/>
      <c r="G2443" s="291"/>
      <c r="H2443" s="332"/>
      <c r="I2443" s="284"/>
      <c r="J2443" s="284"/>
    </row>
    <row r="2444" spans="1:10" hidden="1" x14ac:dyDescent="0.25">
      <c r="A2444" s="188" t="s">
        <v>2747</v>
      </c>
      <c r="B2444" s="203" t="s">
        <v>2698</v>
      </c>
      <c r="C2444" s="205"/>
      <c r="D2444" s="255"/>
      <c r="E2444" s="255"/>
      <c r="F2444" s="239">
        <f>F2445+F2446+F2447</f>
        <v>0</v>
      </c>
      <c r="G2444" s="239">
        <f t="shared" ref="G2444" si="647">G2445+G2446+G2447</f>
        <v>0</v>
      </c>
      <c r="H2444" s="239">
        <f t="shared" ref="H2444" si="648">H2445+H2446+H2447</f>
        <v>0</v>
      </c>
      <c r="I2444" s="284"/>
      <c r="J2444" s="284"/>
    </row>
    <row r="2445" spans="1:10" hidden="1" x14ac:dyDescent="0.25">
      <c r="A2445" s="188" t="s">
        <v>2748</v>
      </c>
      <c r="B2445" s="205" t="s">
        <v>2642</v>
      </c>
      <c r="C2445" s="205"/>
      <c r="D2445" s="255"/>
      <c r="E2445" s="255"/>
      <c r="F2445" s="331"/>
      <c r="G2445" s="291"/>
      <c r="H2445" s="332"/>
      <c r="I2445" s="284"/>
      <c r="J2445" s="284"/>
    </row>
    <row r="2446" spans="1:10" hidden="1" x14ac:dyDescent="0.25">
      <c r="A2446" s="188" t="s">
        <v>2749</v>
      </c>
      <c r="B2446" s="205" t="s">
        <v>2644</v>
      </c>
      <c r="C2446" s="205"/>
      <c r="D2446" s="255"/>
      <c r="E2446" s="255"/>
      <c r="F2446" s="331"/>
      <c r="G2446" s="291"/>
      <c r="H2446" s="332"/>
      <c r="I2446" s="284"/>
      <c r="J2446" s="284"/>
    </row>
    <row r="2447" spans="1:10" hidden="1" x14ac:dyDescent="0.25">
      <c r="A2447" s="188" t="s">
        <v>2750</v>
      </c>
      <c r="B2447" s="205" t="s">
        <v>2646</v>
      </c>
      <c r="C2447" s="205"/>
      <c r="D2447" s="255"/>
      <c r="E2447" s="255"/>
      <c r="F2447" s="331"/>
      <c r="G2447" s="291"/>
      <c r="H2447" s="332"/>
      <c r="I2447" s="284"/>
      <c r="J2447" s="284"/>
    </row>
    <row r="2448" spans="1:10" ht="31.5" x14ac:dyDescent="0.25">
      <c r="A2448" s="196"/>
      <c r="B2448" s="202" t="s">
        <v>2926</v>
      </c>
      <c r="C2448" s="341"/>
      <c r="D2448" s="340"/>
      <c r="E2448" s="340"/>
      <c r="F2448" s="342"/>
      <c r="G2448" s="343"/>
      <c r="H2448" s="344"/>
      <c r="I2448" s="284"/>
      <c r="J2448" s="284"/>
    </row>
    <row r="2449" spans="1:10" x14ac:dyDescent="0.25">
      <c r="A2449" s="195" t="s">
        <v>2752</v>
      </c>
      <c r="B2449" s="301" t="s">
        <v>2753</v>
      </c>
      <c r="C2449" s="301"/>
      <c r="D2449" s="302"/>
      <c r="E2449" s="302"/>
      <c r="F2449" s="303">
        <f>F2450+F2462</f>
        <v>0</v>
      </c>
      <c r="G2449" s="303">
        <f>G2450+G2462</f>
        <v>0</v>
      </c>
      <c r="H2449" s="303">
        <f>H2450+H2462</f>
        <v>0</v>
      </c>
      <c r="I2449" s="284"/>
      <c r="J2449" s="284"/>
    </row>
    <row r="2450" spans="1:10" x14ac:dyDescent="0.25">
      <c r="A2450" s="314" t="s">
        <v>2754</v>
      </c>
      <c r="B2450" s="308" t="s">
        <v>2638</v>
      </c>
      <c r="C2450" s="308"/>
      <c r="D2450" s="337"/>
      <c r="E2450" s="337"/>
      <c r="F2450" s="298">
        <f>F2451+F2452+F2453+F2454+F2455+F2456+F2457+F2458+F2459+F2460+F2461</f>
        <v>0</v>
      </c>
      <c r="G2450" s="298">
        <f t="shared" ref="G2450:H2450" si="649">G2451+G2452+G2453+G2454+G2455+G2456+G2457+G2458+G2459+G2460+G2461</f>
        <v>0</v>
      </c>
      <c r="H2450" s="298">
        <f t="shared" si="649"/>
        <v>0</v>
      </c>
      <c r="I2450" s="284"/>
      <c r="J2450" s="284"/>
    </row>
    <row r="2451" spans="1:10" hidden="1" x14ac:dyDescent="0.25">
      <c r="A2451" s="188" t="s">
        <v>2755</v>
      </c>
      <c r="B2451" s="205" t="s">
        <v>2640</v>
      </c>
      <c r="C2451" s="205"/>
      <c r="D2451" s="174"/>
      <c r="E2451" s="174"/>
      <c r="F2451" s="199"/>
      <c r="G2451" s="200"/>
      <c r="H2451" s="201"/>
      <c r="I2451" s="284"/>
      <c r="J2451" s="284"/>
    </row>
    <row r="2452" spans="1:10" hidden="1" x14ac:dyDescent="0.25">
      <c r="A2452" s="188" t="s">
        <v>2756</v>
      </c>
      <c r="B2452" s="205" t="s">
        <v>2648</v>
      </c>
      <c r="C2452" s="205"/>
      <c r="D2452" s="255"/>
      <c r="E2452" s="255"/>
      <c r="F2452" s="331"/>
      <c r="G2452" s="291"/>
      <c r="H2452" s="332"/>
      <c r="I2452" s="284"/>
      <c r="J2452" s="284"/>
    </row>
    <row r="2453" spans="1:10" hidden="1" x14ac:dyDescent="0.25">
      <c r="A2453" s="188" t="s">
        <v>2757</v>
      </c>
      <c r="B2453" s="205" t="s">
        <v>2653</v>
      </c>
      <c r="C2453" s="205"/>
      <c r="D2453" s="255"/>
      <c r="E2453" s="255"/>
      <c r="F2453" s="331"/>
      <c r="G2453" s="291"/>
      <c r="H2453" s="332"/>
      <c r="I2453" s="284"/>
      <c r="J2453" s="284"/>
    </row>
    <row r="2454" spans="1:10" hidden="1" x14ac:dyDescent="0.25">
      <c r="A2454" s="188" t="s">
        <v>2758</v>
      </c>
      <c r="B2454" s="205" t="s">
        <v>2658</v>
      </c>
      <c r="C2454" s="205"/>
      <c r="D2454" s="255"/>
      <c r="E2454" s="255"/>
      <c r="F2454" s="331"/>
      <c r="G2454" s="291"/>
      <c r="H2454" s="332"/>
      <c r="I2454" s="284"/>
      <c r="J2454" s="284"/>
    </row>
    <row r="2455" spans="1:10" hidden="1" x14ac:dyDescent="0.25">
      <c r="A2455" s="188" t="s">
        <v>2759</v>
      </c>
      <c r="B2455" s="205" t="s">
        <v>2663</v>
      </c>
      <c r="C2455" s="205"/>
      <c r="D2455" s="255"/>
      <c r="E2455" s="255"/>
      <c r="F2455" s="331"/>
      <c r="G2455" s="291"/>
      <c r="H2455" s="332"/>
      <c r="I2455" s="284"/>
      <c r="J2455" s="284"/>
    </row>
    <row r="2456" spans="1:10" hidden="1" x14ac:dyDescent="0.25">
      <c r="A2456" s="188" t="s">
        <v>2760</v>
      </c>
      <c r="B2456" s="205" t="s">
        <v>2668</v>
      </c>
      <c r="C2456" s="205"/>
      <c r="D2456" s="255"/>
      <c r="E2456" s="255"/>
      <c r="F2456" s="331"/>
      <c r="G2456" s="291"/>
      <c r="H2456" s="332"/>
      <c r="I2456" s="284"/>
      <c r="J2456" s="284"/>
    </row>
    <row r="2457" spans="1:10" hidden="1" x14ac:dyDescent="0.25">
      <c r="A2457" s="188" t="s">
        <v>2761</v>
      </c>
      <c r="B2457" s="205" t="s">
        <v>2673</v>
      </c>
      <c r="C2457" s="205"/>
      <c r="D2457" s="255"/>
      <c r="E2457" s="255"/>
      <c r="F2457" s="331"/>
      <c r="G2457" s="291"/>
      <c r="H2457" s="332"/>
      <c r="I2457" s="284"/>
      <c r="J2457" s="284"/>
    </row>
    <row r="2458" spans="1:10" hidden="1" x14ac:dyDescent="0.25">
      <c r="A2458" s="188" t="s">
        <v>2762</v>
      </c>
      <c r="B2458" s="205" t="s">
        <v>2678</v>
      </c>
      <c r="C2458" s="205"/>
      <c r="D2458" s="255"/>
      <c r="E2458" s="255"/>
      <c r="F2458" s="331"/>
      <c r="G2458" s="291"/>
      <c r="H2458" s="332"/>
      <c r="I2458" s="284"/>
      <c r="J2458" s="284"/>
    </row>
    <row r="2459" spans="1:10" hidden="1" x14ac:dyDescent="0.25">
      <c r="A2459" s="188" t="s">
        <v>2763</v>
      </c>
      <c r="B2459" s="205" t="s">
        <v>2683</v>
      </c>
      <c r="C2459" s="205"/>
      <c r="D2459" s="255"/>
      <c r="E2459" s="255"/>
      <c r="F2459" s="331"/>
      <c r="G2459" s="291"/>
      <c r="H2459" s="332"/>
      <c r="I2459" s="284"/>
      <c r="J2459" s="284"/>
    </row>
    <row r="2460" spans="1:10" hidden="1" x14ac:dyDescent="0.25">
      <c r="A2460" s="188" t="s">
        <v>2764</v>
      </c>
      <c r="B2460" s="205" t="s">
        <v>2688</v>
      </c>
      <c r="C2460" s="205"/>
      <c r="D2460" s="255"/>
      <c r="E2460" s="255"/>
      <c r="F2460" s="331"/>
      <c r="G2460" s="291"/>
      <c r="H2460" s="332"/>
      <c r="I2460" s="284"/>
      <c r="J2460" s="284"/>
    </row>
    <row r="2461" spans="1:10" hidden="1" x14ac:dyDescent="0.25">
      <c r="A2461" s="188" t="s">
        <v>2765</v>
      </c>
      <c r="B2461" s="205" t="s">
        <v>2766</v>
      </c>
      <c r="C2461" s="205"/>
      <c r="D2461" s="255"/>
      <c r="E2461" s="255"/>
      <c r="F2461" s="331"/>
      <c r="G2461" s="291"/>
      <c r="H2461" s="332"/>
      <c r="I2461" s="284"/>
      <c r="J2461" s="284"/>
    </row>
    <row r="2462" spans="1:10" x14ac:dyDescent="0.25">
      <c r="A2462" s="314" t="s">
        <v>2767</v>
      </c>
      <c r="B2462" s="308" t="s">
        <v>2702</v>
      </c>
      <c r="C2462" s="308"/>
      <c r="D2462" s="337"/>
      <c r="E2462" s="337"/>
      <c r="F2462" s="298">
        <f>F2463+F2464+F2465+F2466+F2467+F2468+F2469+F2470+F2471+F2472+F2473</f>
        <v>0</v>
      </c>
      <c r="G2462" s="298">
        <f t="shared" ref="G2462" si="650">G2463+G2464+G2465+G2466+G2467+G2468+G2469+G2470+G2471+G2472+G2473</f>
        <v>0</v>
      </c>
      <c r="H2462" s="298">
        <f t="shared" ref="H2462" si="651">H2463+H2464+H2465+H2466+H2467+H2468+H2469+H2470+H2471+H2472+H2473</f>
        <v>0</v>
      </c>
      <c r="I2462" s="284"/>
      <c r="J2462" s="284"/>
    </row>
    <row r="2463" spans="1:10" hidden="1" x14ac:dyDescent="0.25">
      <c r="A2463" s="188" t="s">
        <v>2768</v>
      </c>
      <c r="B2463" s="205" t="s">
        <v>2640</v>
      </c>
      <c r="C2463" s="205"/>
      <c r="D2463" s="255"/>
      <c r="E2463" s="255"/>
      <c r="F2463" s="331"/>
      <c r="G2463" s="291"/>
      <c r="H2463" s="332"/>
      <c r="I2463" s="284"/>
      <c r="J2463" s="284"/>
    </row>
    <row r="2464" spans="1:10" hidden="1" x14ac:dyDescent="0.25">
      <c r="A2464" s="188" t="s">
        <v>2769</v>
      </c>
      <c r="B2464" s="205" t="s">
        <v>2648</v>
      </c>
      <c r="C2464" s="205"/>
      <c r="D2464" s="255"/>
      <c r="E2464" s="255"/>
      <c r="F2464" s="331"/>
      <c r="G2464" s="291"/>
      <c r="H2464" s="332"/>
      <c r="I2464" s="284"/>
      <c r="J2464" s="284"/>
    </row>
    <row r="2465" spans="1:10" hidden="1" x14ac:dyDescent="0.25">
      <c r="A2465" s="188" t="s">
        <v>2770</v>
      </c>
      <c r="B2465" s="205" t="s">
        <v>2653</v>
      </c>
      <c r="C2465" s="205"/>
      <c r="D2465" s="255"/>
      <c r="E2465" s="255"/>
      <c r="F2465" s="331"/>
      <c r="G2465" s="291"/>
      <c r="H2465" s="332"/>
      <c r="I2465" s="284"/>
      <c r="J2465" s="284"/>
    </row>
    <row r="2466" spans="1:10" hidden="1" x14ac:dyDescent="0.25">
      <c r="A2466" s="188" t="s">
        <v>2771</v>
      </c>
      <c r="B2466" s="205" t="s">
        <v>2658</v>
      </c>
      <c r="C2466" s="205"/>
      <c r="D2466" s="255"/>
      <c r="E2466" s="255"/>
      <c r="F2466" s="331"/>
      <c r="G2466" s="291"/>
      <c r="H2466" s="332"/>
      <c r="I2466" s="284"/>
      <c r="J2466" s="284"/>
    </row>
    <row r="2467" spans="1:10" hidden="1" x14ac:dyDescent="0.25">
      <c r="A2467" s="188" t="s">
        <v>2772</v>
      </c>
      <c r="B2467" s="205" t="s">
        <v>2663</v>
      </c>
      <c r="C2467" s="205"/>
      <c r="D2467" s="255"/>
      <c r="E2467" s="255"/>
      <c r="F2467" s="331"/>
      <c r="G2467" s="291"/>
      <c r="H2467" s="332"/>
      <c r="I2467" s="284"/>
      <c r="J2467" s="284"/>
    </row>
    <row r="2468" spans="1:10" hidden="1" x14ac:dyDescent="0.25">
      <c r="A2468" s="188" t="s">
        <v>2773</v>
      </c>
      <c r="B2468" s="205" t="s">
        <v>2668</v>
      </c>
      <c r="C2468" s="205"/>
      <c r="D2468" s="255"/>
      <c r="E2468" s="255"/>
      <c r="F2468" s="331"/>
      <c r="G2468" s="291"/>
      <c r="H2468" s="332"/>
      <c r="I2468" s="284"/>
      <c r="J2468" s="284"/>
    </row>
    <row r="2469" spans="1:10" hidden="1" x14ac:dyDescent="0.25">
      <c r="A2469" s="188" t="s">
        <v>2774</v>
      </c>
      <c r="B2469" s="205" t="s">
        <v>2673</v>
      </c>
      <c r="C2469" s="205"/>
      <c r="D2469" s="255"/>
      <c r="E2469" s="255"/>
      <c r="F2469" s="331"/>
      <c r="G2469" s="291"/>
      <c r="H2469" s="332"/>
      <c r="I2469" s="284"/>
      <c r="J2469" s="284"/>
    </row>
    <row r="2470" spans="1:10" hidden="1" x14ac:dyDescent="0.25">
      <c r="A2470" s="188" t="s">
        <v>2775</v>
      </c>
      <c r="B2470" s="205" t="s">
        <v>2678</v>
      </c>
      <c r="C2470" s="205"/>
      <c r="D2470" s="255"/>
      <c r="E2470" s="255"/>
      <c r="F2470" s="331"/>
      <c r="G2470" s="291"/>
      <c r="H2470" s="332"/>
      <c r="I2470" s="284"/>
      <c r="J2470" s="284"/>
    </row>
    <row r="2471" spans="1:10" hidden="1" x14ac:dyDescent="0.25">
      <c r="A2471" s="188" t="s">
        <v>2776</v>
      </c>
      <c r="B2471" s="205" t="s">
        <v>2683</v>
      </c>
      <c r="C2471" s="205"/>
      <c r="D2471" s="255"/>
      <c r="E2471" s="255"/>
      <c r="F2471" s="331"/>
      <c r="G2471" s="291"/>
      <c r="H2471" s="332"/>
      <c r="I2471" s="284"/>
      <c r="J2471" s="284"/>
    </row>
    <row r="2472" spans="1:10" hidden="1" x14ac:dyDescent="0.25">
      <c r="A2472" s="188" t="s">
        <v>2777</v>
      </c>
      <c r="B2472" s="205" t="s">
        <v>2688</v>
      </c>
      <c r="C2472" s="205"/>
      <c r="D2472" s="255"/>
      <c r="E2472" s="255"/>
      <c r="F2472" s="331"/>
      <c r="G2472" s="291"/>
      <c r="H2472" s="332"/>
      <c r="I2472" s="284"/>
      <c r="J2472" s="284"/>
    </row>
    <row r="2473" spans="1:10" hidden="1" x14ac:dyDescent="0.25">
      <c r="A2473" s="188" t="s">
        <v>2778</v>
      </c>
      <c r="B2473" s="205" t="s">
        <v>2766</v>
      </c>
      <c r="C2473" s="205"/>
      <c r="D2473" s="255"/>
      <c r="E2473" s="255"/>
      <c r="F2473" s="331"/>
      <c r="G2473" s="291"/>
      <c r="H2473" s="332"/>
      <c r="I2473" s="284"/>
      <c r="J2473" s="284"/>
    </row>
    <row r="2474" spans="1:10" ht="45.75" customHeight="1" x14ac:dyDescent="0.25">
      <c r="A2474" s="196" t="s">
        <v>2779</v>
      </c>
      <c r="B2474" s="202" t="s">
        <v>2927</v>
      </c>
      <c r="C2474" s="341"/>
      <c r="D2474" s="340"/>
      <c r="E2474" s="340"/>
      <c r="F2474" s="300">
        <f>F2475+F2486</f>
        <v>0</v>
      </c>
      <c r="G2474" s="300">
        <f t="shared" ref="G2474:H2474" si="652">G2475+G2486</f>
        <v>0</v>
      </c>
      <c r="H2474" s="300">
        <f t="shared" si="652"/>
        <v>0</v>
      </c>
      <c r="I2474" s="284"/>
      <c r="J2474" s="284"/>
    </row>
    <row r="2475" spans="1:10" hidden="1" x14ac:dyDescent="0.25">
      <c r="A2475" s="323" t="s">
        <v>2780</v>
      </c>
      <c r="B2475" s="203" t="s">
        <v>2781</v>
      </c>
      <c r="C2475" s="345"/>
      <c r="D2475" s="255"/>
      <c r="E2475" s="255"/>
      <c r="F2475" s="239">
        <f>F2476+F2477+F2478+F2479+F2480+F2481+F2482+F2483+F2484+F2485</f>
        <v>0</v>
      </c>
      <c r="G2475" s="239">
        <f t="shared" ref="G2475:H2475" si="653">G2476+G2477+G2478+G2479+G2480+G2481+G2482+G2483+G2484+G2485</f>
        <v>0</v>
      </c>
      <c r="H2475" s="239">
        <f t="shared" si="653"/>
        <v>0</v>
      </c>
      <c r="I2475" s="284"/>
      <c r="J2475" s="284"/>
    </row>
    <row r="2476" spans="1:10" hidden="1" x14ac:dyDescent="0.25">
      <c r="A2476" s="188" t="s">
        <v>2782</v>
      </c>
      <c r="B2476" s="205" t="s">
        <v>2783</v>
      </c>
      <c r="C2476" s="345"/>
      <c r="D2476" s="255"/>
      <c r="E2476" s="255"/>
      <c r="F2476" s="331"/>
      <c r="G2476" s="291"/>
      <c r="H2476" s="332"/>
      <c r="I2476" s="284"/>
      <c r="J2476" s="284"/>
    </row>
    <row r="2477" spans="1:10" hidden="1" x14ac:dyDescent="0.25">
      <c r="A2477" s="188" t="s">
        <v>2784</v>
      </c>
      <c r="B2477" s="205" t="s">
        <v>2785</v>
      </c>
      <c r="C2477" s="345"/>
      <c r="D2477" s="255"/>
      <c r="E2477" s="255"/>
      <c r="F2477" s="331"/>
      <c r="G2477" s="291"/>
      <c r="H2477" s="332"/>
      <c r="I2477" s="284"/>
      <c r="J2477" s="284"/>
    </row>
    <row r="2478" spans="1:10" hidden="1" x14ac:dyDescent="0.25">
      <c r="A2478" s="188" t="s">
        <v>2786</v>
      </c>
      <c r="B2478" s="205" t="s">
        <v>2787</v>
      </c>
      <c r="C2478" s="345"/>
      <c r="D2478" s="255"/>
      <c r="E2478" s="255"/>
      <c r="F2478" s="331"/>
      <c r="G2478" s="291"/>
      <c r="H2478" s="332"/>
      <c r="I2478" s="284"/>
      <c r="J2478" s="284"/>
    </row>
    <row r="2479" spans="1:10" hidden="1" x14ac:dyDescent="0.25">
      <c r="A2479" s="188" t="s">
        <v>2788</v>
      </c>
      <c r="B2479" s="205" t="s">
        <v>2789</v>
      </c>
      <c r="C2479" s="345"/>
      <c r="D2479" s="255"/>
      <c r="E2479" s="255"/>
      <c r="F2479" s="331"/>
      <c r="G2479" s="291"/>
      <c r="H2479" s="332"/>
      <c r="I2479" s="284"/>
      <c r="J2479" s="284"/>
    </row>
    <row r="2480" spans="1:10" hidden="1" x14ac:dyDescent="0.25">
      <c r="A2480" s="188" t="s">
        <v>2790</v>
      </c>
      <c r="B2480" s="205" t="s">
        <v>2791</v>
      </c>
      <c r="C2480" s="345"/>
      <c r="D2480" s="255"/>
      <c r="E2480" s="255"/>
      <c r="F2480" s="331"/>
      <c r="G2480" s="291"/>
      <c r="H2480" s="332"/>
      <c r="I2480" s="284"/>
      <c r="J2480" s="284"/>
    </row>
    <row r="2481" spans="1:10" hidden="1" x14ac:dyDescent="0.25">
      <c r="A2481" s="188" t="s">
        <v>2792</v>
      </c>
      <c r="B2481" s="205" t="s">
        <v>2793</v>
      </c>
      <c r="C2481" s="345"/>
      <c r="D2481" s="255"/>
      <c r="E2481" s="255"/>
      <c r="F2481" s="331"/>
      <c r="G2481" s="291"/>
      <c r="H2481" s="332"/>
      <c r="I2481" s="284"/>
      <c r="J2481" s="284"/>
    </row>
    <row r="2482" spans="1:10" hidden="1" x14ac:dyDescent="0.25">
      <c r="A2482" s="188" t="s">
        <v>2794</v>
      </c>
      <c r="B2482" s="205" t="s">
        <v>2795</v>
      </c>
      <c r="C2482" s="345"/>
      <c r="D2482" s="255"/>
      <c r="E2482" s="255"/>
      <c r="F2482" s="331"/>
      <c r="G2482" s="291"/>
      <c r="H2482" s="332"/>
      <c r="I2482" s="284"/>
      <c r="J2482" s="284"/>
    </row>
    <row r="2483" spans="1:10" hidden="1" x14ac:dyDescent="0.25">
      <c r="A2483" s="188" t="s">
        <v>2796</v>
      </c>
      <c r="B2483" s="205" t="s">
        <v>2797</v>
      </c>
      <c r="C2483" s="345"/>
      <c r="D2483" s="255"/>
      <c r="E2483" s="255"/>
      <c r="F2483" s="331"/>
      <c r="G2483" s="291"/>
      <c r="H2483" s="332"/>
      <c r="I2483" s="284"/>
      <c r="J2483" s="284"/>
    </row>
    <row r="2484" spans="1:10" hidden="1" x14ac:dyDescent="0.25">
      <c r="A2484" s="188" t="s">
        <v>2798</v>
      </c>
      <c r="B2484" s="205" t="s">
        <v>2799</v>
      </c>
      <c r="C2484" s="345"/>
      <c r="D2484" s="255"/>
      <c r="E2484" s="255"/>
      <c r="F2484" s="331"/>
      <c r="G2484" s="291"/>
      <c r="H2484" s="332"/>
      <c r="I2484" s="284"/>
      <c r="J2484" s="284"/>
    </row>
    <row r="2485" spans="1:10" hidden="1" x14ac:dyDescent="0.25">
      <c r="A2485" s="188" t="s">
        <v>2800</v>
      </c>
      <c r="B2485" s="205" t="s">
        <v>2801</v>
      </c>
      <c r="C2485" s="345"/>
      <c r="D2485" s="255"/>
      <c r="E2485" s="255"/>
      <c r="F2485" s="331"/>
      <c r="G2485" s="291"/>
      <c r="H2485" s="332"/>
      <c r="I2485" s="284"/>
      <c r="J2485" s="284"/>
    </row>
    <row r="2486" spans="1:10" hidden="1" x14ac:dyDescent="0.25">
      <c r="A2486" s="323" t="s">
        <v>2802</v>
      </c>
      <c r="B2486" s="203" t="s">
        <v>2803</v>
      </c>
      <c r="C2486" s="345"/>
      <c r="D2486" s="255"/>
      <c r="E2486" s="255"/>
      <c r="F2486" s="239">
        <f>F2487+F2488+F2489+F2490+F2491+F2492+F2493+F2494+F2495+F2496</f>
        <v>0</v>
      </c>
      <c r="G2486" s="239">
        <f t="shared" ref="G2486" si="654">G2487+G2488+G2489+G2490+G2491+G2492+G2493+G2494+G2495+G2496</f>
        <v>0</v>
      </c>
      <c r="H2486" s="239">
        <f t="shared" ref="H2486" si="655">H2487+H2488+H2489+H2490+H2491+H2492+H2493+H2494+H2495+H2496</f>
        <v>0</v>
      </c>
      <c r="I2486" s="284"/>
      <c r="J2486" s="284"/>
    </row>
    <row r="2487" spans="1:10" hidden="1" x14ac:dyDescent="0.25">
      <c r="A2487" s="188" t="s">
        <v>2804</v>
      </c>
      <c r="B2487" s="205" t="s">
        <v>2783</v>
      </c>
      <c r="C2487" s="345"/>
      <c r="D2487" s="255"/>
      <c r="E2487" s="255"/>
      <c r="F2487" s="331"/>
      <c r="G2487" s="291"/>
      <c r="H2487" s="332"/>
      <c r="I2487" s="284"/>
      <c r="J2487" s="284"/>
    </row>
    <row r="2488" spans="1:10" hidden="1" x14ac:dyDescent="0.25">
      <c r="A2488" s="188" t="s">
        <v>2805</v>
      </c>
      <c r="B2488" s="205" t="s">
        <v>2785</v>
      </c>
      <c r="C2488" s="345"/>
      <c r="D2488" s="255"/>
      <c r="E2488" s="255"/>
      <c r="F2488" s="331"/>
      <c r="G2488" s="291"/>
      <c r="H2488" s="332"/>
      <c r="I2488" s="284"/>
      <c r="J2488" s="284"/>
    </row>
    <row r="2489" spans="1:10" hidden="1" x14ac:dyDescent="0.25">
      <c r="A2489" s="188" t="s">
        <v>2806</v>
      </c>
      <c r="B2489" s="205" t="s">
        <v>2787</v>
      </c>
      <c r="C2489" s="345"/>
      <c r="D2489" s="255"/>
      <c r="E2489" s="255"/>
      <c r="F2489" s="331"/>
      <c r="G2489" s="291"/>
      <c r="H2489" s="332"/>
      <c r="I2489" s="284"/>
      <c r="J2489" s="284"/>
    </row>
    <row r="2490" spans="1:10" hidden="1" x14ac:dyDescent="0.25">
      <c r="A2490" s="188" t="s">
        <v>2807</v>
      </c>
      <c r="B2490" s="205" t="s">
        <v>2789</v>
      </c>
      <c r="C2490" s="345"/>
      <c r="D2490" s="255"/>
      <c r="E2490" s="255"/>
      <c r="F2490" s="331"/>
      <c r="G2490" s="291"/>
      <c r="H2490" s="332"/>
      <c r="I2490" s="284"/>
      <c r="J2490" s="284"/>
    </row>
    <row r="2491" spans="1:10" hidden="1" x14ac:dyDescent="0.25">
      <c r="A2491" s="188" t="s">
        <v>2808</v>
      </c>
      <c r="B2491" s="205" t="s">
        <v>2791</v>
      </c>
      <c r="C2491" s="345"/>
      <c r="D2491" s="255"/>
      <c r="E2491" s="255"/>
      <c r="F2491" s="331"/>
      <c r="G2491" s="291"/>
      <c r="H2491" s="332"/>
      <c r="I2491" s="284"/>
      <c r="J2491" s="284"/>
    </row>
    <row r="2492" spans="1:10" hidden="1" x14ac:dyDescent="0.25">
      <c r="A2492" s="188" t="s">
        <v>2809</v>
      </c>
      <c r="B2492" s="205" t="s">
        <v>2793</v>
      </c>
      <c r="C2492" s="345"/>
      <c r="D2492" s="255"/>
      <c r="E2492" s="255"/>
      <c r="F2492" s="331"/>
      <c r="G2492" s="291"/>
      <c r="H2492" s="332"/>
      <c r="I2492" s="284"/>
      <c r="J2492" s="284"/>
    </row>
    <row r="2493" spans="1:10" hidden="1" x14ac:dyDescent="0.25">
      <c r="A2493" s="188" t="s">
        <v>2810</v>
      </c>
      <c r="B2493" s="205" t="s">
        <v>2795</v>
      </c>
      <c r="C2493" s="345"/>
      <c r="D2493" s="255"/>
      <c r="E2493" s="255"/>
      <c r="F2493" s="331"/>
      <c r="G2493" s="291"/>
      <c r="H2493" s="332"/>
      <c r="I2493" s="284"/>
      <c r="J2493" s="284"/>
    </row>
    <row r="2494" spans="1:10" hidden="1" x14ac:dyDescent="0.25">
      <c r="A2494" s="188" t="s">
        <v>2811</v>
      </c>
      <c r="B2494" s="205" t="s">
        <v>2797</v>
      </c>
      <c r="C2494" s="345"/>
      <c r="D2494" s="255"/>
      <c r="E2494" s="255"/>
      <c r="F2494" s="331"/>
      <c r="G2494" s="291"/>
      <c r="H2494" s="332"/>
      <c r="I2494" s="284"/>
      <c r="J2494" s="284"/>
    </row>
    <row r="2495" spans="1:10" hidden="1" x14ac:dyDescent="0.25">
      <c r="A2495" s="188" t="s">
        <v>2812</v>
      </c>
      <c r="B2495" s="205" t="s">
        <v>2799</v>
      </c>
      <c r="C2495" s="345"/>
      <c r="D2495" s="255"/>
      <c r="E2495" s="255"/>
      <c r="F2495" s="331"/>
      <c r="G2495" s="291"/>
      <c r="H2495" s="332"/>
      <c r="I2495" s="284"/>
      <c r="J2495" s="284"/>
    </row>
    <row r="2496" spans="1:10" hidden="1" x14ac:dyDescent="0.25">
      <c r="A2496" s="188" t="s">
        <v>2813</v>
      </c>
      <c r="B2496" s="205" t="s">
        <v>2801</v>
      </c>
      <c r="C2496" s="345"/>
      <c r="D2496" s="255"/>
      <c r="E2496" s="255"/>
      <c r="F2496" s="331"/>
      <c r="G2496" s="291"/>
      <c r="H2496" s="332"/>
      <c r="I2496" s="284"/>
      <c r="J2496" s="284"/>
    </row>
    <row r="2497" spans="1:10" ht="30" customHeight="1" x14ac:dyDescent="0.25">
      <c r="A2497" s="196" t="s">
        <v>2814</v>
      </c>
      <c r="B2497" s="202" t="s">
        <v>239</v>
      </c>
      <c r="C2497" s="341"/>
      <c r="D2497" s="340"/>
      <c r="E2497" s="340"/>
      <c r="F2497" s="300">
        <f>F2498+F2503</f>
        <v>0</v>
      </c>
      <c r="G2497" s="300">
        <f t="shared" ref="G2497" si="656">G2498+G2503</f>
        <v>0</v>
      </c>
      <c r="H2497" s="300">
        <f>H2498+H2503</f>
        <v>352.12599999999998</v>
      </c>
      <c r="I2497" s="284"/>
      <c r="J2497" s="284"/>
    </row>
    <row r="2498" spans="1:10" x14ac:dyDescent="0.25">
      <c r="A2498" s="314" t="s">
        <v>2815</v>
      </c>
      <c r="B2498" s="308" t="s">
        <v>2816</v>
      </c>
      <c r="C2498" s="308"/>
      <c r="D2498" s="337"/>
      <c r="E2498" s="337"/>
      <c r="F2498" s="298">
        <f>F2499+F2501+F2502</f>
        <v>0</v>
      </c>
      <c r="G2498" s="298">
        <f t="shared" ref="G2498:H2498" si="657">G2499+G2501+G2502</f>
        <v>0</v>
      </c>
      <c r="H2498" s="298">
        <f t="shared" si="657"/>
        <v>7.596000000000001</v>
      </c>
      <c r="I2498" s="284"/>
      <c r="J2498" s="284"/>
    </row>
    <row r="2499" spans="1:10" ht="16.5" customHeight="1" x14ac:dyDescent="0.25">
      <c r="A2499" s="323" t="s">
        <v>2817</v>
      </c>
      <c r="B2499" s="206" t="s">
        <v>240</v>
      </c>
      <c r="C2499" s="208"/>
      <c r="D2499" s="255"/>
      <c r="E2499" s="346" t="s">
        <v>3403</v>
      </c>
      <c r="F2499" s="249">
        <f t="shared" ref="F2499:G2499" si="658">F2500</f>
        <v>0</v>
      </c>
      <c r="G2499" s="249">
        <f t="shared" si="658"/>
        <v>0</v>
      </c>
      <c r="H2499" s="239">
        <f>H2500</f>
        <v>7.596000000000001</v>
      </c>
      <c r="I2499" s="284"/>
      <c r="J2499" s="284"/>
    </row>
    <row r="2500" spans="1:10" s="447" customFormat="1" ht="16.5" customHeight="1" x14ac:dyDescent="0.25">
      <c r="A2500" s="455" t="s">
        <v>3399</v>
      </c>
      <c r="B2500" s="205" t="s">
        <v>3405</v>
      </c>
      <c r="C2500" s="345"/>
      <c r="D2500" s="174">
        <v>2021</v>
      </c>
      <c r="E2500" s="456" t="s">
        <v>3403</v>
      </c>
      <c r="F2500" s="453"/>
      <c r="G2500" s="454"/>
      <c r="H2500" s="200">
        <f>[12]Лист1!$O$203/1000</f>
        <v>7.596000000000001</v>
      </c>
      <c r="I2500" s="457"/>
      <c r="J2500" s="457"/>
    </row>
    <row r="2501" spans="1:10" x14ac:dyDescent="0.25">
      <c r="A2501" s="323" t="s">
        <v>2818</v>
      </c>
      <c r="B2501" s="206" t="s">
        <v>241</v>
      </c>
      <c r="C2501" s="208"/>
      <c r="D2501" s="173"/>
      <c r="E2501" s="346" t="s">
        <v>3403</v>
      </c>
      <c r="F2501" s="238"/>
      <c r="G2501" s="239"/>
      <c r="H2501" s="239"/>
      <c r="I2501" s="284"/>
      <c r="J2501" s="284"/>
    </row>
    <row r="2502" spans="1:10" x14ac:dyDescent="0.25">
      <c r="A2502" s="323" t="s">
        <v>2819</v>
      </c>
      <c r="B2502" s="206" t="s">
        <v>243</v>
      </c>
      <c r="C2502" s="208"/>
      <c r="D2502" s="173"/>
      <c r="E2502" s="346" t="s">
        <v>3403</v>
      </c>
      <c r="F2502" s="238"/>
      <c r="G2502" s="239"/>
      <c r="H2502" s="239"/>
      <c r="I2502" s="284"/>
      <c r="J2502" s="284"/>
    </row>
    <row r="2503" spans="1:10" x14ac:dyDescent="0.25">
      <c r="A2503" s="314" t="s">
        <v>2820</v>
      </c>
      <c r="B2503" s="308" t="s">
        <v>2821</v>
      </c>
      <c r="C2503" s="308"/>
      <c r="D2503" s="337"/>
      <c r="E2503" s="337"/>
      <c r="F2503" s="298">
        <f>F2504+F2506+F2509</f>
        <v>0</v>
      </c>
      <c r="G2503" s="298">
        <f t="shared" ref="G2503" si="659">G2504+G2506+G2509</f>
        <v>0</v>
      </c>
      <c r="H2503" s="298">
        <f>H2504+H2506+H2509</f>
        <v>344.53</v>
      </c>
      <c r="I2503" s="284"/>
      <c r="J2503" s="284"/>
    </row>
    <row r="2504" spans="1:10" x14ac:dyDescent="0.25">
      <c r="A2504" s="323" t="s">
        <v>2822</v>
      </c>
      <c r="B2504" s="206" t="s">
        <v>244</v>
      </c>
      <c r="C2504" s="208"/>
      <c r="D2504" s="255"/>
      <c r="E2504" s="346" t="s">
        <v>3403</v>
      </c>
      <c r="F2504" s="249">
        <f t="shared" ref="F2504:G2504" si="660">F2505</f>
        <v>0</v>
      </c>
      <c r="G2504" s="249">
        <f t="shared" si="660"/>
        <v>0</v>
      </c>
      <c r="H2504" s="239">
        <f>H2505</f>
        <v>27.071000000000002</v>
      </c>
      <c r="I2504" s="284"/>
      <c r="J2504" s="284"/>
    </row>
    <row r="2505" spans="1:10" s="447" customFormat="1" ht="31.5" x14ac:dyDescent="0.25">
      <c r="A2505" s="455" t="s">
        <v>3400</v>
      </c>
      <c r="B2505" s="205" t="s">
        <v>3407</v>
      </c>
      <c r="C2505" s="345"/>
      <c r="D2505" s="174">
        <v>2021</v>
      </c>
      <c r="E2505" s="456" t="s">
        <v>3403</v>
      </c>
      <c r="F2505" s="453"/>
      <c r="G2505" s="454"/>
      <c r="H2505" s="200">
        <f>[13]Лист1!$O$201/1000</f>
        <v>27.071000000000002</v>
      </c>
      <c r="I2505" s="457"/>
      <c r="J2505" s="457"/>
    </row>
    <row r="2506" spans="1:10" s="447" customFormat="1" x14ac:dyDescent="0.25">
      <c r="A2506" s="455" t="s">
        <v>2823</v>
      </c>
      <c r="B2506" s="205" t="s">
        <v>245</v>
      </c>
      <c r="C2506" s="345"/>
      <c r="D2506" s="251"/>
      <c r="E2506" s="456" t="s">
        <v>3403</v>
      </c>
      <c r="F2506" s="201">
        <f t="shared" ref="F2506:G2506" si="661">F2507</f>
        <v>0</v>
      </c>
      <c r="G2506" s="201">
        <f t="shared" si="661"/>
        <v>0</v>
      </c>
      <c r="H2506" s="200">
        <f>H2507</f>
        <v>36.018000000000001</v>
      </c>
      <c r="I2506" s="457"/>
      <c r="J2506" s="457"/>
    </row>
    <row r="2507" spans="1:10" s="447" customFormat="1" ht="47.25" x14ac:dyDescent="0.25">
      <c r="A2507" s="455" t="s">
        <v>3401</v>
      </c>
      <c r="B2507" s="205" t="s">
        <v>3408</v>
      </c>
      <c r="C2507" s="345"/>
      <c r="D2507" s="174">
        <v>2021</v>
      </c>
      <c r="E2507" s="456" t="s">
        <v>3403</v>
      </c>
      <c r="F2507" s="454"/>
      <c r="G2507" s="454"/>
      <c r="H2507" s="200">
        <f>[14]Лист1!$O$169/1000</f>
        <v>36.018000000000001</v>
      </c>
      <c r="I2507" s="457"/>
      <c r="J2507" s="457"/>
    </row>
    <row r="2508" spans="1:10" s="447" customFormat="1" x14ac:dyDescent="0.25">
      <c r="A2508" s="455" t="s">
        <v>2824</v>
      </c>
      <c r="B2508" s="205" t="s">
        <v>246</v>
      </c>
      <c r="C2508" s="345"/>
      <c r="D2508" s="251"/>
      <c r="E2508" s="456" t="s">
        <v>3404</v>
      </c>
      <c r="F2508" s="201">
        <f>F2509</f>
        <v>0</v>
      </c>
      <c r="G2508" s="201">
        <f t="shared" ref="G2508" si="662">G2509</f>
        <v>0</v>
      </c>
      <c r="H2508" s="200">
        <f>H2509</f>
        <v>281.44099999999997</v>
      </c>
      <c r="I2508" s="457"/>
      <c r="J2508" s="457"/>
    </row>
    <row r="2509" spans="1:10" s="447" customFormat="1" ht="19.5" customHeight="1" x14ac:dyDescent="0.25">
      <c r="A2509" s="455" t="s">
        <v>3402</v>
      </c>
      <c r="B2509" s="205" t="s">
        <v>3406</v>
      </c>
      <c r="C2509" s="345"/>
      <c r="D2509" s="174">
        <v>2021</v>
      </c>
      <c r="E2509" s="456" t="s">
        <v>3404</v>
      </c>
      <c r="F2509" s="454"/>
      <c r="G2509" s="454"/>
      <c r="H2509" s="200">
        <f>[15]Лист1!$O$137/1000</f>
        <v>281.44099999999997</v>
      </c>
      <c r="I2509" s="457"/>
      <c r="J2509" s="457"/>
    </row>
    <row r="2510" spans="1:10" x14ac:dyDescent="0.25">
      <c r="A2510" s="347"/>
      <c r="B2510" s="348"/>
      <c r="C2510" s="306"/>
      <c r="D2510" s="306"/>
      <c r="E2510" s="306"/>
      <c r="F2510" s="306"/>
      <c r="G2510" s="349"/>
      <c r="H2510" s="306"/>
      <c r="I2510" s="284"/>
      <c r="J2510" s="284"/>
    </row>
    <row r="2511" spans="1:10" x14ac:dyDescent="0.25">
      <c r="A2511" s="347"/>
      <c r="B2511" s="348"/>
      <c r="C2511" s="306"/>
      <c r="D2511" s="306"/>
      <c r="E2511" s="306"/>
      <c r="F2511" s="306"/>
      <c r="G2511" s="349"/>
      <c r="H2511" s="306"/>
      <c r="I2511" s="284"/>
      <c r="J2511" s="284"/>
    </row>
    <row r="2512" spans="1:10" ht="24.95" hidden="1" customHeight="1" x14ac:dyDescent="0.35">
      <c r="A2512" s="347"/>
      <c r="B2512" s="350"/>
      <c r="C2512" s="413" t="s">
        <v>354</v>
      </c>
      <c r="D2512" s="385">
        <v>2018</v>
      </c>
      <c r="E2512" s="386">
        <v>0.4</v>
      </c>
      <c r="F2512" s="387"/>
      <c r="G2512" s="387"/>
      <c r="H2512" s="387"/>
      <c r="I2512" s="284"/>
      <c r="J2512" s="284"/>
    </row>
    <row r="2513" spans="1:10" ht="24.95" hidden="1" customHeight="1" thickBot="1" x14ac:dyDescent="0.4">
      <c r="A2513" s="347"/>
      <c r="B2513" s="350"/>
      <c r="C2513" s="414"/>
      <c r="D2513" s="388">
        <v>2018</v>
      </c>
      <c r="E2513" s="389">
        <v>10</v>
      </c>
      <c r="F2513" s="390">
        <f>F870</f>
        <v>200</v>
      </c>
      <c r="G2513" s="390">
        <f>G870</f>
        <v>494</v>
      </c>
      <c r="H2513" s="390">
        <f>H870</f>
        <v>337.53886</v>
      </c>
      <c r="I2513" s="284"/>
      <c r="J2513" s="284"/>
    </row>
    <row r="2514" spans="1:10" ht="24.95" hidden="1" customHeight="1" x14ac:dyDescent="0.35">
      <c r="A2514" s="347"/>
      <c r="B2514" s="350"/>
      <c r="C2514" s="414"/>
      <c r="D2514" s="385">
        <v>2019</v>
      </c>
      <c r="E2514" s="386">
        <v>0.4</v>
      </c>
      <c r="F2514" s="391"/>
      <c r="G2514" s="391"/>
      <c r="H2514" s="391"/>
      <c r="I2514" s="284"/>
      <c r="J2514" s="284"/>
    </row>
    <row r="2515" spans="1:10" ht="24.95" hidden="1" customHeight="1" thickBot="1" x14ac:dyDescent="0.4">
      <c r="A2515" s="347"/>
      <c r="B2515" s="357"/>
      <c r="C2515" s="414"/>
      <c r="D2515" s="388">
        <v>2019</v>
      </c>
      <c r="E2515" s="389">
        <v>10</v>
      </c>
      <c r="F2515" s="390">
        <f>F877</f>
        <v>1310</v>
      </c>
      <c r="G2515" s="390">
        <f>G877</f>
        <v>70</v>
      </c>
      <c r="H2515" s="390">
        <f>H877</f>
        <v>1073.55683</v>
      </c>
      <c r="I2515" s="284"/>
      <c r="J2515" s="284"/>
    </row>
    <row r="2516" spans="1:10" ht="24.95" hidden="1" customHeight="1" x14ac:dyDescent="0.35">
      <c r="A2516" s="347"/>
      <c r="B2516" s="348"/>
      <c r="C2516" s="414"/>
      <c r="D2516" s="385">
        <v>2020</v>
      </c>
      <c r="E2516" s="386">
        <v>0.4</v>
      </c>
      <c r="F2516" s="391"/>
      <c r="G2516" s="391"/>
      <c r="H2516" s="391"/>
      <c r="I2516" s="284"/>
      <c r="J2516" s="284"/>
    </row>
    <row r="2517" spans="1:10" ht="24.95" hidden="1" customHeight="1" thickBot="1" x14ac:dyDescent="0.4">
      <c r="A2517" s="347"/>
      <c r="B2517" s="348"/>
      <c r="C2517" s="414"/>
      <c r="D2517" s="392">
        <v>2020</v>
      </c>
      <c r="E2517" s="393">
        <v>10</v>
      </c>
      <c r="F2517" s="390">
        <f>F878</f>
        <v>200</v>
      </c>
      <c r="G2517" s="390">
        <f>G878</f>
        <v>110</v>
      </c>
      <c r="H2517" s="390">
        <f>H878</f>
        <v>188.5</v>
      </c>
      <c r="I2517" s="284"/>
      <c r="J2517" s="284"/>
    </row>
    <row r="2518" spans="1:10" ht="24.95" hidden="1" customHeight="1" x14ac:dyDescent="0.25">
      <c r="A2518" s="347"/>
      <c r="B2518" s="351"/>
      <c r="C2518" s="414"/>
      <c r="D2518" s="429" t="s">
        <v>356</v>
      </c>
      <c r="E2518" s="394">
        <v>0.4</v>
      </c>
      <c r="F2518" s="395">
        <f>F2512+F2514+F2516</f>
        <v>0</v>
      </c>
      <c r="G2518" s="395">
        <f t="shared" ref="G2518:H2519" si="663">G2512+G2514+G2516</f>
        <v>0</v>
      </c>
      <c r="H2518" s="395">
        <f t="shared" si="663"/>
        <v>0</v>
      </c>
    </row>
    <row r="2519" spans="1:10" ht="24.95" hidden="1" customHeight="1" x14ac:dyDescent="0.25">
      <c r="A2519" s="347"/>
      <c r="B2519" s="351"/>
      <c r="C2519" s="414"/>
      <c r="D2519" s="430"/>
      <c r="E2519" s="396">
        <v>10</v>
      </c>
      <c r="F2519" s="397">
        <f>F2513+F2515+F2517</f>
        <v>1710</v>
      </c>
      <c r="G2519" s="397">
        <f t="shared" si="663"/>
        <v>674</v>
      </c>
      <c r="H2519" s="397">
        <f t="shared" si="663"/>
        <v>1599.5956900000001</v>
      </c>
    </row>
    <row r="2520" spans="1:10" ht="24.95" hidden="1" customHeight="1" thickBot="1" x14ac:dyDescent="0.3">
      <c r="A2520" s="347"/>
      <c r="B2520" s="351"/>
      <c r="C2520" s="415"/>
      <c r="D2520" s="431"/>
      <c r="E2520" s="398" t="s">
        <v>357</v>
      </c>
      <c r="F2520" s="399">
        <f>F2518+F2519</f>
        <v>1710</v>
      </c>
      <c r="G2520" s="399">
        <f>G2518+G2519</f>
        <v>674</v>
      </c>
      <c r="H2520" s="399">
        <f>H2518+H2519</f>
        <v>1599.5956900000001</v>
      </c>
    </row>
    <row r="2521" spans="1:10" ht="24.95" hidden="1" customHeight="1" thickBot="1" x14ac:dyDescent="0.3">
      <c r="A2521" s="347"/>
      <c r="B2521" s="351"/>
      <c r="C2521" s="432" t="s">
        <v>3376</v>
      </c>
      <c r="D2521" s="432"/>
      <c r="E2521" s="432"/>
      <c r="F2521" s="384">
        <f>F864-(F891+F985+F1053)-F2520</f>
        <v>0</v>
      </c>
      <c r="G2521" s="384">
        <f t="shared" ref="G2521:H2521" si="664">G864-(G891+G985+G1053)-G2520</f>
        <v>0</v>
      </c>
      <c r="H2521" s="384">
        <f t="shared" si="664"/>
        <v>1.8189894035458565E-12</v>
      </c>
    </row>
    <row r="2522" spans="1:10" ht="24.95" hidden="1" customHeight="1" x14ac:dyDescent="0.35">
      <c r="A2522" s="347"/>
      <c r="B2522" s="351"/>
      <c r="C2522" s="413" t="s">
        <v>355</v>
      </c>
      <c r="D2522" s="385">
        <v>2018</v>
      </c>
      <c r="E2522" s="386">
        <v>0.4</v>
      </c>
      <c r="F2522" s="391">
        <f>F603+F604+F605+F606+F607+F608+F609+F610+F611+F612+F613+F614+F615+F616+F617+F618+F619+F620+F621+F622</f>
        <v>4785</v>
      </c>
      <c r="G2522" s="391">
        <f>G603+G604+G605+G606+G607+G608+G609+G610+G611+G612+G613+G614+G615+G616+G617+G618+G619+G620+G621+G622</f>
        <v>338</v>
      </c>
      <c r="H2522" s="391">
        <f>H603+H604+H605+H606+H607+H608+H609+H610+H611+H612+H613+H614+H615+H616+H617+H618+H619+H620+H621+H622</f>
        <v>1918.3257999999998</v>
      </c>
    </row>
    <row r="2523" spans="1:10" ht="24.95" hidden="1" customHeight="1" thickBot="1" x14ac:dyDescent="0.4">
      <c r="C2523" s="414"/>
      <c r="D2523" s="388">
        <v>2018</v>
      </c>
      <c r="E2523" s="389">
        <v>10</v>
      </c>
      <c r="F2523" s="390">
        <f>F623+F624+F625+F626+F627+F628</f>
        <v>1285</v>
      </c>
      <c r="G2523" s="390">
        <f>G623+G624+G625+G626+G627+G628</f>
        <v>684</v>
      </c>
      <c r="H2523" s="390">
        <f>H623+H624+H625+H626+H627+H628</f>
        <v>1129.9343999999999</v>
      </c>
    </row>
    <row r="2524" spans="1:10" ht="24.95" hidden="1" customHeight="1" x14ac:dyDescent="0.35">
      <c r="C2524" s="414"/>
      <c r="D2524" s="385">
        <v>2019</v>
      </c>
      <c r="E2524" s="386">
        <v>0.4</v>
      </c>
      <c r="F2524" s="391">
        <f>F716+F717+F718+F719+F720+F721+F722+F723+F724+F725+F726+F727+F728+F729+F730+F731+F732+F733+F734+F735+F736+F737+F738+F739+F740+F741+F742+F743+F744+F745+F746+F747+F748+F749+F750+F751+F770</f>
        <v>9870</v>
      </c>
      <c r="G2524" s="391">
        <f>G716+G717+G718+G719+G720+G721+G722+G723+G724+G725+G726+G727+G728+G729+G730+G731+G732+G733+G734+G735+G736+G737+G738+G739+G740+G741+G742+G743+G744+G745+G746+G747+G748+G749+G750+G751+G770</f>
        <v>311</v>
      </c>
      <c r="H2524" s="391">
        <f>H716+H717+H718+H719+H720+H721+H722+H723+H724+H725+H726+H727+H728+H729+H730+H731+H732+H733+H734+H735+H736+H737+H738+H739+H740+H741+H742+H743+H744+H745+H746+H747+H748+H749+H750+H751+H770</f>
        <v>4160.8476200000005</v>
      </c>
    </row>
    <row r="2525" spans="1:10" ht="24.95" hidden="1" customHeight="1" thickBot="1" x14ac:dyDescent="0.4">
      <c r="C2525" s="414"/>
      <c r="D2525" s="388">
        <v>2019</v>
      </c>
      <c r="E2525" s="389">
        <v>10</v>
      </c>
      <c r="F2525" s="390">
        <f>F752+F753+F754+F755+F756+F757+F758+F759+F760+F761+F762+F763+F764+F765+F766+F767+F768</f>
        <v>4125</v>
      </c>
      <c r="G2525" s="390">
        <f>G752+G753+G754+G755+G756+G757+G758+G759+G760+G761+G762+G763+G764+G765+G766+G767+G768</f>
        <v>859.9</v>
      </c>
      <c r="H2525" s="390">
        <f>H752+H753+H754+H755+H756+H757+H758+H759+H760+H761+H762+H763+H764+H765+H766+H767+H768</f>
        <v>2857.3427299999994</v>
      </c>
    </row>
    <row r="2526" spans="1:10" ht="24.95" hidden="1" customHeight="1" x14ac:dyDescent="0.35">
      <c r="C2526" s="414"/>
      <c r="D2526" s="400">
        <v>2020</v>
      </c>
      <c r="E2526" s="386">
        <v>0.4</v>
      </c>
      <c r="F2526" s="401">
        <f>F629+F630+F631+F632+F633+F634+F635+F636+F637+F638+F639+F640+F643+F644+F645+F646+F647+F648+F649+F650+F651+F652+F653+F654+F655+F656+F657+F658+F659+F660+F661+F662+F663+F664+F665+F666+F667+F668+F669+F670+F671+F673+F675+F677+F679+F681+F682+F683+F684+F687+F689+F691+F692+F693</f>
        <v>13249</v>
      </c>
      <c r="G2526" s="401">
        <f>G629+G630+G631+G632+G633+G634+G635+G636+G637+G638+G639+G640+G643+G644+G645+G646+G647+G648+G649+G650+G651+G652+G653+G654+G655+G656+G657+G658+G659+G660+G661+G662+G663+G664+G665+G666+G667+G668+G669+G670+G671+G673+G675+G677+G679+G681+G682+G683+G684+G687+G689+G691+G692+G693</f>
        <v>760.30000000000007</v>
      </c>
      <c r="H2526" s="401">
        <f>H629+H630+H631+H632+H633+H634+H635+H636+H637+H638+H639+H640+H643+H644+H645+H646+H647+H648+H649+H650+H651+H652+H653+H654+H655+H656+H657+H658+H659+H660+H661+H662+H663+H664+H665+H666+H667+H668+H669+H670+H671+H673+H675+H677+H679+H681+H682+H683+H684+H687+H689+H691+H692+H693</f>
        <v>4277.6000000000004</v>
      </c>
    </row>
    <row r="2527" spans="1:10" ht="24.95" hidden="1" customHeight="1" thickBot="1" x14ac:dyDescent="0.4">
      <c r="C2527" s="414"/>
      <c r="D2527" s="388">
        <v>2020</v>
      </c>
      <c r="E2527" s="389">
        <v>10</v>
      </c>
      <c r="F2527" s="390">
        <f>F641+F642+F672+F674+F676+F678+F680+F685+F686+F688+F690+F694</f>
        <v>14190</v>
      </c>
      <c r="G2527" s="390">
        <f>G641+G642+G672+G674+G676+G678+G680+G685+G686+G688+G690+G694</f>
        <v>333</v>
      </c>
      <c r="H2527" s="390">
        <f>H641+H642+H672+H674+H676+H678+H680+H685+H686+H688+H690+H694</f>
        <v>26398.799999999999</v>
      </c>
    </row>
    <row r="2528" spans="1:10" ht="24.95" hidden="1" customHeight="1" x14ac:dyDescent="0.25">
      <c r="C2528" s="414"/>
      <c r="D2528" s="429" t="s">
        <v>356</v>
      </c>
      <c r="E2528" s="394">
        <v>0.4</v>
      </c>
      <c r="F2528" s="395">
        <f>F2522+F2524+F2526</f>
        <v>27904</v>
      </c>
      <c r="G2528" s="402">
        <f t="shared" ref="G2528:H2529" si="665">G2522+G2524+G2526</f>
        <v>1409.3000000000002</v>
      </c>
      <c r="H2528" s="395">
        <f t="shared" si="665"/>
        <v>10356.773420000001</v>
      </c>
    </row>
    <row r="2529" spans="3:8" ht="24.95" hidden="1" customHeight="1" x14ac:dyDescent="0.25">
      <c r="C2529" s="414"/>
      <c r="D2529" s="430"/>
      <c r="E2529" s="396">
        <v>10</v>
      </c>
      <c r="F2529" s="397">
        <f>F2523+F2525+F2527</f>
        <v>19600</v>
      </c>
      <c r="G2529" s="397">
        <f t="shared" si="665"/>
        <v>1876.9</v>
      </c>
      <c r="H2529" s="397">
        <f t="shared" si="665"/>
        <v>30386.077129999998</v>
      </c>
    </row>
    <row r="2530" spans="3:8" ht="24.95" hidden="1" customHeight="1" thickBot="1" x14ac:dyDescent="0.3">
      <c r="C2530" s="415"/>
      <c r="D2530" s="431"/>
      <c r="E2530" s="398" t="s">
        <v>357</v>
      </c>
      <c r="F2530" s="399">
        <f>F2528+F2529</f>
        <v>47504</v>
      </c>
      <c r="G2530" s="399">
        <f t="shared" ref="G2530:H2530" si="666">G2528+G2529</f>
        <v>3286.2000000000003</v>
      </c>
      <c r="H2530" s="399">
        <f t="shared" si="666"/>
        <v>40742.850550000003</v>
      </c>
    </row>
    <row r="2531" spans="3:8" ht="24.95" hidden="1" customHeight="1" x14ac:dyDescent="0.25">
      <c r="C2531" s="428" t="s">
        <v>3376</v>
      </c>
      <c r="D2531" s="428"/>
      <c r="E2531" s="428"/>
      <c r="F2531" s="384">
        <f>F5-(F695+F699)-F2530</f>
        <v>0</v>
      </c>
      <c r="G2531" s="384">
        <f t="shared" ref="G2531:H2531" si="667">G5-(G695+G699)-G2530</f>
        <v>0</v>
      </c>
      <c r="H2531" s="384">
        <f t="shared" si="667"/>
        <v>0</v>
      </c>
    </row>
    <row r="2532" spans="3:8" hidden="1" x14ac:dyDescent="0.25"/>
    <row r="2533" spans="3:8" hidden="1" x14ac:dyDescent="0.25"/>
    <row r="2534" spans="3:8" hidden="1" x14ac:dyDescent="0.25"/>
  </sheetData>
  <mergeCells count="8">
    <mergeCell ref="G1:H1"/>
    <mergeCell ref="A2:H2"/>
    <mergeCell ref="C2531:E2531"/>
    <mergeCell ref="D2518:D2520"/>
    <mergeCell ref="D2528:D2530"/>
    <mergeCell ref="C2512:C2520"/>
    <mergeCell ref="C2522:C2530"/>
    <mergeCell ref="C2521:E2521"/>
  </mergeCells>
  <pageMargins left="0.70866141732283472" right="0.70866141732283472" top="0.59055118110236227" bottom="0.59055118110236227" header="0.31496062992125984" footer="0.31496062992125984"/>
  <pageSetup paperSize="9" scale="46" fitToHeight="20" orientation="landscape" r:id="rId1"/>
  <rowBreaks count="1" manualBreakCount="1">
    <brk id="247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view="pageBreakPreview" topLeftCell="A4" zoomScale="80" zoomScaleNormal="60" zoomScaleSheetLayoutView="80" workbookViewId="0">
      <selection activeCell="F14" sqref="F14"/>
    </sheetView>
  </sheetViews>
  <sheetFormatPr defaultRowHeight="16.5" x14ac:dyDescent="0.3"/>
  <cols>
    <col min="1" max="1" width="4.28515625" style="5" customWidth="1"/>
    <col min="2" max="2" width="6.85546875" style="5" bestFit="1" customWidth="1"/>
    <col min="3" max="3" width="60.42578125" style="5" customWidth="1"/>
    <col min="4" max="4" width="21.140625" style="5" customWidth="1"/>
    <col min="5" max="5" width="19.28515625" style="5" customWidth="1"/>
    <col min="6" max="6" width="19.5703125" style="5" customWidth="1"/>
    <col min="7" max="7" width="21.42578125" style="5" customWidth="1"/>
    <col min="8" max="8" width="76.85546875" style="5" customWidth="1"/>
    <col min="9" max="16384" width="9.140625" style="5"/>
  </cols>
  <sheetData>
    <row r="1" spans="2:8" ht="71.25" customHeight="1" x14ac:dyDescent="0.3">
      <c r="B1" s="104"/>
      <c r="C1" s="104"/>
      <c r="D1" s="104"/>
      <c r="E1" s="104"/>
      <c r="F1" s="433" t="s">
        <v>524</v>
      </c>
      <c r="G1" s="433"/>
    </row>
    <row r="2" spans="2:8" x14ac:dyDescent="0.3">
      <c r="B2" s="104"/>
      <c r="C2" s="104"/>
      <c r="D2" s="104"/>
      <c r="E2" s="104"/>
      <c r="F2" s="105"/>
      <c r="G2" s="105"/>
    </row>
    <row r="3" spans="2:8" x14ac:dyDescent="0.3">
      <c r="B3" s="104"/>
      <c r="C3" s="104"/>
      <c r="D3" s="104"/>
      <c r="E3" s="104"/>
      <c r="F3" s="105"/>
      <c r="G3" s="105"/>
    </row>
    <row r="4" spans="2:8" x14ac:dyDescent="0.3">
      <c r="B4" s="104"/>
      <c r="C4" s="104"/>
      <c r="D4" s="104"/>
      <c r="E4" s="104"/>
      <c r="F4" s="105"/>
      <c r="G4" s="105"/>
    </row>
    <row r="5" spans="2:8" x14ac:dyDescent="0.3">
      <c r="B5" s="104"/>
      <c r="C5" s="104"/>
      <c r="D5" s="104"/>
      <c r="E5" s="104"/>
      <c r="F5" s="105"/>
      <c r="G5" s="105"/>
    </row>
    <row r="6" spans="2:8" x14ac:dyDescent="0.3">
      <c r="B6" s="104"/>
      <c r="C6" s="104"/>
      <c r="D6" s="104"/>
      <c r="E6" s="104"/>
      <c r="F6" s="104"/>
      <c r="G6" s="104"/>
    </row>
    <row r="7" spans="2:8" ht="16.5" customHeight="1" x14ac:dyDescent="0.3">
      <c r="B7" s="434" t="s">
        <v>3390</v>
      </c>
      <c r="C7" s="434"/>
      <c r="D7" s="434"/>
      <c r="E7" s="434"/>
      <c r="F7" s="434"/>
      <c r="G7" s="434"/>
    </row>
    <row r="8" spans="2:8" ht="39" customHeight="1" x14ac:dyDescent="0.3">
      <c r="B8" s="434"/>
      <c r="C8" s="434"/>
      <c r="D8" s="434"/>
      <c r="E8" s="434"/>
      <c r="F8" s="434"/>
      <c r="G8" s="434"/>
    </row>
    <row r="9" spans="2:8" x14ac:dyDescent="0.3">
      <c r="B9" s="106"/>
      <c r="C9" s="106"/>
      <c r="D9" s="106"/>
      <c r="E9" s="106"/>
      <c r="F9" s="106"/>
      <c r="G9" s="106"/>
    </row>
    <row r="10" spans="2:8" x14ac:dyDescent="0.3">
      <c r="B10" s="104"/>
      <c r="C10" s="104"/>
      <c r="D10" s="104"/>
      <c r="E10" s="104"/>
      <c r="F10" s="104"/>
      <c r="G10" s="107"/>
    </row>
    <row r="11" spans="2:8" ht="33.75" customHeight="1" x14ac:dyDescent="0.3">
      <c r="B11" s="435" t="s">
        <v>9</v>
      </c>
      <c r="C11" s="435" t="s">
        <v>12</v>
      </c>
      <c r="D11" s="437" t="s">
        <v>529</v>
      </c>
      <c r="E11" s="437"/>
      <c r="F11" s="437"/>
      <c r="G11" s="435" t="s">
        <v>528</v>
      </c>
    </row>
    <row r="12" spans="2:8" ht="63" x14ac:dyDescent="0.3">
      <c r="B12" s="436"/>
      <c r="C12" s="436"/>
      <c r="D12" s="108" t="s">
        <v>525</v>
      </c>
      <c r="E12" s="108" t="s">
        <v>526</v>
      </c>
      <c r="F12" s="109" t="s">
        <v>527</v>
      </c>
      <c r="G12" s="436"/>
    </row>
    <row r="13" spans="2:8" ht="16.5" customHeight="1" x14ac:dyDescent="0.3">
      <c r="B13" s="110">
        <v>1</v>
      </c>
      <c r="C13" s="108">
        <v>2</v>
      </c>
      <c r="D13" s="108">
        <v>3</v>
      </c>
      <c r="E13" s="108">
        <v>4</v>
      </c>
      <c r="F13" s="108">
        <v>5</v>
      </c>
      <c r="G13" s="108">
        <v>6</v>
      </c>
    </row>
    <row r="14" spans="2:8" ht="31.5" x14ac:dyDescent="0.3">
      <c r="B14" s="110" t="s">
        <v>13</v>
      </c>
      <c r="C14" s="110" t="s">
        <v>14</v>
      </c>
      <c r="D14" s="101">
        <v>2107554.7502327021</v>
      </c>
      <c r="E14" s="101">
        <v>1050</v>
      </c>
      <c r="F14" s="101">
        <v>18632.2</v>
      </c>
      <c r="G14" s="101">
        <v>2007.1950002216211</v>
      </c>
    </row>
    <row r="15" spans="2:8" x14ac:dyDescent="0.3">
      <c r="B15" s="110" t="s">
        <v>15</v>
      </c>
      <c r="C15" s="110" t="s">
        <v>16</v>
      </c>
      <c r="D15" s="101">
        <v>3300605.2497672979</v>
      </c>
      <c r="E15" s="101">
        <v>1050</v>
      </c>
      <c r="F15" s="101">
        <v>18632.2</v>
      </c>
      <c r="G15" s="101">
        <v>3143.4335712069505</v>
      </c>
    </row>
    <row r="16" spans="2:8" ht="75" x14ac:dyDescent="0.3">
      <c r="B16" s="97" t="s">
        <v>137</v>
      </c>
      <c r="C16" s="111" t="s">
        <v>520</v>
      </c>
      <c r="D16" s="101">
        <v>240158.32484021102</v>
      </c>
      <c r="E16" s="101">
        <v>955</v>
      </c>
      <c r="F16" s="101">
        <v>7349.2000000000007</v>
      </c>
      <c r="G16" s="101">
        <v>251.47468569655604</v>
      </c>
      <c r="H16" s="95" t="s">
        <v>522</v>
      </c>
    </row>
    <row r="17" spans="2:8" ht="60" x14ac:dyDescent="0.3">
      <c r="B17" s="97" t="s">
        <v>139</v>
      </c>
      <c r="C17" s="112" t="s">
        <v>521</v>
      </c>
      <c r="D17" s="101">
        <v>274736.09412348748</v>
      </c>
      <c r="E17" s="101">
        <v>95</v>
      </c>
      <c r="F17" s="101">
        <v>11283</v>
      </c>
      <c r="G17" s="101">
        <v>2891.9588855103943</v>
      </c>
      <c r="H17" s="95" t="s">
        <v>523</v>
      </c>
    </row>
    <row r="18" spans="2:8" x14ac:dyDescent="0.3">
      <c r="B18" s="117"/>
      <c r="C18" s="117"/>
      <c r="D18" s="113"/>
      <c r="E18" s="117"/>
      <c r="F18" s="117"/>
      <c r="G18" s="118"/>
    </row>
    <row r="19" spans="2:8" x14ac:dyDescent="0.3">
      <c r="B19" s="117"/>
      <c r="C19" s="117"/>
      <c r="D19" s="117"/>
      <c r="E19" s="117"/>
      <c r="F19" s="117"/>
      <c r="G19" s="117"/>
    </row>
    <row r="20" spans="2:8" ht="16.5" customHeight="1" x14ac:dyDescent="0.3">
      <c r="B20" s="438" t="s">
        <v>3391</v>
      </c>
      <c r="C20" s="438"/>
      <c r="D20" s="438"/>
      <c r="E20" s="438"/>
      <c r="F20" s="438"/>
      <c r="G20" s="438"/>
    </row>
    <row r="21" spans="2:8" ht="39" customHeight="1" x14ac:dyDescent="0.3">
      <c r="B21" s="438"/>
      <c r="C21" s="438"/>
      <c r="D21" s="438"/>
      <c r="E21" s="438"/>
      <c r="F21" s="438"/>
      <c r="G21" s="438"/>
    </row>
    <row r="22" spans="2:8" x14ac:dyDescent="0.3">
      <c r="B22" s="117"/>
      <c r="C22" s="117"/>
      <c r="D22" s="117"/>
      <c r="E22" s="117"/>
      <c r="F22" s="117"/>
      <c r="G22" s="119"/>
    </row>
    <row r="23" spans="2:8" ht="30.75" customHeight="1" x14ac:dyDescent="0.3">
      <c r="B23" s="435" t="s">
        <v>9</v>
      </c>
      <c r="C23" s="435" t="s">
        <v>12</v>
      </c>
      <c r="D23" s="437" t="s">
        <v>529</v>
      </c>
      <c r="E23" s="437"/>
      <c r="F23" s="437"/>
      <c r="G23" s="435" t="s">
        <v>528</v>
      </c>
    </row>
    <row r="24" spans="2:8" ht="63" x14ac:dyDescent="0.3">
      <c r="B24" s="436"/>
      <c r="C24" s="436"/>
      <c r="D24" s="108" t="s">
        <v>525</v>
      </c>
      <c r="E24" s="108" t="s">
        <v>526</v>
      </c>
      <c r="F24" s="109" t="s">
        <v>527</v>
      </c>
      <c r="G24" s="436"/>
    </row>
    <row r="25" spans="2:8" x14ac:dyDescent="0.3">
      <c r="B25" s="110">
        <v>1</v>
      </c>
      <c r="C25" s="108">
        <v>2</v>
      </c>
      <c r="D25" s="108">
        <v>3</v>
      </c>
      <c r="E25" s="108">
        <v>4</v>
      </c>
      <c r="F25" s="108">
        <v>5</v>
      </c>
      <c r="G25" s="108">
        <v>6</v>
      </c>
    </row>
    <row r="26" spans="2:8" ht="31.5" x14ac:dyDescent="0.3">
      <c r="B26" s="110" t="s">
        <v>13</v>
      </c>
      <c r="C26" s="110" t="s">
        <v>14</v>
      </c>
      <c r="D26" s="101">
        <v>2241159.1684765746</v>
      </c>
      <c r="E26" s="101">
        <v>1062</v>
      </c>
      <c r="F26" s="101">
        <v>52656</v>
      </c>
      <c r="G26" s="101">
        <v>2110.3193676803903</v>
      </c>
    </row>
    <row r="27" spans="2:8" x14ac:dyDescent="0.3">
      <c r="B27" s="110" t="s">
        <v>15</v>
      </c>
      <c r="C27" s="110" t="s">
        <v>16</v>
      </c>
      <c r="D27" s="101">
        <v>3509840.8315234254</v>
      </c>
      <c r="E27" s="101">
        <v>1062</v>
      </c>
      <c r="F27" s="101">
        <v>52656</v>
      </c>
      <c r="G27" s="101">
        <v>3304.934869607745</v>
      </c>
    </row>
    <row r="28" spans="2:8" ht="75" x14ac:dyDescent="0.3">
      <c r="B28" s="97" t="s">
        <v>137</v>
      </c>
      <c r="C28" s="111" t="s">
        <v>520</v>
      </c>
      <c r="D28" s="101">
        <v>258842.49898767861</v>
      </c>
      <c r="E28" s="101">
        <v>979</v>
      </c>
      <c r="F28" s="101">
        <v>7638.9</v>
      </c>
      <c r="G28" s="101">
        <v>264.39478956861961</v>
      </c>
    </row>
    <row r="29" spans="2:8" ht="60" x14ac:dyDescent="0.3">
      <c r="B29" s="97" t="s">
        <v>139</v>
      </c>
      <c r="C29" s="112" t="s">
        <v>521</v>
      </c>
      <c r="D29" s="101">
        <v>252364.82664324739</v>
      </c>
      <c r="E29" s="101">
        <v>83</v>
      </c>
      <c r="F29" s="101">
        <v>45017.1</v>
      </c>
      <c r="G29" s="101">
        <v>3040.5400800391253</v>
      </c>
    </row>
    <row r="30" spans="2:8" x14ac:dyDescent="0.3">
      <c r="B30" s="117"/>
      <c r="C30" s="117"/>
      <c r="D30" s="113"/>
      <c r="E30" s="117"/>
      <c r="F30" s="117"/>
      <c r="G30" s="118"/>
    </row>
    <row r="31" spans="2:8" x14ac:dyDescent="0.3">
      <c r="B31" s="117"/>
      <c r="C31" s="117"/>
      <c r="D31" s="117"/>
      <c r="E31" s="117"/>
      <c r="F31" s="117"/>
      <c r="G31" s="117"/>
    </row>
    <row r="32" spans="2:8" ht="16.5" customHeight="1" x14ac:dyDescent="0.3">
      <c r="B32" s="438" t="s">
        <v>3392</v>
      </c>
      <c r="C32" s="438"/>
      <c r="D32" s="438"/>
      <c r="E32" s="438"/>
      <c r="F32" s="438"/>
      <c r="G32" s="438"/>
    </row>
    <row r="33" spans="2:11" ht="41.25" customHeight="1" x14ac:dyDescent="0.3">
      <c r="B33" s="438"/>
      <c r="C33" s="438"/>
      <c r="D33" s="438"/>
      <c r="E33" s="438"/>
      <c r="F33" s="438"/>
      <c r="G33" s="438"/>
    </row>
    <row r="34" spans="2:11" x14ac:dyDescent="0.3">
      <c r="B34" s="117"/>
      <c r="C34" s="117"/>
      <c r="D34" s="117"/>
      <c r="E34" s="117"/>
      <c r="F34" s="117"/>
      <c r="G34" s="119"/>
    </row>
    <row r="35" spans="2:11" ht="35.25" customHeight="1" x14ac:dyDescent="0.3">
      <c r="B35" s="435" t="s">
        <v>9</v>
      </c>
      <c r="C35" s="435" t="s">
        <v>12</v>
      </c>
      <c r="D35" s="437" t="s">
        <v>529</v>
      </c>
      <c r="E35" s="437"/>
      <c r="F35" s="437"/>
      <c r="G35" s="435" t="s">
        <v>528</v>
      </c>
    </row>
    <row r="36" spans="2:11" ht="63" x14ac:dyDescent="0.3">
      <c r="B36" s="436"/>
      <c r="C36" s="436"/>
      <c r="D36" s="108" t="s">
        <v>525</v>
      </c>
      <c r="E36" s="108" t="s">
        <v>526</v>
      </c>
      <c r="F36" s="109" t="s">
        <v>527</v>
      </c>
      <c r="G36" s="436"/>
    </row>
    <row r="37" spans="2:11" x14ac:dyDescent="0.3">
      <c r="B37" s="110">
        <v>1</v>
      </c>
      <c r="C37" s="108">
        <v>2</v>
      </c>
      <c r="D37" s="108">
        <v>3</v>
      </c>
      <c r="E37" s="108">
        <v>4</v>
      </c>
      <c r="F37" s="108">
        <v>5</v>
      </c>
      <c r="G37" s="108">
        <v>6</v>
      </c>
    </row>
    <row r="38" spans="2:11" ht="31.5" x14ac:dyDescent="0.3">
      <c r="B38" s="110" t="s">
        <v>13</v>
      </c>
      <c r="C38" s="110" t="s">
        <v>14</v>
      </c>
      <c r="D38" s="101">
        <v>2372877.4433757365</v>
      </c>
      <c r="E38" s="101">
        <v>1124</v>
      </c>
      <c r="F38" s="101">
        <v>23544.260000000002</v>
      </c>
      <c r="G38" s="101">
        <v>2111.100928270228</v>
      </c>
    </row>
    <row r="39" spans="2:11" x14ac:dyDescent="0.3">
      <c r="B39" s="110" t="s">
        <v>15</v>
      </c>
      <c r="C39" s="110" t="s">
        <v>16</v>
      </c>
      <c r="D39" s="101">
        <v>3716122.5566242635</v>
      </c>
      <c r="E39" s="101">
        <v>1124</v>
      </c>
      <c r="F39" s="101">
        <v>23544.260000000002</v>
      </c>
      <c r="G39" s="101">
        <v>3306.1588582066402</v>
      </c>
    </row>
    <row r="40" spans="2:11" ht="75" x14ac:dyDescent="0.3">
      <c r="B40" s="97" t="s">
        <v>137</v>
      </c>
      <c r="C40" s="111" t="s">
        <v>520</v>
      </c>
      <c r="D40" s="101">
        <v>280362.27117592306</v>
      </c>
      <c r="E40" s="101">
        <v>1060</v>
      </c>
      <c r="F40" s="101">
        <v>10332.6</v>
      </c>
      <c r="G40" s="101">
        <v>264.49270865653119</v>
      </c>
    </row>
    <row r="41" spans="2:11" ht="60" x14ac:dyDescent="0.3">
      <c r="B41" s="97" t="s">
        <v>139</v>
      </c>
      <c r="C41" s="112" t="s">
        <v>521</v>
      </c>
      <c r="D41" s="101">
        <v>194666.63357120697</v>
      </c>
      <c r="E41" s="101">
        <v>64</v>
      </c>
      <c r="F41" s="101">
        <v>13211.660000000002</v>
      </c>
      <c r="G41" s="101">
        <v>3041.6661495501089</v>
      </c>
    </row>
    <row r="42" spans="2:11" x14ac:dyDescent="0.3">
      <c r="B42" s="104"/>
      <c r="C42" s="104"/>
      <c r="D42" s="115"/>
      <c r="E42" s="104"/>
      <c r="F42" s="104"/>
      <c r="G42" s="114"/>
    </row>
    <row r="43" spans="2:11" x14ac:dyDescent="0.3">
      <c r="B43" s="104"/>
      <c r="C43" s="116"/>
      <c r="D43" s="116"/>
      <c r="E43" s="116"/>
      <c r="F43" s="116"/>
      <c r="G43" s="116"/>
      <c r="H43" s="89"/>
      <c r="I43" s="89"/>
      <c r="J43" s="89"/>
      <c r="K43" s="89"/>
    </row>
    <row r="44" spans="2:11" x14ac:dyDescent="0.3">
      <c r="B44" s="104"/>
      <c r="C44" s="116"/>
      <c r="D44" s="116"/>
      <c r="E44" s="116"/>
      <c r="F44" s="116"/>
      <c r="G44" s="116"/>
      <c r="H44" s="89"/>
      <c r="I44" s="89"/>
      <c r="J44" s="89"/>
      <c r="K44" s="89"/>
    </row>
    <row r="45" spans="2:11" x14ac:dyDescent="0.3">
      <c r="B45" s="104"/>
      <c r="C45" s="116"/>
      <c r="D45" s="116"/>
      <c r="E45" s="116"/>
      <c r="F45" s="116"/>
      <c r="G45" s="116"/>
      <c r="H45" s="89"/>
      <c r="I45" s="89"/>
      <c r="J45" s="89"/>
      <c r="K45" s="89"/>
    </row>
    <row r="46" spans="2:11" x14ac:dyDescent="0.3">
      <c r="B46" s="104"/>
      <c r="C46" s="116"/>
      <c r="D46" s="116"/>
      <c r="E46" s="116"/>
      <c r="F46" s="116"/>
      <c r="G46" s="116"/>
      <c r="H46" s="89"/>
      <c r="I46" s="89"/>
      <c r="J46" s="89"/>
      <c r="K46" s="89"/>
    </row>
    <row r="47" spans="2:11" x14ac:dyDescent="0.3">
      <c r="B47" s="104"/>
      <c r="C47" s="116"/>
      <c r="D47" s="116"/>
      <c r="E47" s="116"/>
      <c r="F47" s="116"/>
      <c r="G47" s="114"/>
      <c r="H47" s="89"/>
      <c r="I47" s="89"/>
      <c r="J47" s="89"/>
      <c r="K47" s="89"/>
    </row>
    <row r="48" spans="2:11" x14ac:dyDescent="0.3">
      <c r="C48" s="89"/>
      <c r="D48" s="89"/>
      <c r="E48" s="89"/>
      <c r="F48" s="89"/>
      <c r="G48" s="89"/>
      <c r="H48" s="89"/>
      <c r="I48" s="89"/>
      <c r="J48" s="89"/>
      <c r="K48" s="89"/>
    </row>
    <row r="49" spans="3:11" x14ac:dyDescent="0.3">
      <c r="C49" s="89"/>
      <c r="D49" s="89"/>
      <c r="E49" s="89"/>
      <c r="F49" s="89"/>
      <c r="G49" s="89"/>
      <c r="H49" s="89"/>
      <c r="I49" s="89"/>
      <c r="J49" s="89"/>
      <c r="K49" s="89"/>
    </row>
    <row r="50" spans="3:11" x14ac:dyDescent="0.3">
      <c r="C50" s="89"/>
      <c r="D50" s="89"/>
      <c r="E50" s="89"/>
      <c r="F50" s="89"/>
      <c r="G50" s="89"/>
      <c r="H50" s="89"/>
      <c r="I50" s="89"/>
      <c r="J50" s="89"/>
      <c r="K50" s="89"/>
    </row>
    <row r="51" spans="3:11" x14ac:dyDescent="0.3">
      <c r="C51" s="89"/>
      <c r="D51" s="89"/>
      <c r="E51" s="89"/>
      <c r="F51" s="89"/>
      <c r="G51" s="89"/>
      <c r="H51" s="89"/>
      <c r="I51" s="89"/>
      <c r="J51" s="89"/>
      <c r="K51" s="89"/>
    </row>
    <row r="52" spans="3:11" x14ac:dyDescent="0.3">
      <c r="C52" s="89"/>
      <c r="D52" s="89"/>
      <c r="E52" s="89"/>
      <c r="F52" s="89"/>
      <c r="G52" s="89"/>
      <c r="H52" s="89"/>
      <c r="I52" s="89"/>
      <c r="J52" s="89"/>
      <c r="K52" s="89"/>
    </row>
    <row r="53" spans="3:11" x14ac:dyDescent="0.3"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6">
    <mergeCell ref="B32:G33"/>
    <mergeCell ref="B35:B36"/>
    <mergeCell ref="C35:C36"/>
    <mergeCell ref="D35:F35"/>
    <mergeCell ref="G35:G36"/>
    <mergeCell ref="B20:G21"/>
    <mergeCell ref="B23:B24"/>
    <mergeCell ref="C23:C24"/>
    <mergeCell ref="D23:F23"/>
    <mergeCell ref="G23:G24"/>
    <mergeCell ref="F1:G1"/>
    <mergeCell ref="B7:G8"/>
    <mergeCell ref="B11:B12"/>
    <mergeCell ref="C11:C12"/>
    <mergeCell ref="D11:F11"/>
    <mergeCell ref="G11:G12"/>
  </mergeCells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"/>
  <sheetViews>
    <sheetView view="pageBreakPreview" zoomScaleNormal="100" zoomScaleSheetLayoutView="100" workbookViewId="0">
      <selection activeCell="D12" sqref="D12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64.42578125" style="1" bestFit="1" customWidth="1"/>
    <col min="5" max="5" width="14.140625" style="1" bestFit="1" customWidth="1"/>
    <col min="6" max="6" width="3.85546875" style="1" customWidth="1"/>
    <col min="7" max="16384" width="9.140625" style="1"/>
  </cols>
  <sheetData>
    <row r="2" spans="2:5" ht="111" customHeight="1" x14ac:dyDescent="0.3">
      <c r="B2" s="439" t="s">
        <v>262</v>
      </c>
      <c r="C2" s="439"/>
      <c r="D2" s="439"/>
      <c r="E2" s="439"/>
    </row>
    <row r="3" spans="2:5" ht="18.75" x14ac:dyDescent="0.3">
      <c r="B3" s="10"/>
      <c r="C3" s="10"/>
      <c r="D3" s="10"/>
      <c r="E3" s="10"/>
    </row>
    <row r="4" spans="2:5" ht="31.5" x14ac:dyDescent="0.3">
      <c r="B4" s="43" t="s">
        <v>69</v>
      </c>
      <c r="C4" s="43" t="s">
        <v>70</v>
      </c>
      <c r="D4" s="43" t="s">
        <v>71</v>
      </c>
      <c r="E4" s="44" t="s">
        <v>260</v>
      </c>
    </row>
    <row r="5" spans="2:5" ht="63" x14ac:dyDescent="0.3">
      <c r="B5" s="45" t="s">
        <v>13</v>
      </c>
      <c r="C5" s="46" t="s">
        <v>261</v>
      </c>
      <c r="D5" s="46" t="s">
        <v>368</v>
      </c>
      <c r="E5" s="46" t="s">
        <v>369</v>
      </c>
    </row>
    <row r="6" spans="2:5" ht="94.5" hidden="1" x14ac:dyDescent="0.3">
      <c r="B6" s="45" t="s">
        <v>13</v>
      </c>
      <c r="C6" s="46" t="s">
        <v>261</v>
      </c>
      <c r="D6" s="46" t="s">
        <v>370</v>
      </c>
      <c r="E6" s="46" t="s">
        <v>371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D10" sqref="D10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B1" s="96"/>
      <c r="C1" s="83"/>
      <c r="D1" s="441" t="s">
        <v>27</v>
      </c>
      <c r="E1" s="441"/>
    </row>
    <row r="2" spans="2:5" ht="48.75" customHeight="1" x14ac:dyDescent="0.3">
      <c r="B2" s="96"/>
      <c r="C2" s="83"/>
      <c r="D2" s="442" t="s">
        <v>26</v>
      </c>
      <c r="E2" s="442"/>
    </row>
    <row r="3" spans="2:5" x14ac:dyDescent="0.3">
      <c r="B3" s="96"/>
      <c r="C3" s="83"/>
      <c r="D3" s="94"/>
      <c r="E3" s="94"/>
    </row>
    <row r="4" spans="2:5" x14ac:dyDescent="0.3">
      <c r="B4" s="96"/>
      <c r="C4" s="422" t="s">
        <v>25</v>
      </c>
      <c r="D4" s="422"/>
      <c r="E4" s="422"/>
    </row>
    <row r="5" spans="2:5" x14ac:dyDescent="0.3">
      <c r="B5" s="96"/>
      <c r="C5" s="422" t="s">
        <v>24</v>
      </c>
      <c r="D5" s="422"/>
      <c r="E5" s="422"/>
    </row>
    <row r="6" spans="2:5" x14ac:dyDescent="0.3">
      <c r="B6" s="96"/>
      <c r="C6" s="422" t="s">
        <v>23</v>
      </c>
      <c r="D6" s="422"/>
      <c r="E6" s="422"/>
    </row>
    <row r="7" spans="2:5" ht="30" customHeight="1" x14ac:dyDescent="0.3">
      <c r="B7" s="96"/>
      <c r="C7" s="440" t="s">
        <v>3393</v>
      </c>
      <c r="D7" s="422"/>
      <c r="E7" s="422"/>
    </row>
    <row r="8" spans="2:5" x14ac:dyDescent="0.3">
      <c r="B8" s="96"/>
      <c r="C8" s="83"/>
      <c r="D8" s="83"/>
      <c r="E8" s="83"/>
    </row>
    <row r="9" spans="2:5" ht="90" x14ac:dyDescent="0.3">
      <c r="B9" s="97"/>
      <c r="C9" s="98"/>
      <c r="D9" s="99" t="s">
        <v>22</v>
      </c>
      <c r="E9" s="99" t="s">
        <v>21</v>
      </c>
    </row>
    <row r="10" spans="2:5" ht="30.75" x14ac:dyDescent="0.3">
      <c r="B10" s="97" t="s">
        <v>13</v>
      </c>
      <c r="C10" s="100" t="s">
        <v>20</v>
      </c>
      <c r="D10" s="101">
        <v>0</v>
      </c>
      <c r="E10" s="101">
        <v>0</v>
      </c>
    </row>
    <row r="11" spans="2:5" ht="60.75" x14ac:dyDescent="0.3">
      <c r="B11" s="97" t="s">
        <v>15</v>
      </c>
      <c r="C11" s="100" t="s">
        <v>19</v>
      </c>
      <c r="D11" s="101">
        <v>6449.9079933333342</v>
      </c>
      <c r="E11" s="101">
        <v>606.30000000000007</v>
      </c>
    </row>
    <row r="12" spans="2:5" ht="30.75" x14ac:dyDescent="0.3">
      <c r="B12" s="97" t="s">
        <v>18</v>
      </c>
      <c r="C12" s="100" t="s">
        <v>17</v>
      </c>
      <c r="D12" s="101">
        <v>0</v>
      </c>
      <c r="E12" s="10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view="pageBreakPreview" zoomScaleNormal="100" zoomScaleSheetLayoutView="100" workbookViewId="0">
      <selection activeCell="D12" sqref="D12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9.42578125" style="1" customWidth="1"/>
    <col min="4" max="4" width="20.140625" style="1" customWidth="1"/>
    <col min="5" max="5" width="18.5703125" style="1" customWidth="1"/>
    <col min="6" max="6" width="20.85546875" style="1" customWidth="1"/>
    <col min="7" max="7" width="3.42578125" style="1" customWidth="1"/>
    <col min="8" max="16384" width="9.140625" style="1"/>
  </cols>
  <sheetData>
    <row r="1" spans="2:6" x14ac:dyDescent="0.3">
      <c r="B1" s="96"/>
      <c r="C1" s="83"/>
      <c r="D1" s="83"/>
      <c r="E1" s="441" t="s">
        <v>28</v>
      </c>
      <c r="F1" s="441"/>
    </row>
    <row r="2" spans="2:6" ht="53.25" customHeight="1" x14ac:dyDescent="0.3">
      <c r="B2" s="96"/>
      <c r="C2" s="83"/>
      <c r="D2" s="83"/>
      <c r="E2" s="442" t="s">
        <v>26</v>
      </c>
      <c r="F2" s="442"/>
    </row>
    <row r="3" spans="2:6" x14ac:dyDescent="0.3">
      <c r="B3" s="96"/>
      <c r="C3" s="83"/>
      <c r="D3" s="83"/>
      <c r="E3" s="94"/>
      <c r="F3" s="94"/>
    </row>
    <row r="4" spans="2:6" x14ac:dyDescent="0.3">
      <c r="B4" s="96"/>
      <c r="C4" s="422" t="s">
        <v>25</v>
      </c>
      <c r="D4" s="422"/>
      <c r="E4" s="422"/>
      <c r="F4" s="422"/>
    </row>
    <row r="5" spans="2:6" x14ac:dyDescent="0.3">
      <c r="B5" s="96"/>
      <c r="C5" s="422" t="s">
        <v>29</v>
      </c>
      <c r="D5" s="422"/>
      <c r="E5" s="422"/>
      <c r="F5" s="422"/>
    </row>
    <row r="6" spans="2:6" x14ac:dyDescent="0.3">
      <c r="B6" s="96"/>
      <c r="C6" s="422" t="s">
        <v>30</v>
      </c>
      <c r="D6" s="422"/>
      <c r="E6" s="422"/>
      <c r="F6" s="422"/>
    </row>
    <row r="7" spans="2:6" ht="30.75" customHeight="1" x14ac:dyDescent="0.3">
      <c r="B7" s="96"/>
      <c r="C7" s="440" t="s">
        <v>3394</v>
      </c>
      <c r="D7" s="422"/>
      <c r="E7" s="422"/>
      <c r="F7" s="422"/>
    </row>
    <row r="8" spans="2:6" x14ac:dyDescent="0.3">
      <c r="B8" s="96"/>
      <c r="C8" s="83"/>
      <c r="D8" s="83"/>
      <c r="E8" s="83"/>
      <c r="F8" s="83"/>
    </row>
    <row r="9" spans="2:6" ht="167.25" customHeight="1" x14ac:dyDescent="0.3">
      <c r="B9" s="97"/>
      <c r="C9" s="98"/>
      <c r="D9" s="99" t="s">
        <v>31</v>
      </c>
      <c r="E9" s="99" t="s">
        <v>32</v>
      </c>
      <c r="F9" s="99" t="s">
        <v>33</v>
      </c>
    </row>
    <row r="10" spans="2:6" x14ac:dyDescent="0.3">
      <c r="B10" s="97" t="s">
        <v>13</v>
      </c>
      <c r="C10" s="102" t="s">
        <v>34</v>
      </c>
      <c r="D10" s="101"/>
      <c r="E10" s="101"/>
      <c r="F10" s="101"/>
    </row>
    <row r="11" spans="2:6" x14ac:dyDescent="0.3">
      <c r="B11" s="97"/>
      <c r="C11" s="102" t="s">
        <v>35</v>
      </c>
      <c r="D11" s="101">
        <v>0</v>
      </c>
      <c r="E11" s="101">
        <v>0</v>
      </c>
      <c r="F11" s="101">
        <v>0</v>
      </c>
    </row>
    <row r="12" spans="2:6" x14ac:dyDescent="0.3">
      <c r="B12" s="97"/>
      <c r="C12" s="102" t="s">
        <v>36</v>
      </c>
      <c r="D12" s="101">
        <v>533.19856333333394</v>
      </c>
      <c r="E12" s="101">
        <v>570</v>
      </c>
      <c r="F12" s="101">
        <v>224.66666666666666</v>
      </c>
    </row>
    <row r="13" spans="2:6" x14ac:dyDescent="0.3">
      <c r="B13" s="97"/>
      <c r="C13" s="103" t="s">
        <v>37</v>
      </c>
      <c r="D13" s="101">
        <v>0</v>
      </c>
      <c r="E13" s="101">
        <v>0</v>
      </c>
      <c r="F13" s="101">
        <v>0</v>
      </c>
    </row>
    <row r="14" spans="2:6" x14ac:dyDescent="0.3">
      <c r="B14" s="97" t="s">
        <v>15</v>
      </c>
      <c r="C14" s="103" t="s">
        <v>38</v>
      </c>
      <c r="D14" s="101"/>
      <c r="E14" s="101"/>
      <c r="F14" s="101"/>
    </row>
    <row r="15" spans="2:6" x14ac:dyDescent="0.3">
      <c r="B15" s="97"/>
      <c r="C15" s="102" t="s">
        <v>35</v>
      </c>
      <c r="D15" s="101">
        <v>3470.0822366666671</v>
      </c>
      <c r="E15" s="101">
        <v>9.3546666666666667</v>
      </c>
      <c r="F15" s="101">
        <v>471.43333333333339</v>
      </c>
    </row>
    <row r="16" spans="2:6" x14ac:dyDescent="0.3">
      <c r="B16" s="97"/>
      <c r="C16" s="102" t="s">
        <v>36</v>
      </c>
      <c r="D16" s="101">
        <v>10128.692376666666</v>
      </c>
      <c r="E16" s="101">
        <v>6.5333333333333341</v>
      </c>
      <c r="F16" s="101">
        <v>625.63333333333333</v>
      </c>
    </row>
    <row r="17" spans="2:8" x14ac:dyDescent="0.3">
      <c r="B17" s="97"/>
      <c r="C17" s="103" t="s">
        <v>37</v>
      </c>
      <c r="D17" s="101">
        <v>0</v>
      </c>
      <c r="E17" s="101">
        <v>0</v>
      </c>
      <c r="F17" s="101">
        <v>0</v>
      </c>
    </row>
    <row r="20" spans="2:8" hidden="1" x14ac:dyDescent="0.3">
      <c r="C20" s="22"/>
      <c r="D20" s="22">
        <v>40796.323839999997</v>
      </c>
      <c r="E20" s="22">
        <v>47.664000000000001</v>
      </c>
      <c r="F20" s="22">
        <v>3291.2</v>
      </c>
      <c r="G20" s="22"/>
      <c r="H20" s="22"/>
    </row>
    <row r="21" spans="2:8" hidden="1" x14ac:dyDescent="0.3">
      <c r="C21" s="22"/>
      <c r="D21" s="22">
        <v>40796.323840000005</v>
      </c>
      <c r="E21" s="22">
        <v>47.664000000000001</v>
      </c>
      <c r="F21" s="22">
        <v>3291.2000000000003</v>
      </c>
      <c r="G21" s="22"/>
      <c r="H21" s="22"/>
    </row>
    <row r="22" spans="2:8" hidden="1" x14ac:dyDescent="0.3">
      <c r="C22" s="22"/>
      <c r="D22" s="22">
        <v>0</v>
      </c>
      <c r="E22" s="22">
        <v>0</v>
      </c>
      <c r="F22" s="22">
        <v>0</v>
      </c>
      <c r="G22" s="22"/>
      <c r="H22" s="22"/>
    </row>
    <row r="23" spans="2:8" hidden="1" x14ac:dyDescent="0.3">
      <c r="C23" s="22"/>
      <c r="D23" s="22"/>
      <c r="E23" s="22"/>
      <c r="F23" s="22"/>
      <c r="G23" s="22"/>
      <c r="H23" s="22"/>
    </row>
    <row r="24" spans="2:8" x14ac:dyDescent="0.3">
      <c r="C24" s="22"/>
      <c r="D24" s="22"/>
      <c r="E24" s="22"/>
      <c r="F24" s="22"/>
      <c r="G24" s="22"/>
      <c r="H24" s="22"/>
    </row>
    <row r="25" spans="2:8" x14ac:dyDescent="0.3">
      <c r="C25" s="22"/>
      <c r="D25" s="22"/>
      <c r="E25" s="22"/>
      <c r="F25" s="22"/>
      <c r="G25" s="22"/>
      <c r="H25" s="22"/>
    </row>
    <row r="26" spans="2:8" x14ac:dyDescent="0.3">
      <c r="C26" s="22"/>
      <c r="D26" s="22"/>
      <c r="E26" s="22"/>
      <c r="F26" s="22"/>
      <c r="G26" s="22"/>
      <c r="H26" s="22"/>
    </row>
    <row r="27" spans="2:8" x14ac:dyDescent="0.3">
      <c r="C27" s="22"/>
      <c r="D27" s="22"/>
      <c r="E27" s="22"/>
      <c r="F27" s="22"/>
      <c r="G27" s="22"/>
      <c r="H27" s="22"/>
    </row>
    <row r="28" spans="2:8" x14ac:dyDescent="0.3">
      <c r="C28" s="22"/>
      <c r="D28" s="22"/>
      <c r="E28" s="22"/>
      <c r="F28" s="22"/>
      <c r="G28" s="22"/>
      <c r="H28" s="22"/>
    </row>
    <row r="29" spans="2:8" x14ac:dyDescent="0.3">
      <c r="C29" s="22"/>
      <c r="D29" s="22"/>
      <c r="E29" s="22"/>
      <c r="F29" s="22"/>
      <c r="G29" s="22"/>
      <c r="H29" s="22"/>
    </row>
    <row r="30" spans="2:8" x14ac:dyDescent="0.3">
      <c r="D30" s="22"/>
      <c r="E30" s="22"/>
      <c r="F30" s="22"/>
    </row>
    <row r="31" spans="2:8" x14ac:dyDescent="0.3">
      <c r="D31" s="22"/>
      <c r="E31" s="22"/>
      <c r="F31" s="22"/>
    </row>
    <row r="32" spans="2:8" x14ac:dyDescent="0.3">
      <c r="D32" s="22"/>
      <c r="E32" s="22"/>
      <c r="F32" s="22"/>
      <c r="G32" s="22"/>
    </row>
    <row r="33" spans="4:7" x14ac:dyDescent="0.3">
      <c r="D33" s="22"/>
      <c r="E33" s="22"/>
      <c r="F33" s="22"/>
      <c r="G33" s="22"/>
    </row>
    <row r="34" spans="4:7" x14ac:dyDescent="0.3">
      <c r="D34" s="22"/>
      <c r="E34" s="22"/>
      <c r="F34" s="22"/>
      <c r="G34" s="22"/>
    </row>
    <row r="35" spans="4:7" x14ac:dyDescent="0.3">
      <c r="D35" s="22"/>
      <c r="E35" s="22"/>
      <c r="F35" s="22"/>
      <c r="G35" s="22"/>
    </row>
    <row r="36" spans="4:7" x14ac:dyDescent="0.3">
      <c r="D36" s="22"/>
      <c r="E36" s="22"/>
      <c r="F36" s="22"/>
      <c r="G36" s="22"/>
    </row>
    <row r="37" spans="4:7" x14ac:dyDescent="0.3">
      <c r="D37" s="22"/>
      <c r="E37" s="22"/>
      <c r="F37" s="22"/>
      <c r="G37" s="22"/>
    </row>
    <row r="38" spans="4:7" x14ac:dyDescent="0.3">
      <c r="D38" s="22"/>
      <c r="E38" s="22"/>
      <c r="F38" s="22"/>
      <c r="G38" s="22"/>
    </row>
    <row r="39" spans="4:7" x14ac:dyDescent="0.3">
      <c r="D39" s="22"/>
      <c r="E39" s="22"/>
      <c r="F39" s="22"/>
      <c r="G39" s="22"/>
    </row>
    <row r="40" spans="4:7" x14ac:dyDescent="0.3">
      <c r="D40" s="22"/>
      <c r="E40" s="22"/>
      <c r="F40" s="22"/>
      <c r="G40" s="22"/>
    </row>
    <row r="41" spans="4:7" x14ac:dyDescent="0.3">
      <c r="D41" s="22"/>
      <c r="E41" s="22"/>
      <c r="F41" s="22"/>
      <c r="G41" s="22"/>
    </row>
    <row r="42" spans="4:7" x14ac:dyDescent="0.3">
      <c r="D42" s="22"/>
      <c r="E42" s="22"/>
      <c r="F42" s="22"/>
      <c r="G42" s="22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Титул</vt:lpstr>
      <vt:lpstr>28 а) город</vt:lpstr>
      <vt:lpstr>28 а) село</vt:lpstr>
      <vt:lpstr>Прил 1 город</vt:lpstr>
      <vt:lpstr>Прил 1 село</vt:lpstr>
      <vt:lpstr>28а) РТУ ПР2 </vt:lpstr>
      <vt:lpstr>28 б) reshenie_tarif_2021 готов</vt:lpstr>
      <vt:lpstr>28 в) srednie_dannie_fact_mosh</vt:lpstr>
      <vt:lpstr>28 г) srednie_dannie_dline_VL</vt:lpstr>
      <vt:lpstr>28 д) info_TP_2021 готов</vt:lpstr>
      <vt:lpstr>28 е)info_zayavki_TP_2021 готов</vt:lpstr>
      <vt:lpstr>'Прил 1 город'!Заголовки_для_печати</vt:lpstr>
      <vt:lpstr>'Прил 1 село'!Заголовки_для_печати</vt:lpstr>
      <vt:lpstr>'28 а) город'!Область_печати</vt:lpstr>
      <vt:lpstr>'28 а) село'!Область_печати</vt:lpstr>
      <vt:lpstr>'28 б) reshenie_tarif_2021 готов'!Область_печати</vt:lpstr>
      <vt:lpstr>'28 в) srednie_dannie_fact_mosh'!Область_печати</vt:lpstr>
      <vt:lpstr>'28 г) srednie_dannie_dline_VL'!Область_печати</vt:lpstr>
      <vt:lpstr>'28 д) info_TP_2021 готов'!Область_печати</vt:lpstr>
      <vt:lpstr>'28 е)info_zayavki_TP_2021 готов'!Область_печати</vt:lpstr>
      <vt:lpstr>'28а) РТУ ПР2 '!Область_печати</vt:lpstr>
      <vt:lpstr>'Прил 1 город'!Область_печати</vt:lpstr>
      <vt:lpstr>'Прил 1 село'!Область_печати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2021-10-19T13:58:28Z</dcterms:modified>
</cp:coreProperties>
</file>