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4.2021" sheetId="1" r:id="rId1"/>
  </sheets>
  <definedNames>
    <definedName name="_xlnm.Print_Area" localSheetId="0">'04.2021'!$A$1:$AC$33</definedName>
  </definedNames>
  <calcPr calcId="162913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<sst xmlns="http://schemas.openxmlformats.org/spreadsheetml/2006/main" count="72" uniqueCount="33">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</sst>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2"/>
      <c r="Z1" s="42"/>
      <c r="AA1" s="42"/>
      <c r="AB1" s="42"/>
      <c r="AC1" s="42"/>
    </row>
    <row r="2" spans="1:30" ht="16.5" thickBot="1" x14ac:dyDescent="0.3">
      <c r="A2" s="53" t="s">
        <v>30</v>
      </c>
      <c r="B2" s="5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57" t="s">
        <v>25</v>
      </c>
      <c r="B3" s="29" t="s">
        <v>26</v>
      </c>
      <c r="C3" s="68">
        <v>44287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43"/>
      <c r="Z3" s="43"/>
      <c r="AA3" s="43"/>
      <c r="AB3" s="43"/>
      <c r="AC3" s="43"/>
    </row>
    <row r="4" spans="1:30" ht="27.75" customHeight="1" x14ac:dyDescent="0.25">
      <c r="A4" s="58"/>
      <c r="B4" s="87" t="s">
        <v>0</v>
      </c>
      <c r="C4" s="89" t="s">
        <v>20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  <c r="T4" s="77" t="s">
        <v>28</v>
      </c>
      <c r="U4" s="78"/>
      <c r="V4" s="78"/>
      <c r="W4" s="78"/>
      <c r="X4" s="79"/>
      <c r="Y4" s="77" t="s">
        <v>28</v>
      </c>
      <c r="Z4" s="78"/>
      <c r="AA4" s="78"/>
      <c r="AB4" s="78"/>
      <c r="AC4" s="79"/>
      <c r="AD4" s="1"/>
    </row>
    <row r="5" spans="1:30" x14ac:dyDescent="0.25">
      <c r="A5" s="58"/>
      <c r="B5" s="87"/>
      <c r="C5" s="73" t="s">
        <v>23</v>
      </c>
      <c r="D5" s="92" t="s">
        <v>24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80"/>
      <c r="U5" s="81"/>
      <c r="V5" s="81"/>
      <c r="W5" s="81"/>
      <c r="X5" s="82"/>
      <c r="Y5" s="80"/>
      <c r="Z5" s="81"/>
      <c r="AA5" s="81"/>
      <c r="AB5" s="81"/>
      <c r="AC5" s="82"/>
      <c r="AD5" s="1"/>
    </row>
    <row r="6" spans="1:30" ht="15" customHeight="1" x14ac:dyDescent="0.25">
      <c r="A6" s="58"/>
      <c r="B6" s="87"/>
      <c r="C6" s="74"/>
      <c r="D6" s="71" t="s">
        <v>21</v>
      </c>
      <c r="E6" s="60" t="s">
        <v>12</v>
      </c>
      <c r="F6" s="61"/>
      <c r="G6" s="61"/>
      <c r="H6" s="61"/>
      <c r="I6" s="62"/>
      <c r="J6" s="60" t="s">
        <v>19</v>
      </c>
      <c r="K6" s="61"/>
      <c r="L6" s="61"/>
      <c r="M6" s="61"/>
      <c r="N6" s="61"/>
      <c r="O6" s="60" t="s">
        <v>29</v>
      </c>
      <c r="P6" s="61"/>
      <c r="Q6" s="61"/>
      <c r="R6" s="61"/>
      <c r="S6" s="61"/>
      <c r="T6" s="80" t="s">
        <v>19</v>
      </c>
      <c r="U6" s="81"/>
      <c r="V6" s="81"/>
      <c r="W6" s="81"/>
      <c r="X6" s="82"/>
      <c r="Y6" s="80" t="s">
        <v>29</v>
      </c>
      <c r="Z6" s="81"/>
      <c r="AA6" s="81"/>
      <c r="AB6" s="81"/>
      <c r="AC6" s="82"/>
    </row>
    <row r="7" spans="1:30" ht="15" customHeight="1" x14ac:dyDescent="0.25">
      <c r="A7" s="58"/>
      <c r="B7" s="87"/>
      <c r="C7" s="74"/>
      <c r="D7" s="71"/>
      <c r="E7" s="66" t="s">
        <v>6</v>
      </c>
      <c r="F7" s="66" t="s">
        <v>7</v>
      </c>
      <c r="G7" s="66"/>
      <c r="H7" s="66"/>
      <c r="I7" s="66"/>
      <c r="J7" s="66" t="s">
        <v>6</v>
      </c>
      <c r="K7" s="66" t="s">
        <v>7</v>
      </c>
      <c r="L7" s="66"/>
      <c r="M7" s="66"/>
      <c r="N7" s="76"/>
      <c r="O7" s="66" t="s">
        <v>6</v>
      </c>
      <c r="P7" s="66" t="s">
        <v>7</v>
      </c>
      <c r="Q7" s="66"/>
      <c r="R7" s="66"/>
      <c r="S7" s="76"/>
      <c r="T7" s="83" t="s">
        <v>6</v>
      </c>
      <c r="U7" s="83" t="s">
        <v>7</v>
      </c>
      <c r="V7" s="83"/>
      <c r="W7" s="83"/>
      <c r="X7" s="85"/>
      <c r="Y7" s="83" t="s">
        <v>6</v>
      </c>
      <c r="Z7" s="83" t="s">
        <v>7</v>
      </c>
      <c r="AA7" s="83"/>
      <c r="AB7" s="83"/>
      <c r="AC7" s="85"/>
    </row>
    <row r="8" spans="1:30" ht="15.75" thickBot="1" x14ac:dyDescent="0.3">
      <c r="A8" s="59"/>
      <c r="B8" s="88"/>
      <c r="C8" s="75"/>
      <c r="D8" s="72"/>
      <c r="E8" s="67"/>
      <c r="F8" s="6" t="s">
        <v>8</v>
      </c>
      <c r="G8" s="6" t="s">
        <v>9</v>
      </c>
      <c r="H8" s="6" t="s">
        <v>10</v>
      </c>
      <c r="I8" s="6" t="s">
        <v>11</v>
      </c>
      <c r="J8" s="67"/>
      <c r="K8" s="6" t="s">
        <v>8</v>
      </c>
      <c r="L8" s="6" t="s">
        <v>9</v>
      </c>
      <c r="M8" s="6" t="s">
        <v>10</v>
      </c>
      <c r="N8" s="7" t="s">
        <v>11</v>
      </c>
      <c r="O8" s="67"/>
      <c r="P8" s="6" t="s">
        <v>8</v>
      </c>
      <c r="Q8" s="6" t="s">
        <v>9</v>
      </c>
      <c r="R8" s="6" t="s">
        <v>10</v>
      </c>
      <c r="S8" s="7" t="s">
        <v>11</v>
      </c>
      <c r="T8" s="84"/>
      <c r="U8" s="8" t="s">
        <v>8</v>
      </c>
      <c r="V8" s="8" t="s">
        <v>9</v>
      </c>
      <c r="W8" s="8" t="s">
        <v>10</v>
      </c>
      <c r="X8" s="9" t="s">
        <v>11</v>
      </c>
      <c r="Y8" s="84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63" t="str">
        <f>A2</f>
        <v>ПАО "Россети Северный Кавказ" - "Ингушэнерго"</v>
      </c>
      <c r="B9" s="10" t="s">
        <v>13</v>
      </c>
      <c r="C9" s="15">
        <f>E9+J9+D9+O9</f>
        <v>1868.8620000000001</v>
      </c>
      <c r="D9" s="5"/>
      <c r="E9" s="5">
        <f>F9+G9+H9+I9</f>
        <v>750.76700000000005</v>
      </c>
      <c r="F9" s="20">
        <v>0</v>
      </c>
      <c r="G9" s="20">
        <v>0</v>
      </c>
      <c r="H9" s="20">
        <v>674.20500000000004</v>
      </c>
      <c r="I9" s="20">
        <v>76.561999999999998</v>
      </c>
      <c r="J9" s="5">
        <f t="shared" ref="J9:J19" si="0">K9+L9+M9+N9</f>
        <v>689.23399999999992</v>
      </c>
      <c r="K9" s="20">
        <v>440</v>
      </c>
      <c r="L9" s="20">
        <v>15.525</v>
      </c>
      <c r="M9" s="20">
        <v>233.709</v>
      </c>
      <c r="N9" s="20">
        <v>0</v>
      </c>
      <c r="O9" s="5">
        <f t="shared" ref="O9:O19" si="1">P9+Q9+R9+S9</f>
        <v>428.86099999999999</v>
      </c>
      <c r="P9" s="20">
        <v>314.39999999999998</v>
      </c>
      <c r="Q9" s="20">
        <v>32.292000000000002</v>
      </c>
      <c r="R9" s="20">
        <v>82.168999999999997</v>
      </c>
      <c r="S9" s="20">
        <v>0</v>
      </c>
      <c r="T9" s="44">
        <f>U9+V9+W9+X9</f>
        <v>0.95799999999999996</v>
      </c>
      <c r="U9" s="45">
        <v>0.61099999999999999</v>
      </c>
      <c r="V9" s="45">
        <v>2.1999999999999999E-2</v>
      </c>
      <c r="W9" s="45">
        <v>0.32500000000000001</v>
      </c>
      <c r="X9" s="46">
        <v>0</v>
      </c>
      <c r="Y9" s="44">
        <f>Z9+AA9+AB9+AC9</f>
        <v>0.56999999999999995</v>
      </c>
      <c r="Z9" s="45">
        <v>0.437</v>
      </c>
      <c r="AA9" s="45">
        <v>4.4999999999999998E-2</v>
      </c>
      <c r="AB9" s="45">
        <v>8.7999999999999995E-2</v>
      </c>
      <c r="AC9" s="46">
        <v>0</v>
      </c>
    </row>
    <row r="10" spans="1:30" ht="15" hidden="1" customHeight="1" outlineLevel="1" x14ac:dyDescent="0.25">
      <c r="A10" s="64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64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64"/>
      <c r="B12" s="11" t="s">
        <v>1</v>
      </c>
      <c r="C12" s="15">
        <f t="shared" si="2"/>
        <v>8794.0821539999961</v>
      </c>
      <c r="D12" s="2"/>
      <c r="E12" s="2">
        <f t="shared" si="3"/>
        <v>4166.7490000000007</v>
      </c>
      <c r="F12" s="21">
        <v>55.46</v>
      </c>
      <c r="G12" s="21">
        <v>27.04</v>
      </c>
      <c r="H12" s="21">
        <v>3070.8030000000003</v>
      </c>
      <c r="I12" s="21">
        <v>1013.446</v>
      </c>
      <c r="J12" s="2">
        <f t="shared" si="0"/>
        <v>4219.38</v>
      </c>
      <c r="K12" s="21">
        <v>0</v>
      </c>
      <c r="L12" s="21">
        <v>1421.222</v>
      </c>
      <c r="M12" s="21">
        <v>2796.79</v>
      </c>
      <c r="N12" s="21">
        <v>1.3680000000000001</v>
      </c>
      <c r="O12" s="2">
        <f t="shared" si="1"/>
        <v>407.95315399999595</v>
      </c>
      <c r="P12" s="20">
        <v>317.72000000000003</v>
      </c>
      <c r="Q12" s="20">
        <v>24.21</v>
      </c>
      <c r="R12" s="20">
        <v>1.091</v>
      </c>
      <c r="S12" s="20">
        <v>64.932153999995933</v>
      </c>
      <c r="T12" s="47">
        <f t="shared" si="4"/>
        <v>5.8619999999999992</v>
      </c>
      <c r="U12" s="45">
        <v>0</v>
      </c>
      <c r="V12" s="45">
        <v>1.974</v>
      </c>
      <c r="W12" s="45">
        <v>3.8859999999999997</v>
      </c>
      <c r="X12" s="46">
        <v>2E-3</v>
      </c>
      <c r="Y12" s="47">
        <f t="shared" si="5"/>
        <v>0.58099999999999996</v>
      </c>
      <c r="Z12" s="45">
        <v>0.441</v>
      </c>
      <c r="AA12" s="45">
        <v>3.4000000000000002E-2</v>
      </c>
      <c r="AB12" s="45">
        <v>0</v>
      </c>
      <c r="AC12" s="46">
        <v>0.106</v>
      </c>
    </row>
    <row r="13" spans="1:30" x14ac:dyDescent="0.25">
      <c r="A13" s="64"/>
      <c r="B13" s="11" t="s">
        <v>16</v>
      </c>
      <c r="C13" s="15">
        <f t="shared" si="2"/>
        <v>485.73200000000003</v>
      </c>
      <c r="D13" s="2"/>
      <c r="E13" s="2">
        <f t="shared" si="3"/>
        <v>49.992000000000004</v>
      </c>
      <c r="F13" s="21">
        <v>0</v>
      </c>
      <c r="G13" s="21">
        <v>0</v>
      </c>
      <c r="H13" s="21">
        <v>20.613</v>
      </c>
      <c r="I13" s="21">
        <v>29.379000000000001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435.74</v>
      </c>
      <c r="P13" s="20">
        <v>398.66</v>
      </c>
      <c r="Q13" s="20">
        <v>37.08</v>
      </c>
      <c r="R13" s="20">
        <v>0</v>
      </c>
      <c r="S13" s="20">
        <v>0</v>
      </c>
      <c r="T13" s="47">
        <f t="shared" si="4"/>
        <v>0</v>
      </c>
      <c r="U13" s="45">
        <v>0</v>
      </c>
      <c r="V13" s="45">
        <v>0</v>
      </c>
      <c r="W13" s="45">
        <v>0</v>
      </c>
      <c r="X13" s="46">
        <v>0</v>
      </c>
      <c r="Y13" s="47">
        <f t="shared" si="5"/>
        <v>0.60500000000000009</v>
      </c>
      <c r="Z13" s="45">
        <v>0.55400000000000005</v>
      </c>
      <c r="AA13" s="45">
        <v>5.0999999999999997E-2</v>
      </c>
      <c r="AB13" s="45">
        <v>0</v>
      </c>
      <c r="AC13" s="46">
        <v>0</v>
      </c>
    </row>
    <row r="14" spans="1:30" x14ac:dyDescent="0.25">
      <c r="A14" s="64"/>
      <c r="B14" s="11" t="s">
        <v>17</v>
      </c>
      <c r="C14" s="15">
        <f t="shared" si="2"/>
        <v>6590.0599999999995</v>
      </c>
      <c r="D14" s="2"/>
      <c r="E14" s="2">
        <f t="shared" si="3"/>
        <v>5869.3959999999997</v>
      </c>
      <c r="F14" s="21">
        <v>56.7</v>
      </c>
      <c r="G14" s="21">
        <v>49.2</v>
      </c>
      <c r="H14" s="21">
        <v>4239.9639999999999</v>
      </c>
      <c r="I14" s="21">
        <v>1523.5320000000002</v>
      </c>
      <c r="J14" s="2">
        <f t="shared" si="0"/>
        <v>720.66399999999999</v>
      </c>
      <c r="K14" s="21">
        <v>0</v>
      </c>
      <c r="L14" s="21">
        <v>0</v>
      </c>
      <c r="M14" s="21">
        <v>720.66399999999999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1.0010000000000001</v>
      </c>
      <c r="U14" s="45">
        <v>0</v>
      </c>
      <c r="V14" s="45">
        <v>0</v>
      </c>
      <c r="W14" s="45">
        <v>1.0010000000000001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64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64"/>
      <c r="B16" s="12" t="s">
        <v>2</v>
      </c>
      <c r="C16" s="15">
        <f t="shared" si="2"/>
        <v>3600.8453910000003</v>
      </c>
      <c r="D16" s="3">
        <v>3600.8453910000003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64"/>
      <c r="B17" s="12" t="s">
        <v>3</v>
      </c>
      <c r="C17" s="15">
        <f t="shared" si="2"/>
        <v>7281.0304550000001</v>
      </c>
      <c r="D17" s="3">
        <v>7281.0304550000001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64"/>
      <c r="B18" s="11" t="s">
        <v>22</v>
      </c>
      <c r="C18" s="15">
        <f t="shared" si="2"/>
        <v>146.863</v>
      </c>
      <c r="D18" s="3">
        <v>146.863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64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5"/>
      <c r="B20" s="18" t="s">
        <v>5</v>
      </c>
      <c r="C20" s="19">
        <f>SUM(C9:C19)</f>
        <v>28767.474999999999</v>
      </c>
      <c r="D20" s="36">
        <f>SUM(D9:D19)</f>
        <v>11028.738846</v>
      </c>
      <c r="E20" s="37">
        <f>F20+G20+H20+I20</f>
        <v>10836.904</v>
      </c>
      <c r="F20" s="36">
        <f>SUM(F9:F19)</f>
        <v>112.16</v>
      </c>
      <c r="G20" s="36">
        <f t="shared" ref="G20" si="6">SUM(G9:G19)</f>
        <v>76.240000000000009</v>
      </c>
      <c r="H20" s="36">
        <f>SUM(H9:H19)</f>
        <v>8005.585</v>
      </c>
      <c r="I20" s="36">
        <f>SUM(I9:I19)</f>
        <v>2642.9189999999999</v>
      </c>
      <c r="J20" s="37">
        <f t="shared" ref="J20:X20" si="7">SUM(J9:J19)</f>
        <v>5629.2779999999993</v>
      </c>
      <c r="K20" s="36">
        <f t="shared" si="7"/>
        <v>440</v>
      </c>
      <c r="L20" s="36">
        <f t="shared" si="7"/>
        <v>1436.7470000000001</v>
      </c>
      <c r="M20" s="36">
        <f t="shared" si="7"/>
        <v>3751.1629999999996</v>
      </c>
      <c r="N20" s="36">
        <f t="shared" si="7"/>
        <v>1.3680000000000001</v>
      </c>
      <c r="O20" s="37">
        <f t="shared" ref="O20:S20" si="8">SUM(O9:O19)</f>
        <v>1272.5541539999958</v>
      </c>
      <c r="P20" s="36">
        <f t="shared" si="8"/>
        <v>1030.78</v>
      </c>
      <c r="Q20" s="36">
        <f t="shared" si="8"/>
        <v>93.581999999999994</v>
      </c>
      <c r="R20" s="36">
        <f t="shared" si="8"/>
        <v>83.259999999999991</v>
      </c>
      <c r="S20" s="36">
        <f t="shared" si="8"/>
        <v>64.932153999995933</v>
      </c>
      <c r="T20" s="48">
        <f t="shared" si="7"/>
        <v>7.8209999999999997</v>
      </c>
      <c r="U20" s="49">
        <f t="shared" si="7"/>
        <v>0.61099999999999999</v>
      </c>
      <c r="V20" s="49">
        <f t="shared" si="7"/>
        <v>1.996</v>
      </c>
      <c r="W20" s="49">
        <f t="shared" si="7"/>
        <v>5.2119999999999997</v>
      </c>
      <c r="X20" s="50">
        <f t="shared" si="7"/>
        <v>2E-3</v>
      </c>
      <c r="Y20" s="48">
        <f t="shared" ref="Y20:AC20" si="9">SUM(Y9:Y19)</f>
        <v>1.7559999999999998</v>
      </c>
      <c r="Z20" s="49">
        <f t="shared" si="9"/>
        <v>1.4319999999999999</v>
      </c>
      <c r="AA20" s="49">
        <f t="shared" si="9"/>
        <v>0.13</v>
      </c>
      <c r="AB20" s="49">
        <f t="shared" si="9"/>
        <v>8.7999999999999995E-2</v>
      </c>
      <c r="AC20" s="50">
        <f t="shared" si="9"/>
        <v>0.106</v>
      </c>
    </row>
    <row r="21" spans="1:30" x14ac:dyDescent="0.25">
      <c r="A21" s="54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55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55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55"/>
      <c r="B24" s="11" t="s">
        <v>1</v>
      </c>
      <c r="C24" s="16">
        <f t="shared" si="10"/>
        <v>5.6520000000000001</v>
      </c>
      <c r="D24" s="2"/>
      <c r="E24" s="2">
        <f t="shared" si="11"/>
        <v>5.6520000000000001</v>
      </c>
      <c r="F24" s="21"/>
      <c r="G24" s="21"/>
      <c r="H24" s="21"/>
      <c r="I24" s="21">
        <v>5.6520000000000001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55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55"/>
      <c r="B26" s="11" t="s">
        <v>17</v>
      </c>
      <c r="C26" s="16">
        <f t="shared" si="10"/>
        <v>96.936999999999998</v>
      </c>
      <c r="D26" s="2"/>
      <c r="E26" s="2">
        <f t="shared" si="11"/>
        <v>96.936999999999998</v>
      </c>
      <c r="F26" s="21"/>
      <c r="G26" s="21"/>
      <c r="H26" s="21"/>
      <c r="I26" s="21">
        <v>96.936999999999998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55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55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5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5"/>
      <c r="B30" s="11" t="s">
        <v>22</v>
      </c>
      <c r="C30" s="17">
        <f t="shared" si="10"/>
        <v>35.491</v>
      </c>
      <c r="D30" s="3">
        <v>35.491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55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6"/>
      <c r="B32" s="13" t="s">
        <v>5</v>
      </c>
      <c r="C32" s="19">
        <f t="shared" si="10"/>
        <v>138.07999999999998</v>
      </c>
      <c r="D32" s="36">
        <f>SUM(D21:D31)</f>
        <v>35.491</v>
      </c>
      <c r="E32" s="37">
        <f t="shared" si="11"/>
        <v>102.589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102.589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51" t="s">
        <v>27</v>
      </c>
      <c r="B33" s="52"/>
      <c r="C33" s="19">
        <f>C20+C32</f>
        <v>28905.555</v>
      </c>
      <c r="D33" s="31">
        <f>D20+D32</f>
        <v>11064.229846</v>
      </c>
      <c r="E33" s="30">
        <f>E20+E32</f>
        <v>10939.493</v>
      </c>
      <c r="F33" s="31">
        <f t="shared" ref="F33:X33" si="21">F20+F32</f>
        <v>112.16</v>
      </c>
      <c r="G33" s="31">
        <f t="shared" si="21"/>
        <v>76.240000000000009</v>
      </c>
      <c r="H33" s="31">
        <f t="shared" si="21"/>
        <v>8005.585</v>
      </c>
      <c r="I33" s="31">
        <f t="shared" si="21"/>
        <v>2745.5079999999998</v>
      </c>
      <c r="J33" s="30">
        <f t="shared" si="21"/>
        <v>5629.2779999999993</v>
      </c>
      <c r="K33" s="31">
        <f t="shared" si="21"/>
        <v>440</v>
      </c>
      <c r="L33" s="31">
        <f t="shared" si="21"/>
        <v>1436.7470000000001</v>
      </c>
      <c r="M33" s="31">
        <f t="shared" si="21"/>
        <v>3751.1629999999996</v>
      </c>
      <c r="N33" s="31">
        <f t="shared" si="21"/>
        <v>1.3680000000000001</v>
      </c>
      <c r="O33" s="30">
        <f t="shared" ref="O33:S33" si="22">O20+O32</f>
        <v>1272.5541539999958</v>
      </c>
      <c r="P33" s="31">
        <f t="shared" si="22"/>
        <v>1030.78</v>
      </c>
      <c r="Q33" s="31">
        <f t="shared" si="22"/>
        <v>93.581999999999994</v>
      </c>
      <c r="R33" s="31">
        <f t="shared" si="22"/>
        <v>83.259999999999991</v>
      </c>
      <c r="S33" s="31">
        <f t="shared" si="22"/>
        <v>64.932153999995933</v>
      </c>
      <c r="T33" s="95">
        <f t="shared" si="21"/>
        <v>7.8209999999999997</v>
      </c>
      <c r="U33" s="96">
        <f t="shared" si="21"/>
        <v>0.61099999999999999</v>
      </c>
      <c r="V33" s="96">
        <f t="shared" si="21"/>
        <v>1.996</v>
      </c>
      <c r="W33" s="96">
        <f t="shared" si="21"/>
        <v>5.2119999999999997</v>
      </c>
      <c r="X33" s="97">
        <f t="shared" si="21"/>
        <v>2E-3</v>
      </c>
      <c r="Y33" s="95">
        <f t="shared" ref="Y33:AC33" si="23">Y20+Y32</f>
        <v>1.7559999999999998</v>
      </c>
      <c r="Z33" s="96">
        <f t="shared" si="23"/>
        <v>1.4319999999999999</v>
      </c>
      <c r="AA33" s="96">
        <f t="shared" si="23"/>
        <v>0.13</v>
      </c>
      <c r="AB33" s="96">
        <f t="shared" si="23"/>
        <v>8.7999999999999995E-2</v>
      </c>
      <c r="AC33" s="97">
        <f t="shared" si="23"/>
        <v>0.106</v>
      </c>
    </row>
    <row r="35" spans="1:29" x14ac:dyDescent="0.25">
      <c r="C35" s="33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04.2021</vt:lpstr>
      <vt:lpstr>'04.2021'!Область_печати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2021-05-26T11:18:08Z</dcterms:modified>
</cp:coreProperties>
</file>