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-75" windowWidth="15735" windowHeight="12765"/>
  </bookViews>
  <sheets>
    <sheet name="11б_10" sheetId="1" r:id="rId1"/>
  </sheets>
  <definedNames>
    <definedName name="_xlnm.Print_Area" localSheetId="0">'11б_10'!$A$1:$G$29</definedName>
  </definedNames>
  <calcPr calcId="145621"/>
</workbook>
</file>

<file path=xl/calcChain.xml><?xml version="1.0" encoding="utf-8"?>
<calcChain xmlns="http://schemas.openxmlformats.org/spreadsheetml/2006/main">
  <c r="D20" i="1" l="1"/>
  <c r="D22" i="1" s="1"/>
  <c r="F18" i="1"/>
  <c r="G18" i="1"/>
  <c r="D18" i="1"/>
  <c r="D17" i="1"/>
  <c r="E17" i="1"/>
  <c r="E16" i="1"/>
  <c r="E14" i="1"/>
  <c r="D11" i="1"/>
  <c r="E11" i="1"/>
  <c r="D7" i="1"/>
  <c r="D23" i="1" l="1"/>
  <c r="E9" i="1" l="1"/>
  <c r="E12" i="1" l="1"/>
  <c r="G22" i="1" l="1"/>
  <c r="F22" i="1"/>
  <c r="E21" i="1" l="1"/>
  <c r="E19" i="1"/>
  <c r="E15" i="1"/>
  <c r="E13" i="1"/>
  <c r="E10" i="1"/>
  <c r="E8" i="1"/>
  <c r="E6" i="1"/>
  <c r="E20" i="1"/>
  <c r="E7" i="1"/>
  <c r="E22" i="1" l="1"/>
  <c r="F23" i="1" l="1"/>
  <c r="E18" i="1" l="1"/>
  <c r="G23" i="1"/>
  <c r="E23" i="1" l="1"/>
</calcChain>
</file>

<file path=xl/sharedStrings.xml><?xml version="1.0" encoding="utf-8"?>
<sst xmlns="http://schemas.openxmlformats.org/spreadsheetml/2006/main" count="63" uniqueCount="50">
  <si>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</si>
  <si>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</si>
  <si>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</si>
  <si>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</si>
  <si>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</si>
  <si>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</si>
  <si>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</si>
  <si>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>договор № 166/2012 
от 01.04.2012</t>
  </si>
  <si>
    <t>договор № 167/2012
 от 01.04.2012</t>
  </si>
  <si>
    <t>ЗАО "Фотон"</t>
  </si>
  <si>
    <t>договор № 168/2012 
от 01.04.2012</t>
  </si>
  <si>
    <t>договор № СЭ04454
от 01.12.2011</t>
  </si>
  <si>
    <t>договор № 2/ДСК
от 19.05.2015</t>
  </si>
  <si>
    <t>АО "Карачаево-Черкесскэнерго"</t>
  </si>
  <si>
    <t>ПАО "Севкавказэнерго"</t>
  </si>
  <si>
    <t>ПАО "Ставропольэнергосбыт"</t>
  </si>
  <si>
    <t>договор № 572
от 10.12.2014</t>
  </si>
  <si>
    <t>ПАО "Дагестанская энергосбытовая компания"</t>
  </si>
  <si>
    <t xml:space="preserve">АО "Чеченэнерго" </t>
  </si>
  <si>
    <t xml:space="preserve"> -</t>
  </si>
  <si>
    <t>ГУП "Чеченская генерирующая компания"</t>
  </si>
  <si>
    <t>договор № 77
от 29.12.2017</t>
  </si>
  <si>
    <t xml:space="preserve">абз.3 п. 19 "г" ПП РФ № 24 от 21.01.2004  </t>
  </si>
  <si>
    <t>договор № 27
от 01.04.2019</t>
  </si>
  <si>
    <t>договор № ТБХ010419
от 01.04.2019</t>
  </si>
  <si>
    <t>АО "Турбохолод"</t>
  </si>
  <si>
    <t>О закупке ПАО "Россети Северный Кавказ" электрической энергии для компенсации потерь в сетях и её стоимости за 2020 год</t>
  </si>
  <si>
    <t>Филиал ПАО "Россети Северный Кавказ"-"Каббалкэнерго"</t>
  </si>
  <si>
    <t>Филиал ПАО "Россети Северный Кавказ"-"Карачаево-Черкесскэнерго"</t>
  </si>
  <si>
    <t>Филиал ПАО "Россети Северный Кавказ"-"Севкавказэнерго"</t>
  </si>
  <si>
    <t>Итого по ПАО "Россети Северный Кавказ"</t>
  </si>
  <si>
    <t>Итого по Управляемым Обществам ПАО "Россети Северный Кавказ"</t>
  </si>
  <si>
    <t>Всего по группе компаний 
ПАО "Россети Северный Кавказ"</t>
  </si>
  <si>
    <t>Филиал ПАО "Россети Северный Кавказ"-"Севкавказэнерго"*</t>
  </si>
  <si>
    <t>* Филиалом исполняются функции гарантирующего поставщика в границах зоны деятельности ПАО "Севкавказэнерго" с 01.04.2020. Электроэнергия  для компенсации потерь приобретается по цене покупки электроэнергии на оптовом рынка электроэнергии (мощности).</t>
  </si>
  <si>
    <t>Филиал ПАО "Россети Северный Кавказ" - "Ставропольэнерго"</t>
  </si>
  <si>
    <t>АО "Каббалкэнерго"</t>
  </si>
  <si>
    <t>Филиал ПАО "Россети Северный Кавказ"-"Ингушэнерго" **</t>
  </si>
  <si>
    <t>** Филиалом исполняются функции гарантирующего поставщика в границах зоны деятельности АО "Ингушэнерго" с 01.12.2015. Электроэнергия  для компенсации потерь приобретается по цене покупки электроэнергии на оптовом рынка электроэнергии (мощности).</t>
  </si>
  <si>
    <t xml:space="preserve">*** Филиал Дагэнерго осуществляет операционную деятельность с 25.06.2020. Расчеты с ПАО "Дагестанская энергосбытовая компания" в рамках заключенного договора с 25.06.2020 по 30.06.2020. С </t>
  </si>
  <si>
    <t>**** 01.07.2020 филиалом исполняются функции гарантирующего поставщика в границах зоны деятельности ПАО "Дагестанская энергосбытовая компания".</t>
  </si>
  <si>
    <t>АО "Дагестанская сетевая компания"*****</t>
  </si>
  <si>
    <t>***** АО "Дагестанская сетевая компания" не осуществляет операционную деятельность с 24.06.2020</t>
  </si>
  <si>
    <t>АО "Чеченэнерго" ******</t>
  </si>
  <si>
    <t>****** Обществом исполняются функции гарантирующего поставщика в границах зоны деятельности ОАО "Нурэнерго" с 01.05.2015. Электроэнергия  для компенсации потерь приобретается по цене покупки электроэнергии на оптовом рынка электроэнергии (мощности).</t>
  </si>
  <si>
    <t>Филиал ПАО "Россети Северный Кавказ" - "Дагэнерго"***</t>
  </si>
  <si>
    <t>Филиал ПАО "Россети Северный Кавказ" - "Дагэнерго" ****</t>
  </si>
  <si>
    <t>договор № 12012
от 18.02.2020</t>
  </si>
  <si>
    <t>ОАО "Буденновскэнергосбыт"</t>
  </si>
  <si>
    <t>договор №169/2020/ДАГЭНЕРГО
от 24.03.2020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</si>
</sst>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77" formatCode="#,##0.0000000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/>
    <xf numFmtId="2" fontId="3" fillId="0" borderId="0" xfId="0" applyNumberFormat="1" applyFont="1"/>
    <xf numFmtId="0" fontId="4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/>
    </xf>
    <xf numFmtId="164" fontId="9" fillId="0" borderId="6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10" fillId="0" borderId="8" xfId="0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 wrapText="1"/>
    </xf>
    <xf numFmtId="164" fontId="9" fillId="0" borderId="9" xfId="0" applyNumberFormat="1" applyFont="1" applyBorder="1" applyAlignment="1">
      <alignment horizontal="center" vertical="center"/>
    </xf>
    <xf numFmtId="166" fontId="6" fillId="0" borderId="0" xfId="0" applyNumberFormat="1" applyFont="1"/>
    <xf numFmtId="2" fontId="6" fillId="0" borderId="0" xfId="0" applyNumberFormat="1" applyFont="1"/>
    <xf numFmtId="0" fontId="4" fillId="0" borderId="5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7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77" fontId="3" fillId="0" borderId="0" xfId="0" applyNumberFormat="1" applyFont="1"/>
  </cellXfs>
  <cellStyles count="5">
    <cellStyle name="Обычный" xfId="0" builtinId="0"/>
    <cellStyle name="Обычный 2" xfId="1"/>
    <cellStyle name="Обычный 2 26 2" xfId="4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zoomScale="80" zoomScaleNormal="100" zoomScaleSheetLayoutView="80" workbookViewId="0">
      <selection activeCell="B6" sqref="B6"/>
    </sheetView>
  </sheetViews>
  <sheetFormatPr defaultRowHeight="16.5" x14ac:dyDescent="0.3"/>
  <cols>
    <col min="1" max="1" width="38.7109375" style="2" customWidth="1"/>
    <col min="2" max="2" width="22.85546875" style="2" customWidth="1"/>
    <col min="3" max="3" width="24.28515625" style="2" customWidth="1"/>
    <col min="4" max="4" width="18.42578125" style="2" customWidth="1"/>
    <col min="5" max="5" width="22.42578125" style="2" customWidth="1"/>
    <col min="6" max="6" width="24.140625" style="2" customWidth="1"/>
    <col min="7" max="7" width="18.140625" style="2" customWidth="1"/>
    <col min="8" max="16384" width="9.140625" style="2"/>
  </cols>
  <sheetData>
    <row r="1" spans="1:7" x14ac:dyDescent="0.3">
      <c r="A1" s="1"/>
      <c r="E1" s="3"/>
      <c r="F1" s="4" t="s">
        <v>22</v>
      </c>
    </row>
    <row r="3" spans="1:7" ht="29.25" customHeight="1" x14ac:dyDescent="0.3">
      <c r="A3" s="38" t="s">
        <v>26</v>
      </c>
      <c r="B3" s="38"/>
      <c r="C3" s="38"/>
      <c r="D3" s="38"/>
      <c r="E3" s="38"/>
      <c r="F3" s="38"/>
      <c r="G3" s="38"/>
    </row>
    <row r="4" spans="1:7" ht="18.75" thickBot="1" x14ac:dyDescent="0.35">
      <c r="A4" s="10"/>
      <c r="B4" s="11"/>
      <c r="C4" s="11"/>
      <c r="D4" s="11"/>
      <c r="E4" s="11"/>
      <c r="F4" s="11"/>
      <c r="G4" s="10"/>
    </row>
    <row r="5" spans="1:7" s="5" customFormat="1" ht="85.5" customHeight="1" thickBot="1" x14ac:dyDescent="0.35">
      <c r="A5" s="12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4" t="s">
        <v>5</v>
      </c>
      <c r="G5" s="15" t="s">
        <v>6</v>
      </c>
    </row>
    <row r="6" spans="1:7" ht="33" x14ac:dyDescent="0.3">
      <c r="A6" s="16" t="s">
        <v>27</v>
      </c>
      <c r="B6" s="17" t="s">
        <v>7</v>
      </c>
      <c r="C6" s="18" t="s">
        <v>36</v>
      </c>
      <c r="D6" s="44">
        <v>277.81441699999948</v>
      </c>
      <c r="E6" s="45">
        <f>(G6+F6)/D6</f>
        <v>1.7371953843201771</v>
      </c>
      <c r="F6" s="46">
        <v>0</v>
      </c>
      <c r="G6" s="43">
        <v>482.61792291</v>
      </c>
    </row>
    <row r="7" spans="1:7" ht="33" x14ac:dyDescent="0.3">
      <c r="A7" s="7" t="s">
        <v>28</v>
      </c>
      <c r="B7" s="8" t="s">
        <v>8</v>
      </c>
      <c r="C7" s="9" t="s">
        <v>13</v>
      </c>
      <c r="D7" s="42">
        <f>170.661378071-D8-D9</f>
        <v>161.816648071</v>
      </c>
      <c r="E7" s="42">
        <f t="shared" ref="E7:E23" si="0">(G7+F7)/D7</f>
        <v>2.012474032938282</v>
      </c>
      <c r="F7" s="47">
        <v>0</v>
      </c>
      <c r="G7" s="41">
        <v>325.65180234000002</v>
      </c>
    </row>
    <row r="8" spans="1:7" ht="33" x14ac:dyDescent="0.3">
      <c r="A8" s="7" t="s">
        <v>28</v>
      </c>
      <c r="B8" s="8" t="s">
        <v>16</v>
      </c>
      <c r="C8" s="9" t="s">
        <v>9</v>
      </c>
      <c r="D8" s="42">
        <v>6.6790960000000004</v>
      </c>
      <c r="E8" s="42">
        <f t="shared" si="0"/>
        <v>3.6232599995568258</v>
      </c>
      <c r="F8" s="47">
        <v>0</v>
      </c>
      <c r="G8" s="41">
        <v>24.200101369999999</v>
      </c>
    </row>
    <row r="9" spans="1:7" ht="33" x14ac:dyDescent="0.3">
      <c r="A9" s="7" t="s">
        <v>28</v>
      </c>
      <c r="B9" s="8" t="s">
        <v>23</v>
      </c>
      <c r="C9" s="9" t="s">
        <v>9</v>
      </c>
      <c r="D9" s="42">
        <v>2.1656339999999998</v>
      </c>
      <c r="E9" s="42">
        <f t="shared" si="0"/>
        <v>5.46932000051717</v>
      </c>
      <c r="F9" s="47">
        <v>0</v>
      </c>
      <c r="G9" s="41">
        <v>11.844545350000001</v>
      </c>
    </row>
    <row r="10" spans="1:7" ht="33" x14ac:dyDescent="0.3">
      <c r="A10" s="7" t="s">
        <v>29</v>
      </c>
      <c r="B10" s="8" t="s">
        <v>10</v>
      </c>
      <c r="C10" s="9" t="s">
        <v>14</v>
      </c>
      <c r="D10" s="42">
        <v>84.013165000000001</v>
      </c>
      <c r="E10" s="48">
        <f t="shared" si="0"/>
        <v>1.7832575850463435</v>
      </c>
      <c r="F10" s="49">
        <v>0</v>
      </c>
      <c r="G10" s="41">
        <v>149.81711372999999</v>
      </c>
    </row>
    <row r="11" spans="1:7" ht="31.5" x14ac:dyDescent="0.3">
      <c r="A11" s="7" t="s">
        <v>33</v>
      </c>
      <c r="B11" s="8" t="s">
        <v>19</v>
      </c>
      <c r="C11" s="31" t="s">
        <v>19</v>
      </c>
      <c r="D11" s="42">
        <f>302.255173515357-D10-D12</f>
        <v>216.180281515357</v>
      </c>
      <c r="E11" s="48">
        <f t="shared" ref="E11" si="1">(G11+F11)/D11</f>
        <v>0.92278999084303037</v>
      </c>
      <c r="F11" s="49">
        <v>0</v>
      </c>
      <c r="G11" s="41">
        <v>199.489</v>
      </c>
    </row>
    <row r="12" spans="1:7" ht="33" x14ac:dyDescent="0.3">
      <c r="A12" s="7" t="s">
        <v>29</v>
      </c>
      <c r="B12" s="8" t="s">
        <v>24</v>
      </c>
      <c r="C12" s="9" t="s">
        <v>25</v>
      </c>
      <c r="D12" s="42">
        <v>2.0617269999999999</v>
      </c>
      <c r="E12" s="48">
        <f t="shared" si="0"/>
        <v>7.4529600233202551</v>
      </c>
      <c r="F12" s="49">
        <v>0</v>
      </c>
      <c r="G12" s="41">
        <v>15.365968909999999</v>
      </c>
    </row>
    <row r="13" spans="1:7" ht="33" x14ac:dyDescent="0.3">
      <c r="A13" s="7" t="s">
        <v>35</v>
      </c>
      <c r="B13" s="8" t="s">
        <v>11</v>
      </c>
      <c r="C13" s="9" t="s">
        <v>15</v>
      </c>
      <c r="D13" s="42">
        <v>664.49902099999997</v>
      </c>
      <c r="E13" s="48">
        <f t="shared" si="0"/>
        <v>3.2563559360006948</v>
      </c>
      <c r="F13" s="49">
        <v>0</v>
      </c>
      <c r="G13" s="41">
        <v>2163.8453315000002</v>
      </c>
    </row>
    <row r="14" spans="1:7" ht="33" x14ac:dyDescent="0.3">
      <c r="A14" s="7" t="s">
        <v>35</v>
      </c>
      <c r="B14" s="8" t="s">
        <v>47</v>
      </c>
      <c r="C14" s="9" t="s">
        <v>48</v>
      </c>
      <c r="D14" s="42">
        <v>0.15660099999999999</v>
      </c>
      <c r="E14" s="48">
        <f t="shared" ref="E14" si="2">(G14+F14)/D14</f>
        <v>3.5656082017356212</v>
      </c>
      <c r="F14" s="49">
        <v>0</v>
      </c>
      <c r="G14" s="41">
        <v>0.55837780999999997</v>
      </c>
    </row>
    <row r="15" spans="1:7" ht="31.5" x14ac:dyDescent="0.3">
      <c r="A15" s="7" t="s">
        <v>37</v>
      </c>
      <c r="B15" s="8" t="s">
        <v>19</v>
      </c>
      <c r="C15" s="31" t="s">
        <v>19</v>
      </c>
      <c r="D15" s="42">
        <v>162.3501271999998</v>
      </c>
      <c r="E15" s="48">
        <f t="shared" si="0"/>
        <v>0.85717635193820874</v>
      </c>
      <c r="F15" s="49">
        <v>0</v>
      </c>
      <c r="G15" s="41">
        <v>139.16268976999999</v>
      </c>
    </row>
    <row r="16" spans="1:7" ht="49.5" x14ac:dyDescent="0.3">
      <c r="A16" s="7" t="s">
        <v>45</v>
      </c>
      <c r="B16" s="8" t="s">
        <v>49</v>
      </c>
      <c r="C16" s="31" t="s">
        <v>17</v>
      </c>
      <c r="D16" s="42">
        <v>21.979872</v>
      </c>
      <c r="E16" s="48">
        <f t="shared" si="0"/>
        <v>1.7129465712994143</v>
      </c>
      <c r="F16" s="50">
        <v>0</v>
      </c>
      <c r="G16" s="42">
        <v>37.650346380000002</v>
      </c>
    </row>
    <row r="17" spans="1:11" ht="31.5" x14ac:dyDescent="0.3">
      <c r="A17" s="7" t="s">
        <v>46</v>
      </c>
      <c r="B17" s="8" t="s">
        <v>19</v>
      </c>
      <c r="C17" s="31" t="s">
        <v>19</v>
      </c>
      <c r="D17" s="42">
        <f>1390.92487378622-D16</f>
        <v>1368.94500178622</v>
      </c>
      <c r="E17" s="48">
        <f t="shared" si="0"/>
        <v>0.82458826458849988</v>
      </c>
      <c r="F17" s="50">
        <v>0</v>
      </c>
      <c r="G17" s="47">
        <v>1128.81598334</v>
      </c>
    </row>
    <row r="18" spans="1:11" ht="31.5" x14ac:dyDescent="0.3">
      <c r="A18" s="19" t="s">
        <v>30</v>
      </c>
      <c r="B18" s="20"/>
      <c r="C18" s="21"/>
      <c r="D18" s="34">
        <f>SUM(D6:D17)</f>
        <v>2968.6615915725765</v>
      </c>
      <c r="E18" s="32">
        <f t="shared" si="0"/>
        <v>1.5761376091814503</v>
      </c>
      <c r="F18" s="51">
        <f>SUM(F6:F17)</f>
        <v>0</v>
      </c>
      <c r="G18" s="36">
        <f>SUM(G6:G17)</f>
        <v>4679.0191834099996</v>
      </c>
    </row>
    <row r="19" spans="1:11" ht="48.75" customHeight="1" x14ac:dyDescent="0.3">
      <c r="A19" s="7" t="s">
        <v>41</v>
      </c>
      <c r="B19" s="8" t="s">
        <v>12</v>
      </c>
      <c r="C19" s="9" t="s">
        <v>17</v>
      </c>
      <c r="D19" s="52">
        <v>1380.2834320922752</v>
      </c>
      <c r="E19" s="53">
        <f t="shared" si="0"/>
        <v>1.6562541170436715</v>
      </c>
      <c r="F19" s="54">
        <v>0</v>
      </c>
      <c r="G19" s="41">
        <v>2286.1001170899999</v>
      </c>
    </row>
    <row r="20" spans="1:11" ht="34.5" customHeight="1" x14ac:dyDescent="0.3">
      <c r="A20" s="7" t="s">
        <v>43</v>
      </c>
      <c r="B20" s="8" t="s">
        <v>19</v>
      </c>
      <c r="C20" s="31" t="s">
        <v>19</v>
      </c>
      <c r="D20" s="52">
        <f>983.925997870001-D21</f>
        <v>976.12210987000094</v>
      </c>
      <c r="E20" s="53">
        <f t="shared" si="0"/>
        <v>0.72450921408202251</v>
      </c>
      <c r="F20" s="54">
        <v>0</v>
      </c>
      <c r="G20" s="41">
        <v>707.20946266999999</v>
      </c>
    </row>
    <row r="21" spans="1:11" ht="34.5" customHeight="1" x14ac:dyDescent="0.3">
      <c r="A21" s="7" t="s">
        <v>18</v>
      </c>
      <c r="B21" s="8" t="s">
        <v>21</v>
      </c>
      <c r="C21" s="30" t="s">
        <v>20</v>
      </c>
      <c r="D21" s="52">
        <v>7.8038879999999997</v>
      </c>
      <c r="E21" s="53">
        <f t="shared" si="0"/>
        <v>3.4841909827511621</v>
      </c>
      <c r="F21" s="54">
        <v>0</v>
      </c>
      <c r="G21" s="41">
        <v>27.190236200000001</v>
      </c>
    </row>
    <row r="22" spans="1:11" ht="31.5" x14ac:dyDescent="0.3">
      <c r="A22" s="19" t="s">
        <v>31</v>
      </c>
      <c r="B22" s="22"/>
      <c r="C22" s="21"/>
      <c r="D22" s="34">
        <f>D20+D19+D21</f>
        <v>2364.2094299622763</v>
      </c>
      <c r="E22" s="32">
        <f t="shared" si="0"/>
        <v>1.2775940141682776</v>
      </c>
      <c r="F22" s="23">
        <f t="shared" ref="F22:G22" si="3">F20+F19+F21</f>
        <v>0</v>
      </c>
      <c r="G22" s="36">
        <f t="shared" si="3"/>
        <v>3020.49981596</v>
      </c>
    </row>
    <row r="23" spans="1:11" ht="32.25" thickBot="1" x14ac:dyDescent="0.35">
      <c r="A23" s="24" t="s">
        <v>32</v>
      </c>
      <c r="B23" s="25"/>
      <c r="C23" s="26"/>
      <c r="D23" s="35">
        <f>D22+D18</f>
        <v>5332.8710215348528</v>
      </c>
      <c r="E23" s="33">
        <f t="shared" si="0"/>
        <v>1.4437849646613059</v>
      </c>
      <c r="F23" s="27">
        <f>F22+F18</f>
        <v>0</v>
      </c>
      <c r="G23" s="37">
        <f>G22+G18</f>
        <v>7699.5189993699996</v>
      </c>
    </row>
    <row r="24" spans="1:11" x14ac:dyDescent="0.3">
      <c r="A24" s="39" t="s">
        <v>34</v>
      </c>
      <c r="B24" s="39"/>
      <c r="C24" s="39"/>
      <c r="D24" s="39"/>
      <c r="E24" s="39"/>
      <c r="F24" s="39"/>
      <c r="G24" s="39"/>
    </row>
    <row r="25" spans="1:11" x14ac:dyDescent="0.3">
      <c r="A25" s="39" t="s">
        <v>38</v>
      </c>
      <c r="B25" s="39"/>
      <c r="C25" s="39"/>
      <c r="D25" s="39"/>
      <c r="E25" s="39"/>
      <c r="F25" s="39"/>
      <c r="G25" s="39"/>
      <c r="I25" s="6"/>
      <c r="K25" s="6"/>
    </row>
    <row r="26" spans="1:11" x14ac:dyDescent="0.3">
      <c r="A26" s="39" t="s">
        <v>39</v>
      </c>
      <c r="B26" s="39"/>
      <c r="C26" s="39"/>
      <c r="D26" s="39"/>
      <c r="E26" s="39"/>
      <c r="F26" s="39"/>
      <c r="G26" s="39"/>
      <c r="I26" s="6"/>
      <c r="K26" s="6"/>
    </row>
    <row r="27" spans="1:11" x14ac:dyDescent="0.3">
      <c r="A27" s="2" t="s">
        <v>40</v>
      </c>
      <c r="B27" s="10"/>
      <c r="C27" s="10"/>
      <c r="D27" s="28"/>
      <c r="E27" s="29"/>
      <c r="F27" s="29"/>
      <c r="G27" s="29"/>
    </row>
    <row r="28" spans="1:11" x14ac:dyDescent="0.3">
      <c r="A28" s="2" t="s">
        <v>42</v>
      </c>
      <c r="B28" s="10"/>
      <c r="C28" s="10"/>
      <c r="D28" s="28"/>
      <c r="E28" s="29"/>
      <c r="F28" s="29"/>
      <c r="G28" s="29"/>
    </row>
    <row r="29" spans="1:11" ht="34.5" customHeight="1" x14ac:dyDescent="0.3">
      <c r="A29" s="40" t="s">
        <v>44</v>
      </c>
      <c r="B29" s="40"/>
      <c r="C29" s="40"/>
      <c r="D29" s="40"/>
      <c r="E29" s="40"/>
      <c r="F29" s="40"/>
      <c r="G29" s="40"/>
    </row>
    <row r="34" spans="4:4" x14ac:dyDescent="0.3">
      <c r="D34" s="55"/>
    </row>
  </sheetData>
  <mergeCells count="5">
    <mergeCell ref="A3:G3"/>
    <mergeCell ref="A25:G25"/>
    <mergeCell ref="A29:G29"/>
    <mergeCell ref="A24:G24"/>
    <mergeCell ref="A26:G26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11б_10</vt:lpstr>
      <vt:lpstr>'11б_10'!Область_печати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Елисеева Виктория Викторовна</dc:creator>
  <cp:lastModifiedBy>Елисеева Виктория Викторовна</cp:lastModifiedBy>
  <dcterms:created xsi:type="dcterms:W3CDTF">2015-06-15T13:47:01Z</dcterms:created>
  <dcterms:modified xsi:type="dcterms:W3CDTF">2021-03-01T18:52:28Z</dcterms:modified>
</cp:coreProperties>
</file>