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 СВОД" sheetId="4" r:id="rId1"/>
    <sheet name="по 30 июня по 6-10кВ" sheetId="5" r:id="rId2"/>
    <sheet name="по 30 июня по 0,4кВ" sheetId="6" r:id="rId3"/>
  </sheets>
  <calcPr calcId="125725"/>
</workbook>
</file>

<file path=xl/calcChain.xml><?xml version="1.0" encoding="utf-8"?>
<calcChain xmlns="http://schemas.openxmlformats.org/spreadsheetml/2006/main">
  <c r="E112" i="6"/>
  <c r="F112"/>
  <c r="E97"/>
  <c r="F97"/>
  <c r="G97"/>
  <c r="H97"/>
  <c r="H112" s="1"/>
  <c r="E84"/>
  <c r="F84"/>
  <c r="G84"/>
  <c r="H84"/>
  <c r="J117" l="1"/>
  <c r="D12" i="5"/>
  <c r="E12"/>
  <c r="F12"/>
  <c r="G12"/>
  <c r="H12"/>
  <c r="C12"/>
  <c r="C103" i="4"/>
  <c r="D103"/>
  <c r="E103"/>
  <c r="F103"/>
  <c r="G103"/>
  <c r="H103"/>
  <c r="C104"/>
  <c r="D104"/>
  <c r="E104"/>
  <c r="F104"/>
  <c r="G104"/>
  <c r="H104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C113"/>
  <c r="D113"/>
  <c r="E113"/>
  <c r="F113"/>
  <c r="G113"/>
  <c r="H113"/>
  <c r="D102"/>
  <c r="D114" s="1"/>
  <c r="E102"/>
  <c r="E114" s="1"/>
  <c r="F102"/>
  <c r="F114" s="1"/>
  <c r="G102"/>
  <c r="G114" s="1"/>
  <c r="H102"/>
  <c r="H114" s="1"/>
  <c r="C102"/>
  <c r="C114" s="1"/>
  <c r="C90"/>
  <c r="D90"/>
  <c r="E90"/>
  <c r="F90"/>
  <c r="G90"/>
  <c r="H90"/>
  <c r="C91"/>
  <c r="D91"/>
  <c r="E91"/>
  <c r="F91"/>
  <c r="G91"/>
  <c r="H91"/>
  <c r="C92"/>
  <c r="D92"/>
  <c r="E92"/>
  <c r="F92"/>
  <c r="G92"/>
  <c r="H92"/>
  <c r="C93"/>
  <c r="D93"/>
  <c r="E93"/>
  <c r="F93"/>
  <c r="G93"/>
  <c r="H93"/>
  <c r="C94"/>
  <c r="D94"/>
  <c r="E94"/>
  <c r="F94"/>
  <c r="G94"/>
  <c r="H94"/>
  <c r="C95"/>
  <c r="D95"/>
  <c r="E95"/>
  <c r="F95"/>
  <c r="G95"/>
  <c r="H95"/>
  <c r="C96"/>
  <c r="D96"/>
  <c r="E96"/>
  <c r="F96"/>
  <c r="G96"/>
  <c r="H96"/>
  <c r="C97"/>
  <c r="D97"/>
  <c r="E97"/>
  <c r="F97"/>
  <c r="G97"/>
  <c r="H97"/>
  <c r="C98"/>
  <c r="D98"/>
  <c r="E98"/>
  <c r="F98"/>
  <c r="G98"/>
  <c r="H98"/>
  <c r="C99"/>
  <c r="D99"/>
  <c r="E99"/>
  <c r="F99"/>
  <c r="G99"/>
  <c r="H99"/>
  <c r="D89"/>
  <c r="E89"/>
  <c r="F89"/>
  <c r="G89"/>
  <c r="H89"/>
  <c r="C89"/>
  <c r="C79"/>
  <c r="D79"/>
  <c r="E79"/>
  <c r="F79"/>
  <c r="G79"/>
  <c r="H79"/>
  <c r="C80"/>
  <c r="D80"/>
  <c r="E80"/>
  <c r="F80"/>
  <c r="G80"/>
  <c r="H80"/>
  <c r="C81"/>
  <c r="D81"/>
  <c r="E81"/>
  <c r="F81"/>
  <c r="G81"/>
  <c r="H81"/>
  <c r="C82"/>
  <c r="D82"/>
  <c r="E82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D78"/>
  <c r="E78"/>
  <c r="F78"/>
  <c r="G78"/>
  <c r="H78"/>
  <c r="C78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D65"/>
  <c r="E65"/>
  <c r="F65"/>
  <c r="G65"/>
  <c r="H65"/>
  <c r="C65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D57"/>
  <c r="E57"/>
  <c r="F57"/>
  <c r="G57"/>
  <c r="H57"/>
  <c r="C57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D50"/>
  <c r="E50"/>
  <c r="F50"/>
  <c r="G50"/>
  <c r="H50"/>
  <c r="C50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D39"/>
  <c r="E39"/>
  <c r="F39"/>
  <c r="G39"/>
  <c r="H39"/>
  <c r="C39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D25"/>
  <c r="E25"/>
  <c r="F25"/>
  <c r="G25"/>
  <c r="H25"/>
  <c r="C25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D17"/>
  <c r="E17"/>
  <c r="F17"/>
  <c r="G17"/>
  <c r="H17"/>
  <c r="C17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8"/>
  <c r="D8"/>
  <c r="E8"/>
  <c r="F8"/>
  <c r="G8"/>
  <c r="H8"/>
  <c r="E34" i="6"/>
  <c r="F34"/>
  <c r="G34"/>
  <c r="H34"/>
  <c r="D60" l="1"/>
  <c r="E60"/>
  <c r="F60"/>
  <c r="G60"/>
  <c r="H60"/>
  <c r="D12"/>
  <c r="E12"/>
  <c r="F12"/>
  <c r="G12"/>
  <c r="H12"/>
  <c r="E111"/>
  <c r="F111"/>
  <c r="G111"/>
  <c r="H111"/>
  <c r="O110"/>
  <c r="N110"/>
  <c r="M110"/>
  <c r="L110"/>
  <c r="K110"/>
  <c r="J110"/>
  <c r="E52"/>
  <c r="F52"/>
  <c r="G52"/>
  <c r="G112" s="1"/>
  <c r="H52"/>
  <c r="D20"/>
  <c r="E20"/>
  <c r="F20"/>
  <c r="G20"/>
  <c r="H20"/>
  <c r="G73"/>
  <c r="E73"/>
  <c r="L65"/>
  <c r="J65"/>
  <c r="E45"/>
  <c r="F45"/>
  <c r="G45"/>
  <c r="D20" i="5"/>
  <c r="E20"/>
  <c r="F20"/>
  <c r="G20"/>
  <c r="H20"/>
  <c r="D34"/>
  <c r="E34"/>
  <c r="F34"/>
  <c r="G34"/>
  <c r="H34"/>
  <c r="D45"/>
  <c r="E45"/>
  <c r="F45"/>
  <c r="G45"/>
  <c r="H45"/>
  <c r="D52"/>
  <c r="E52"/>
  <c r="F52"/>
  <c r="G52"/>
  <c r="H52"/>
  <c r="D60"/>
  <c r="E60"/>
  <c r="F60"/>
  <c r="G60"/>
  <c r="H60"/>
  <c r="D73"/>
  <c r="E73"/>
  <c r="F73"/>
  <c r="G73"/>
  <c r="H73"/>
  <c r="D84"/>
  <c r="E84"/>
  <c r="F84"/>
  <c r="G84"/>
  <c r="H84"/>
  <c r="D97"/>
  <c r="E97"/>
  <c r="F97"/>
  <c r="G97"/>
  <c r="H97"/>
  <c r="D111"/>
  <c r="E111"/>
  <c r="F111"/>
  <c r="F112" s="1"/>
  <c r="G111"/>
  <c r="H111"/>
  <c r="H112" s="1"/>
  <c r="E100" i="4"/>
  <c r="G100"/>
  <c r="E87"/>
  <c r="G87"/>
  <c r="E76"/>
  <c r="G76"/>
  <c r="E63"/>
  <c r="G63"/>
  <c r="E55"/>
  <c r="G55"/>
  <c r="E48"/>
  <c r="G48"/>
  <c r="E37"/>
  <c r="G37"/>
  <c r="E23"/>
  <c r="G23"/>
  <c r="G15"/>
  <c r="C12" i="6"/>
  <c r="G112" i="5" l="1"/>
  <c r="E112"/>
  <c r="D112"/>
  <c r="G115" i="4"/>
  <c r="E15"/>
  <c r="E115" s="1"/>
  <c r="F37"/>
  <c r="F63"/>
  <c r="F87"/>
  <c r="H37"/>
  <c r="H63"/>
  <c r="H87"/>
  <c r="H15"/>
  <c r="F15"/>
  <c r="F55"/>
  <c r="H55"/>
  <c r="F100"/>
  <c r="H100"/>
  <c r="F23"/>
  <c r="H23"/>
  <c r="H76"/>
  <c r="F76"/>
  <c r="H48"/>
  <c r="F48"/>
  <c r="F73" i="6"/>
  <c r="F115" i="4" l="1"/>
  <c r="H73" i="6"/>
  <c r="H45"/>
  <c r="C20"/>
  <c r="H115" i="4"/>
  <c r="D15" l="1"/>
  <c r="C15"/>
  <c r="D23" l="1"/>
  <c r="C23" l="1"/>
  <c r="C20" i="5"/>
  <c r="C34" i="6" s="1"/>
  <c r="D34"/>
  <c r="C37" i="4" l="1"/>
  <c r="D37"/>
  <c r="C34" i="5"/>
  <c r="C45" i="6" l="1"/>
  <c r="D45"/>
  <c r="D48" i="4" l="1"/>
  <c r="C48"/>
  <c r="C45" i="5"/>
  <c r="C52" i="6" l="1"/>
  <c r="D52"/>
  <c r="C60" l="1"/>
  <c r="C55" i="4"/>
  <c r="D55"/>
  <c r="C52" i="5"/>
  <c r="D63" i="4" l="1"/>
  <c r="C63"/>
  <c r="C60" i="5"/>
  <c r="D73" i="6" l="1"/>
  <c r="C73"/>
  <c r="C73" i="5" l="1"/>
  <c r="D84" i="6" l="1"/>
  <c r="D76" i="4"/>
  <c r="C84" i="6"/>
  <c r="C76" i="4"/>
  <c r="C111" i="6"/>
  <c r="C84" i="5" l="1"/>
  <c r="D87" i="4" l="1"/>
  <c r="C87"/>
  <c r="D97" i="6"/>
  <c r="C97"/>
  <c r="C112" s="1"/>
  <c r="C97" i="5" l="1"/>
  <c r="D111" i="6" l="1"/>
  <c r="D112" s="1"/>
  <c r="D100" i="4"/>
  <c r="C100"/>
  <c r="C114" i="5" l="1"/>
  <c r="D115" i="4" l="1"/>
  <c r="C115"/>
  <c r="C111" i="5"/>
  <c r="C112" s="1"/>
</calcChain>
</file>

<file path=xl/sharedStrings.xml><?xml version="1.0" encoding="utf-8"?>
<sst xmlns="http://schemas.openxmlformats.org/spreadsheetml/2006/main" count="460" uniqueCount="166">
  <si>
    <t xml:space="preserve">Форма отчета по стандартам раскрытия информации субъектами оптового и розничных рынков  </t>
  </si>
  <si>
    <t>электрической энергии, утвержденными  ПП РФ от 21 января 2004 г. № 24</t>
  </si>
  <si>
    <t>№</t>
  </si>
  <si>
    <t>Центр питания</t>
  </si>
  <si>
    <t>Количество поданных заявок</t>
  </si>
  <si>
    <t>Заявленная мощность                                кВт</t>
  </si>
  <si>
    <t>Количество заключенных договоров        шт</t>
  </si>
  <si>
    <t xml:space="preserve">Присоединеная мощьность по договорам ТП     кВт  </t>
  </si>
  <si>
    <t>Нальчикская группа ПС</t>
  </si>
  <si>
    <t>1.</t>
  </si>
  <si>
    <t>ПС «Нальчик»</t>
  </si>
  <si>
    <t>2.</t>
  </si>
  <si>
    <t>ПС «Телемеханика-1»</t>
  </si>
  <si>
    <t>3.</t>
  </si>
  <si>
    <t>ПС «Искож»</t>
  </si>
  <si>
    <t>4.</t>
  </si>
  <si>
    <t>ПС «СКЭП-Н»</t>
  </si>
  <si>
    <t>5.</t>
  </si>
  <si>
    <t>ПС «Долинск»</t>
  </si>
  <si>
    <t>6.</t>
  </si>
  <si>
    <t>ПС «Дубки»</t>
  </si>
  <si>
    <t>7.</t>
  </si>
  <si>
    <t>ПС «Птицефабрика»</t>
  </si>
  <si>
    <t>итого:</t>
  </si>
  <si>
    <t>Малкинская группа ПС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</si>
  <si>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</si>
  <si>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</si>
  <si>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</si>
  <si>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</si>
  <si>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</si>
  <si>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</si>
  <si>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</si>
  <si>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</si>
  <si>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</si>
  <si>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</si>
  <si>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</si>
  <si>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</si>
  <si>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</si>
  <si>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</si>
  <si>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</si>
  <si>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</si>
  <si>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</si>
  <si>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</si>
  <si>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</si>
  <si>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</si>
  <si>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</si>
  <si>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</si>
  <si>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</si>
  <si>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</si>
  <si>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</si>
  <si>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</si>
  <si>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</si>
  <si>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</si>
  <si>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</si>
  <si>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</si>
  <si>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</si>
  <si>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</si>
  <si>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</si>
  <si>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</si>
  <si>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</si>
  <si>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</si>
  <si>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</si>
  <si>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</si>
  <si>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</si>
  <si>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</si>
  <si>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</si>
  <si>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</si>
  <si>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</si>
  <si>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</si>
  <si>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</si>
  <si>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</si>
  <si>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</si>
  <si>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</si>
  <si>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</si>
  <si>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</si>
  <si>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</si>
  <si>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</si>
  <si>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</si>
  <si>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</si>
  <si>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</si>
  <si>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</si>
  <si>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</si>
  <si>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</si>
  <si>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</si>
  <si>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</si>
  <si>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</si>
  <si>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</si>
  <si>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</si>
  <si>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</si>
  <si>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</si>
  <si>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</si>
  <si>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</si>
  <si>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</si>
  <si>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</si>
  <si>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</si>
  <si>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</si>
  <si>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</si>
  <si>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</si>
  <si>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</si>
  <si>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</si>
  <si>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</si>
  <si>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</si>
  <si>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</si>
  <si>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</si>
  <si>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</si>
  <si>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</si>
  <si>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</si>
  <si>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</si>
  <si>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</si>
  <si>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</si>
  <si>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</si>
  <si>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</si>
  <si>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</si>
  <si>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</si>
  <si>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нет 3-х свыше 670</t>
  </si>
  <si>
    <t>Зам. директора по развитию</t>
  </si>
  <si>
    <t>и реализации услуг                                                                                           А.М. Будаев</t>
  </si>
  <si>
    <t>исп.: А.Ю. Бозиев   (866-2) 77-11-18</t>
  </si>
  <si>
    <t xml:space="preserve">                               СМИ</t>
  </si>
  <si>
    <t>6-10кВ Контора</t>
  </si>
  <si>
    <t xml:space="preserve"> </t>
  </si>
  <si>
    <t>0,4кВ Районы</t>
  </si>
  <si>
    <t>нет ООО "ДЕЯ"</t>
  </si>
  <si>
    <t>исп.: И.З. Джаппуев   (866-2) 77-11-18</t>
  </si>
  <si>
    <t>Максимальная мощность по заключенным  ДТП       шт</t>
  </si>
  <si>
    <t>Количество подписанных актов     шт</t>
  </si>
  <si>
    <t xml:space="preserve"> по Кабардино-Балкарскому Филиалу ОАО  "МРСК Северного Кавказа"  за июнь 2013г</t>
  </si>
  <si>
    <t>ОТЧЕТ   по 30 июня 2013г</t>
  </si>
  <si>
    <t>ПС "Баксан 110"</t>
  </si>
  <si>
    <t>ПС «Кызбурун 110»</t>
  </si>
  <si>
    <t>ПС "Куркужин 35»</t>
  </si>
  <si>
    <t>ПС «Баксан 35»</t>
  </si>
  <si>
    <t>ПС «Крем- Конт.35»</t>
  </si>
  <si>
    <t>ПС «Гунделен 110»</t>
  </si>
  <si>
    <t>ПС «Плотина 110»</t>
  </si>
  <si>
    <t>ПС «Баксаненок 35»</t>
  </si>
  <si>
    <t>ПС «Баксан 330»</t>
  </si>
  <si>
    <t>РП "Куба"</t>
  </si>
  <si>
    <t>РП "Заюково"</t>
  </si>
  <si>
    <t>ПС "Малка"</t>
  </si>
  <si>
    <t>ПС Каменномостская"</t>
  </si>
  <si>
    <t>ПС "Залукокоаже"</t>
  </si>
  <si>
    <t>ПС "Залукодес"</t>
  </si>
  <si>
    <t>ПС "Сармаково"</t>
  </si>
  <si>
    <t>ПС Майская</t>
  </si>
  <si>
    <t>ПС Новоивановка</t>
  </si>
  <si>
    <t>ПС Александровская</t>
  </si>
  <si>
    <t>ПС Кр.Нива</t>
  </si>
  <si>
    <t>ПС Котляревская</t>
  </si>
  <si>
    <t>ПС «Прохладная -2»</t>
  </si>
  <si>
    <t>ПС «Екатериноград»</t>
  </si>
  <si>
    <t>ПС «Прималкинск.»</t>
  </si>
  <si>
    <t>ПС "Ново-Полтав."</t>
  </si>
  <si>
    <t>ПС «Малакановск.»</t>
  </si>
  <si>
    <t>ПС "ЗКИ"</t>
  </si>
  <si>
    <t>«Баксан-110»</t>
  </si>
  <si>
    <t>«Кызбурун-110»</t>
  </si>
  <si>
    <t>«Баксан-35»</t>
  </si>
  <si>
    <t>ПС «Чегем-2»</t>
  </si>
  <si>
    <t>ПС «Н-Чегем»</t>
  </si>
  <si>
    <t>ПС «Мух.ГЭС»</t>
  </si>
  <si>
    <t>СВ-Юг</t>
  </si>
  <si>
    <t>Юг-Агро</t>
  </si>
  <si>
    <t>КБ гипс</t>
  </si>
  <si>
    <t xml:space="preserve">Без учета 3-х Заявок </t>
  </si>
  <si>
    <t>Без учета ДЕЯ 750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</si>
</sst>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.5"/>
      <name val="Arial Cyr"/>
      <charset val="204"/>
    </font>
    <font>
      <sz val="11.5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b/>
      <sz val="11.5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1" fillId="0" borderId="0" xfId="1" applyFill="1"/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5" xfId="1" applyFont="1" applyBorder="1" applyAlignment="1">
      <alignment vertical="top" wrapText="1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4" fillId="0" borderId="8" xfId="1" applyFont="1" applyBorder="1" applyAlignment="1">
      <alignment vertical="top" wrapText="1"/>
    </xf>
    <xf numFmtId="0" fontId="1" fillId="0" borderId="6" xfId="1" applyFont="1" applyFill="1" applyBorder="1" applyAlignment="1">
      <alignment horizontal="center" vertical="top" wrapText="1"/>
    </xf>
    <xf numFmtId="2" fontId="1" fillId="0" borderId="6" xfId="1" applyNumberFormat="1" applyFont="1" applyFill="1" applyBorder="1" applyAlignment="1">
      <alignment horizontal="center"/>
    </xf>
    <xf numFmtId="0" fontId="3" fillId="0" borderId="8" xfId="1" applyFont="1" applyBorder="1" applyAlignment="1">
      <alignment vertical="top" wrapText="1"/>
    </xf>
    <xf numFmtId="0" fontId="2" fillId="0" borderId="6" xfId="1" applyFont="1" applyFill="1" applyBorder="1" applyAlignment="1">
      <alignment horizontal="center" vertical="top" wrapText="1"/>
    </xf>
    <xf numFmtId="2" fontId="2" fillId="0" borderId="6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4" fillId="0" borderId="8" xfId="1" applyFont="1" applyFill="1" applyBorder="1" applyAlignment="1">
      <alignment vertical="top" wrapText="1"/>
    </xf>
    <xf numFmtId="0" fontId="3" fillId="0" borderId="8" xfId="1" applyFont="1" applyFill="1" applyBorder="1" applyAlignment="1">
      <alignment vertical="top" wrapText="1"/>
    </xf>
    <xf numFmtId="0" fontId="1" fillId="0" borderId="6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vertical="top" wrapText="1"/>
    </xf>
    <xf numFmtId="2" fontId="2" fillId="2" borderId="6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Font="1" applyFill="1" applyBorder="1"/>
    <xf numFmtId="49" fontId="7" fillId="0" borderId="0" xfId="1" applyNumberFormat="1" applyFont="1" applyFill="1" applyBorder="1" applyAlignment="1">
      <alignment horizontal="right"/>
    </xf>
    <xf numFmtId="2" fontId="1" fillId="0" borderId="0" xfId="1" applyNumberFormat="1" applyFont="1" applyFill="1" applyBorder="1"/>
    <xf numFmtId="2" fontId="1" fillId="0" borderId="0" xfId="1" applyNumberFormat="1" applyFont="1" applyFill="1"/>
    <xf numFmtId="49" fontId="1" fillId="0" borderId="0" xfId="1" applyNumberFormat="1" applyFill="1"/>
    <xf numFmtId="2" fontId="1" fillId="0" borderId="0" xfId="1" applyNumberFormat="1" applyFont="1"/>
    <xf numFmtId="0" fontId="8" fillId="0" borderId="0" xfId="1" applyFont="1"/>
    <xf numFmtId="49" fontId="1" fillId="0" borderId="0" xfId="1" applyNumberFormat="1"/>
    <xf numFmtId="49" fontId="1" fillId="0" borderId="0" xfId="1" applyNumberFormat="1" applyFont="1"/>
    <xf numFmtId="0" fontId="9" fillId="0" borderId="0" xfId="1" applyFont="1"/>
    <xf numFmtId="0" fontId="0" fillId="0" borderId="6" xfId="0" applyFont="1" applyFill="1" applyBorder="1" applyAlignment="1">
      <alignment horizontal="center" vertical="top" wrapText="1"/>
    </xf>
    <xf numFmtId="0" fontId="9" fillId="0" borderId="0" xfId="1" applyFont="1" applyFill="1"/>
    <xf numFmtId="0" fontId="2" fillId="0" borderId="6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/>
    </xf>
    <xf numFmtId="0" fontId="10" fillId="0" borderId="6" xfId="0" applyFont="1" applyBorder="1" applyAlignment="1">
      <alignment vertical="distributed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distributed" wrapText="1"/>
    </xf>
    <xf numFmtId="0" fontId="9" fillId="0" borderId="6" xfId="0" applyFont="1" applyBorder="1" applyAlignment="1">
      <alignment vertical="distributed" wrapText="1"/>
    </xf>
    <xf numFmtId="0" fontId="1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13" fillId="0" borderId="6" xfId="0" applyFont="1" applyBorder="1" applyAlignment="1">
      <alignment vertical="distributed"/>
    </xf>
    <xf numFmtId="2" fontId="13" fillId="0" borderId="6" xfId="0" applyNumberFormat="1" applyFont="1" applyBorder="1" applyAlignment="1">
      <alignment vertical="distributed" wrapText="1"/>
    </xf>
    <xf numFmtId="2" fontId="13" fillId="0" borderId="6" xfId="0" applyNumberFormat="1" applyFont="1" applyBorder="1" applyAlignment="1">
      <alignment wrapText="1"/>
    </xf>
    <xf numFmtId="0" fontId="7" fillId="0" borderId="6" xfId="0" applyFont="1" applyBorder="1"/>
    <xf numFmtId="0" fontId="1" fillId="0" borderId="6" xfId="0" applyFont="1" applyBorder="1" applyAlignment="1">
      <alignment horizontal="center"/>
    </xf>
    <xf numFmtId="0" fontId="14" fillId="0" borderId="6" xfId="0" applyFont="1" applyBorder="1" applyAlignment="1">
      <alignment vertical="distributed"/>
    </xf>
    <xf numFmtId="2" fontId="14" fillId="0" borderId="6" xfId="0" applyNumberFormat="1" applyFont="1" applyBorder="1" applyAlignment="1">
      <alignment vertical="distributed" wrapText="1"/>
    </xf>
    <xf numFmtId="2" fontId="14" fillId="0" borderId="6" xfId="0" applyNumberFormat="1" applyFont="1" applyBorder="1" applyAlignment="1">
      <alignment wrapText="1"/>
    </xf>
    <xf numFmtId="164" fontId="12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6" xfId="1" applyFont="1" applyBorder="1"/>
    <xf numFmtId="0" fontId="2" fillId="0" borderId="6" xfId="1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  <xf numFmtId="0" fontId="18" fillId="0" borderId="0" xfId="0" applyFont="1"/>
    <xf numFmtId="0" fontId="1" fillId="0" borderId="0" xfId="0" applyFont="1" applyFill="1"/>
    <xf numFmtId="2" fontId="2" fillId="0" borderId="6" xfId="0" applyNumberFormat="1" applyFont="1" applyBorder="1"/>
    <xf numFmtId="2" fontId="1" fillId="0" borderId="6" xfId="0" applyNumberFormat="1" applyFont="1" applyBorder="1"/>
    <xf numFmtId="2" fontId="2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49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164" fontId="2" fillId="2" borderId="6" xfId="1" applyNumberFormat="1" applyFont="1" applyFill="1" applyBorder="1" applyAlignment="1">
      <alignment horizontal="center"/>
    </xf>
    <xf numFmtId="49" fontId="2" fillId="0" borderId="0" xfId="1" applyNumberFormat="1" applyFont="1"/>
    <xf numFmtId="0" fontId="12" fillId="0" borderId="6" xfId="0" applyFont="1" applyFill="1" applyBorder="1"/>
    <xf numFmtId="0" fontId="12" fillId="0" borderId="7" xfId="0" applyFont="1" applyFill="1" applyBorder="1" applyAlignment="1"/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Normal="100" workbookViewId="0">
      <pane ySplit="6" topLeftCell="A103" activePane="bottomLeft" state="frozen"/>
      <selection pane="bottomLeft" activeCell="D131" sqref="D131"/>
    </sheetView>
  </sheetViews>
  <sheetFormatPr defaultRowHeight="12.75"/>
  <cols>
    <col min="1" max="1" width="3.42578125" style="2" customWidth="1"/>
    <col min="2" max="2" width="22.42578125" style="3" customWidth="1"/>
    <col min="3" max="3" width="13" style="3" customWidth="1"/>
    <col min="4" max="5" width="15.28515625" style="3" customWidth="1"/>
    <col min="6" max="7" width="16" style="3" customWidth="1"/>
    <col min="8" max="8" width="15.85546875" style="3" customWidth="1"/>
    <col min="9" max="9" width="2.7109375" style="2" customWidth="1"/>
    <col min="10" max="10" width="3" style="2" customWidth="1"/>
    <col min="11" max="12" width="2.7109375" style="2" customWidth="1"/>
    <col min="13" max="13" width="2.85546875" style="2" customWidth="1"/>
    <col min="14" max="14" width="3.140625" style="2" customWidth="1"/>
    <col min="15" max="15" width="3.28515625" style="2" customWidth="1"/>
    <col min="16" max="16" width="2.85546875" style="2" customWidth="1"/>
    <col min="17" max="17" width="3.28515625" style="2" customWidth="1"/>
    <col min="18" max="18" width="3.42578125" style="2" customWidth="1"/>
    <col min="19" max="19" width="2.85546875" style="2" customWidth="1"/>
    <col min="20" max="258" width="9.140625" style="2"/>
    <col min="259" max="259" width="3.42578125" style="2" customWidth="1"/>
    <col min="260" max="260" width="22.42578125" style="2" customWidth="1"/>
    <col min="261" max="261" width="13" style="2" customWidth="1"/>
    <col min="262" max="262" width="15.28515625" style="2" customWidth="1"/>
    <col min="263" max="263" width="16" style="2" customWidth="1"/>
    <col min="264" max="264" width="15.85546875" style="2" customWidth="1"/>
    <col min="265" max="265" width="2.7109375" style="2" customWidth="1"/>
    <col min="266" max="266" width="3" style="2" customWidth="1"/>
    <col min="267" max="268" width="2.7109375" style="2" customWidth="1"/>
    <col min="269" max="269" width="2.85546875" style="2" customWidth="1"/>
    <col min="270" max="270" width="3.140625" style="2" customWidth="1"/>
    <col min="271" max="271" width="3.28515625" style="2" customWidth="1"/>
    <col min="272" max="272" width="2.85546875" style="2" customWidth="1"/>
    <col min="273" max="273" width="3.28515625" style="2" customWidth="1"/>
    <col min="274" max="274" width="3.42578125" style="2" customWidth="1"/>
    <col min="275" max="275" width="2.85546875" style="2" customWidth="1"/>
    <col min="276" max="514" width="9.140625" style="2"/>
    <col min="515" max="515" width="3.42578125" style="2" customWidth="1"/>
    <col min="516" max="516" width="22.42578125" style="2" customWidth="1"/>
    <col min="517" max="517" width="13" style="2" customWidth="1"/>
    <col min="518" max="518" width="15.28515625" style="2" customWidth="1"/>
    <col min="519" max="519" width="16" style="2" customWidth="1"/>
    <col min="520" max="520" width="15.85546875" style="2" customWidth="1"/>
    <col min="521" max="521" width="2.7109375" style="2" customWidth="1"/>
    <col min="522" max="522" width="3" style="2" customWidth="1"/>
    <col min="523" max="524" width="2.7109375" style="2" customWidth="1"/>
    <col min="525" max="525" width="2.85546875" style="2" customWidth="1"/>
    <col min="526" max="526" width="3.140625" style="2" customWidth="1"/>
    <col min="527" max="527" width="3.28515625" style="2" customWidth="1"/>
    <col min="528" max="528" width="2.85546875" style="2" customWidth="1"/>
    <col min="529" max="529" width="3.28515625" style="2" customWidth="1"/>
    <col min="530" max="530" width="3.42578125" style="2" customWidth="1"/>
    <col min="531" max="531" width="2.85546875" style="2" customWidth="1"/>
    <col min="532" max="770" width="9.140625" style="2"/>
    <col min="771" max="771" width="3.42578125" style="2" customWidth="1"/>
    <col min="772" max="772" width="22.42578125" style="2" customWidth="1"/>
    <col min="773" max="773" width="13" style="2" customWidth="1"/>
    <col min="774" max="774" width="15.28515625" style="2" customWidth="1"/>
    <col min="775" max="775" width="16" style="2" customWidth="1"/>
    <col min="776" max="776" width="15.85546875" style="2" customWidth="1"/>
    <col min="777" max="777" width="2.7109375" style="2" customWidth="1"/>
    <col min="778" max="778" width="3" style="2" customWidth="1"/>
    <col min="779" max="780" width="2.7109375" style="2" customWidth="1"/>
    <col min="781" max="781" width="2.85546875" style="2" customWidth="1"/>
    <col min="782" max="782" width="3.140625" style="2" customWidth="1"/>
    <col min="783" max="783" width="3.28515625" style="2" customWidth="1"/>
    <col min="784" max="784" width="2.85546875" style="2" customWidth="1"/>
    <col min="785" max="785" width="3.28515625" style="2" customWidth="1"/>
    <col min="786" max="786" width="3.42578125" style="2" customWidth="1"/>
    <col min="787" max="787" width="2.85546875" style="2" customWidth="1"/>
    <col min="788" max="1026" width="9.140625" style="2"/>
    <col min="1027" max="1027" width="3.42578125" style="2" customWidth="1"/>
    <col min="1028" max="1028" width="22.42578125" style="2" customWidth="1"/>
    <col min="1029" max="1029" width="13" style="2" customWidth="1"/>
    <col min="1030" max="1030" width="15.28515625" style="2" customWidth="1"/>
    <col min="1031" max="1031" width="16" style="2" customWidth="1"/>
    <col min="1032" max="1032" width="15.85546875" style="2" customWidth="1"/>
    <col min="1033" max="1033" width="2.7109375" style="2" customWidth="1"/>
    <col min="1034" max="1034" width="3" style="2" customWidth="1"/>
    <col min="1035" max="1036" width="2.7109375" style="2" customWidth="1"/>
    <col min="1037" max="1037" width="2.85546875" style="2" customWidth="1"/>
    <col min="1038" max="1038" width="3.140625" style="2" customWidth="1"/>
    <col min="1039" max="1039" width="3.28515625" style="2" customWidth="1"/>
    <col min="1040" max="1040" width="2.85546875" style="2" customWidth="1"/>
    <col min="1041" max="1041" width="3.28515625" style="2" customWidth="1"/>
    <col min="1042" max="1042" width="3.42578125" style="2" customWidth="1"/>
    <col min="1043" max="1043" width="2.85546875" style="2" customWidth="1"/>
    <col min="1044" max="1282" width="9.140625" style="2"/>
    <col min="1283" max="1283" width="3.42578125" style="2" customWidth="1"/>
    <col min="1284" max="1284" width="22.42578125" style="2" customWidth="1"/>
    <col min="1285" max="1285" width="13" style="2" customWidth="1"/>
    <col min="1286" max="1286" width="15.28515625" style="2" customWidth="1"/>
    <col min="1287" max="1287" width="16" style="2" customWidth="1"/>
    <col min="1288" max="1288" width="15.85546875" style="2" customWidth="1"/>
    <col min="1289" max="1289" width="2.7109375" style="2" customWidth="1"/>
    <col min="1290" max="1290" width="3" style="2" customWidth="1"/>
    <col min="1291" max="1292" width="2.7109375" style="2" customWidth="1"/>
    <col min="1293" max="1293" width="2.85546875" style="2" customWidth="1"/>
    <col min="1294" max="1294" width="3.140625" style="2" customWidth="1"/>
    <col min="1295" max="1295" width="3.28515625" style="2" customWidth="1"/>
    <col min="1296" max="1296" width="2.85546875" style="2" customWidth="1"/>
    <col min="1297" max="1297" width="3.28515625" style="2" customWidth="1"/>
    <col min="1298" max="1298" width="3.42578125" style="2" customWidth="1"/>
    <col min="1299" max="1299" width="2.85546875" style="2" customWidth="1"/>
    <col min="1300" max="1538" width="9.140625" style="2"/>
    <col min="1539" max="1539" width="3.42578125" style="2" customWidth="1"/>
    <col min="1540" max="1540" width="22.42578125" style="2" customWidth="1"/>
    <col min="1541" max="1541" width="13" style="2" customWidth="1"/>
    <col min="1542" max="1542" width="15.28515625" style="2" customWidth="1"/>
    <col min="1543" max="1543" width="16" style="2" customWidth="1"/>
    <col min="1544" max="1544" width="15.85546875" style="2" customWidth="1"/>
    <col min="1545" max="1545" width="2.7109375" style="2" customWidth="1"/>
    <col min="1546" max="1546" width="3" style="2" customWidth="1"/>
    <col min="1547" max="1548" width="2.7109375" style="2" customWidth="1"/>
    <col min="1549" max="1549" width="2.85546875" style="2" customWidth="1"/>
    <col min="1550" max="1550" width="3.140625" style="2" customWidth="1"/>
    <col min="1551" max="1551" width="3.28515625" style="2" customWidth="1"/>
    <col min="1552" max="1552" width="2.85546875" style="2" customWidth="1"/>
    <col min="1553" max="1553" width="3.28515625" style="2" customWidth="1"/>
    <col min="1554" max="1554" width="3.42578125" style="2" customWidth="1"/>
    <col min="1555" max="1555" width="2.85546875" style="2" customWidth="1"/>
    <col min="1556" max="1794" width="9.140625" style="2"/>
    <col min="1795" max="1795" width="3.42578125" style="2" customWidth="1"/>
    <col min="1796" max="1796" width="22.42578125" style="2" customWidth="1"/>
    <col min="1797" max="1797" width="13" style="2" customWidth="1"/>
    <col min="1798" max="1798" width="15.28515625" style="2" customWidth="1"/>
    <col min="1799" max="1799" width="16" style="2" customWidth="1"/>
    <col min="1800" max="1800" width="15.85546875" style="2" customWidth="1"/>
    <col min="1801" max="1801" width="2.7109375" style="2" customWidth="1"/>
    <col min="1802" max="1802" width="3" style="2" customWidth="1"/>
    <col min="1803" max="1804" width="2.7109375" style="2" customWidth="1"/>
    <col min="1805" max="1805" width="2.85546875" style="2" customWidth="1"/>
    <col min="1806" max="1806" width="3.140625" style="2" customWidth="1"/>
    <col min="1807" max="1807" width="3.28515625" style="2" customWidth="1"/>
    <col min="1808" max="1808" width="2.85546875" style="2" customWidth="1"/>
    <col min="1809" max="1809" width="3.28515625" style="2" customWidth="1"/>
    <col min="1810" max="1810" width="3.42578125" style="2" customWidth="1"/>
    <col min="1811" max="1811" width="2.85546875" style="2" customWidth="1"/>
    <col min="1812" max="2050" width="9.140625" style="2"/>
    <col min="2051" max="2051" width="3.42578125" style="2" customWidth="1"/>
    <col min="2052" max="2052" width="22.42578125" style="2" customWidth="1"/>
    <col min="2053" max="2053" width="13" style="2" customWidth="1"/>
    <col min="2054" max="2054" width="15.28515625" style="2" customWidth="1"/>
    <col min="2055" max="2055" width="16" style="2" customWidth="1"/>
    <col min="2056" max="2056" width="15.85546875" style="2" customWidth="1"/>
    <col min="2057" max="2057" width="2.7109375" style="2" customWidth="1"/>
    <col min="2058" max="2058" width="3" style="2" customWidth="1"/>
    <col min="2059" max="2060" width="2.7109375" style="2" customWidth="1"/>
    <col min="2061" max="2061" width="2.85546875" style="2" customWidth="1"/>
    <col min="2062" max="2062" width="3.140625" style="2" customWidth="1"/>
    <col min="2063" max="2063" width="3.28515625" style="2" customWidth="1"/>
    <col min="2064" max="2064" width="2.85546875" style="2" customWidth="1"/>
    <col min="2065" max="2065" width="3.28515625" style="2" customWidth="1"/>
    <col min="2066" max="2066" width="3.42578125" style="2" customWidth="1"/>
    <col min="2067" max="2067" width="2.85546875" style="2" customWidth="1"/>
    <col min="2068" max="2306" width="9.140625" style="2"/>
    <col min="2307" max="2307" width="3.42578125" style="2" customWidth="1"/>
    <col min="2308" max="2308" width="22.42578125" style="2" customWidth="1"/>
    <col min="2309" max="2309" width="13" style="2" customWidth="1"/>
    <col min="2310" max="2310" width="15.28515625" style="2" customWidth="1"/>
    <col min="2311" max="2311" width="16" style="2" customWidth="1"/>
    <col min="2312" max="2312" width="15.85546875" style="2" customWidth="1"/>
    <col min="2313" max="2313" width="2.7109375" style="2" customWidth="1"/>
    <col min="2314" max="2314" width="3" style="2" customWidth="1"/>
    <col min="2315" max="2316" width="2.7109375" style="2" customWidth="1"/>
    <col min="2317" max="2317" width="2.85546875" style="2" customWidth="1"/>
    <col min="2318" max="2318" width="3.140625" style="2" customWidth="1"/>
    <col min="2319" max="2319" width="3.28515625" style="2" customWidth="1"/>
    <col min="2320" max="2320" width="2.85546875" style="2" customWidth="1"/>
    <col min="2321" max="2321" width="3.28515625" style="2" customWidth="1"/>
    <col min="2322" max="2322" width="3.42578125" style="2" customWidth="1"/>
    <col min="2323" max="2323" width="2.85546875" style="2" customWidth="1"/>
    <col min="2324" max="2562" width="9.140625" style="2"/>
    <col min="2563" max="2563" width="3.42578125" style="2" customWidth="1"/>
    <col min="2564" max="2564" width="22.42578125" style="2" customWidth="1"/>
    <col min="2565" max="2565" width="13" style="2" customWidth="1"/>
    <col min="2566" max="2566" width="15.28515625" style="2" customWidth="1"/>
    <col min="2567" max="2567" width="16" style="2" customWidth="1"/>
    <col min="2568" max="2568" width="15.85546875" style="2" customWidth="1"/>
    <col min="2569" max="2569" width="2.7109375" style="2" customWidth="1"/>
    <col min="2570" max="2570" width="3" style="2" customWidth="1"/>
    <col min="2571" max="2572" width="2.7109375" style="2" customWidth="1"/>
    <col min="2573" max="2573" width="2.85546875" style="2" customWidth="1"/>
    <col min="2574" max="2574" width="3.140625" style="2" customWidth="1"/>
    <col min="2575" max="2575" width="3.28515625" style="2" customWidth="1"/>
    <col min="2576" max="2576" width="2.85546875" style="2" customWidth="1"/>
    <col min="2577" max="2577" width="3.28515625" style="2" customWidth="1"/>
    <col min="2578" max="2578" width="3.42578125" style="2" customWidth="1"/>
    <col min="2579" max="2579" width="2.85546875" style="2" customWidth="1"/>
    <col min="2580" max="2818" width="9.140625" style="2"/>
    <col min="2819" max="2819" width="3.42578125" style="2" customWidth="1"/>
    <col min="2820" max="2820" width="22.42578125" style="2" customWidth="1"/>
    <col min="2821" max="2821" width="13" style="2" customWidth="1"/>
    <col min="2822" max="2822" width="15.28515625" style="2" customWidth="1"/>
    <col min="2823" max="2823" width="16" style="2" customWidth="1"/>
    <col min="2824" max="2824" width="15.85546875" style="2" customWidth="1"/>
    <col min="2825" max="2825" width="2.7109375" style="2" customWidth="1"/>
    <col min="2826" max="2826" width="3" style="2" customWidth="1"/>
    <col min="2827" max="2828" width="2.7109375" style="2" customWidth="1"/>
    <col min="2829" max="2829" width="2.85546875" style="2" customWidth="1"/>
    <col min="2830" max="2830" width="3.140625" style="2" customWidth="1"/>
    <col min="2831" max="2831" width="3.28515625" style="2" customWidth="1"/>
    <col min="2832" max="2832" width="2.85546875" style="2" customWidth="1"/>
    <col min="2833" max="2833" width="3.28515625" style="2" customWidth="1"/>
    <col min="2834" max="2834" width="3.42578125" style="2" customWidth="1"/>
    <col min="2835" max="2835" width="2.85546875" style="2" customWidth="1"/>
    <col min="2836" max="3074" width="9.140625" style="2"/>
    <col min="3075" max="3075" width="3.42578125" style="2" customWidth="1"/>
    <col min="3076" max="3076" width="22.42578125" style="2" customWidth="1"/>
    <col min="3077" max="3077" width="13" style="2" customWidth="1"/>
    <col min="3078" max="3078" width="15.28515625" style="2" customWidth="1"/>
    <col min="3079" max="3079" width="16" style="2" customWidth="1"/>
    <col min="3080" max="3080" width="15.85546875" style="2" customWidth="1"/>
    <col min="3081" max="3081" width="2.7109375" style="2" customWidth="1"/>
    <col min="3082" max="3082" width="3" style="2" customWidth="1"/>
    <col min="3083" max="3084" width="2.7109375" style="2" customWidth="1"/>
    <col min="3085" max="3085" width="2.85546875" style="2" customWidth="1"/>
    <col min="3086" max="3086" width="3.140625" style="2" customWidth="1"/>
    <col min="3087" max="3087" width="3.28515625" style="2" customWidth="1"/>
    <col min="3088" max="3088" width="2.85546875" style="2" customWidth="1"/>
    <col min="3089" max="3089" width="3.28515625" style="2" customWidth="1"/>
    <col min="3090" max="3090" width="3.42578125" style="2" customWidth="1"/>
    <col min="3091" max="3091" width="2.85546875" style="2" customWidth="1"/>
    <col min="3092" max="3330" width="9.140625" style="2"/>
    <col min="3331" max="3331" width="3.42578125" style="2" customWidth="1"/>
    <col min="3332" max="3332" width="22.42578125" style="2" customWidth="1"/>
    <col min="3333" max="3333" width="13" style="2" customWidth="1"/>
    <col min="3334" max="3334" width="15.28515625" style="2" customWidth="1"/>
    <col min="3335" max="3335" width="16" style="2" customWidth="1"/>
    <col min="3336" max="3336" width="15.85546875" style="2" customWidth="1"/>
    <col min="3337" max="3337" width="2.7109375" style="2" customWidth="1"/>
    <col min="3338" max="3338" width="3" style="2" customWidth="1"/>
    <col min="3339" max="3340" width="2.7109375" style="2" customWidth="1"/>
    <col min="3341" max="3341" width="2.85546875" style="2" customWidth="1"/>
    <col min="3342" max="3342" width="3.140625" style="2" customWidth="1"/>
    <col min="3343" max="3343" width="3.28515625" style="2" customWidth="1"/>
    <col min="3344" max="3344" width="2.85546875" style="2" customWidth="1"/>
    <col min="3345" max="3345" width="3.28515625" style="2" customWidth="1"/>
    <col min="3346" max="3346" width="3.42578125" style="2" customWidth="1"/>
    <col min="3347" max="3347" width="2.85546875" style="2" customWidth="1"/>
    <col min="3348" max="3586" width="9.140625" style="2"/>
    <col min="3587" max="3587" width="3.42578125" style="2" customWidth="1"/>
    <col min="3588" max="3588" width="22.42578125" style="2" customWidth="1"/>
    <col min="3589" max="3589" width="13" style="2" customWidth="1"/>
    <col min="3590" max="3590" width="15.28515625" style="2" customWidth="1"/>
    <col min="3591" max="3591" width="16" style="2" customWidth="1"/>
    <col min="3592" max="3592" width="15.85546875" style="2" customWidth="1"/>
    <col min="3593" max="3593" width="2.7109375" style="2" customWidth="1"/>
    <col min="3594" max="3594" width="3" style="2" customWidth="1"/>
    <col min="3595" max="3596" width="2.7109375" style="2" customWidth="1"/>
    <col min="3597" max="3597" width="2.85546875" style="2" customWidth="1"/>
    <col min="3598" max="3598" width="3.140625" style="2" customWidth="1"/>
    <col min="3599" max="3599" width="3.28515625" style="2" customWidth="1"/>
    <col min="3600" max="3600" width="2.85546875" style="2" customWidth="1"/>
    <col min="3601" max="3601" width="3.28515625" style="2" customWidth="1"/>
    <col min="3602" max="3602" width="3.42578125" style="2" customWidth="1"/>
    <col min="3603" max="3603" width="2.85546875" style="2" customWidth="1"/>
    <col min="3604" max="3842" width="9.140625" style="2"/>
    <col min="3843" max="3843" width="3.42578125" style="2" customWidth="1"/>
    <col min="3844" max="3844" width="22.42578125" style="2" customWidth="1"/>
    <col min="3845" max="3845" width="13" style="2" customWidth="1"/>
    <col min="3846" max="3846" width="15.28515625" style="2" customWidth="1"/>
    <col min="3847" max="3847" width="16" style="2" customWidth="1"/>
    <col min="3848" max="3848" width="15.85546875" style="2" customWidth="1"/>
    <col min="3849" max="3849" width="2.7109375" style="2" customWidth="1"/>
    <col min="3850" max="3850" width="3" style="2" customWidth="1"/>
    <col min="3851" max="3852" width="2.7109375" style="2" customWidth="1"/>
    <col min="3853" max="3853" width="2.85546875" style="2" customWidth="1"/>
    <col min="3854" max="3854" width="3.140625" style="2" customWidth="1"/>
    <col min="3855" max="3855" width="3.28515625" style="2" customWidth="1"/>
    <col min="3856" max="3856" width="2.85546875" style="2" customWidth="1"/>
    <col min="3857" max="3857" width="3.28515625" style="2" customWidth="1"/>
    <col min="3858" max="3858" width="3.42578125" style="2" customWidth="1"/>
    <col min="3859" max="3859" width="2.85546875" style="2" customWidth="1"/>
    <col min="3860" max="4098" width="9.140625" style="2"/>
    <col min="4099" max="4099" width="3.42578125" style="2" customWidth="1"/>
    <col min="4100" max="4100" width="22.42578125" style="2" customWidth="1"/>
    <col min="4101" max="4101" width="13" style="2" customWidth="1"/>
    <col min="4102" max="4102" width="15.28515625" style="2" customWidth="1"/>
    <col min="4103" max="4103" width="16" style="2" customWidth="1"/>
    <col min="4104" max="4104" width="15.85546875" style="2" customWidth="1"/>
    <col min="4105" max="4105" width="2.7109375" style="2" customWidth="1"/>
    <col min="4106" max="4106" width="3" style="2" customWidth="1"/>
    <col min="4107" max="4108" width="2.7109375" style="2" customWidth="1"/>
    <col min="4109" max="4109" width="2.85546875" style="2" customWidth="1"/>
    <col min="4110" max="4110" width="3.140625" style="2" customWidth="1"/>
    <col min="4111" max="4111" width="3.28515625" style="2" customWidth="1"/>
    <col min="4112" max="4112" width="2.85546875" style="2" customWidth="1"/>
    <col min="4113" max="4113" width="3.28515625" style="2" customWidth="1"/>
    <col min="4114" max="4114" width="3.42578125" style="2" customWidth="1"/>
    <col min="4115" max="4115" width="2.85546875" style="2" customWidth="1"/>
    <col min="4116" max="4354" width="9.140625" style="2"/>
    <col min="4355" max="4355" width="3.42578125" style="2" customWidth="1"/>
    <col min="4356" max="4356" width="22.42578125" style="2" customWidth="1"/>
    <col min="4357" max="4357" width="13" style="2" customWidth="1"/>
    <col min="4358" max="4358" width="15.28515625" style="2" customWidth="1"/>
    <col min="4359" max="4359" width="16" style="2" customWidth="1"/>
    <col min="4360" max="4360" width="15.85546875" style="2" customWidth="1"/>
    <col min="4361" max="4361" width="2.7109375" style="2" customWidth="1"/>
    <col min="4362" max="4362" width="3" style="2" customWidth="1"/>
    <col min="4363" max="4364" width="2.7109375" style="2" customWidth="1"/>
    <col min="4365" max="4365" width="2.85546875" style="2" customWidth="1"/>
    <col min="4366" max="4366" width="3.140625" style="2" customWidth="1"/>
    <col min="4367" max="4367" width="3.28515625" style="2" customWidth="1"/>
    <col min="4368" max="4368" width="2.85546875" style="2" customWidth="1"/>
    <col min="4369" max="4369" width="3.28515625" style="2" customWidth="1"/>
    <col min="4370" max="4370" width="3.42578125" style="2" customWidth="1"/>
    <col min="4371" max="4371" width="2.85546875" style="2" customWidth="1"/>
    <col min="4372" max="4610" width="9.140625" style="2"/>
    <col min="4611" max="4611" width="3.42578125" style="2" customWidth="1"/>
    <col min="4612" max="4612" width="22.42578125" style="2" customWidth="1"/>
    <col min="4613" max="4613" width="13" style="2" customWidth="1"/>
    <col min="4614" max="4614" width="15.28515625" style="2" customWidth="1"/>
    <col min="4615" max="4615" width="16" style="2" customWidth="1"/>
    <col min="4616" max="4616" width="15.85546875" style="2" customWidth="1"/>
    <col min="4617" max="4617" width="2.7109375" style="2" customWidth="1"/>
    <col min="4618" max="4618" width="3" style="2" customWidth="1"/>
    <col min="4619" max="4620" width="2.7109375" style="2" customWidth="1"/>
    <col min="4621" max="4621" width="2.85546875" style="2" customWidth="1"/>
    <col min="4622" max="4622" width="3.140625" style="2" customWidth="1"/>
    <col min="4623" max="4623" width="3.28515625" style="2" customWidth="1"/>
    <col min="4624" max="4624" width="2.85546875" style="2" customWidth="1"/>
    <col min="4625" max="4625" width="3.28515625" style="2" customWidth="1"/>
    <col min="4626" max="4626" width="3.42578125" style="2" customWidth="1"/>
    <col min="4627" max="4627" width="2.85546875" style="2" customWidth="1"/>
    <col min="4628" max="4866" width="9.140625" style="2"/>
    <col min="4867" max="4867" width="3.42578125" style="2" customWidth="1"/>
    <col min="4868" max="4868" width="22.42578125" style="2" customWidth="1"/>
    <col min="4869" max="4869" width="13" style="2" customWidth="1"/>
    <col min="4870" max="4870" width="15.28515625" style="2" customWidth="1"/>
    <col min="4871" max="4871" width="16" style="2" customWidth="1"/>
    <col min="4872" max="4872" width="15.85546875" style="2" customWidth="1"/>
    <col min="4873" max="4873" width="2.7109375" style="2" customWidth="1"/>
    <col min="4874" max="4874" width="3" style="2" customWidth="1"/>
    <col min="4875" max="4876" width="2.7109375" style="2" customWidth="1"/>
    <col min="4877" max="4877" width="2.85546875" style="2" customWidth="1"/>
    <col min="4878" max="4878" width="3.140625" style="2" customWidth="1"/>
    <col min="4879" max="4879" width="3.28515625" style="2" customWidth="1"/>
    <col min="4880" max="4880" width="2.85546875" style="2" customWidth="1"/>
    <col min="4881" max="4881" width="3.28515625" style="2" customWidth="1"/>
    <col min="4882" max="4882" width="3.42578125" style="2" customWidth="1"/>
    <col min="4883" max="4883" width="2.85546875" style="2" customWidth="1"/>
    <col min="4884" max="5122" width="9.140625" style="2"/>
    <col min="5123" max="5123" width="3.42578125" style="2" customWidth="1"/>
    <col min="5124" max="5124" width="22.42578125" style="2" customWidth="1"/>
    <col min="5125" max="5125" width="13" style="2" customWidth="1"/>
    <col min="5126" max="5126" width="15.28515625" style="2" customWidth="1"/>
    <col min="5127" max="5127" width="16" style="2" customWidth="1"/>
    <col min="5128" max="5128" width="15.85546875" style="2" customWidth="1"/>
    <col min="5129" max="5129" width="2.7109375" style="2" customWidth="1"/>
    <col min="5130" max="5130" width="3" style="2" customWidth="1"/>
    <col min="5131" max="5132" width="2.7109375" style="2" customWidth="1"/>
    <col min="5133" max="5133" width="2.85546875" style="2" customWidth="1"/>
    <col min="5134" max="5134" width="3.140625" style="2" customWidth="1"/>
    <col min="5135" max="5135" width="3.28515625" style="2" customWidth="1"/>
    <col min="5136" max="5136" width="2.85546875" style="2" customWidth="1"/>
    <col min="5137" max="5137" width="3.28515625" style="2" customWidth="1"/>
    <col min="5138" max="5138" width="3.42578125" style="2" customWidth="1"/>
    <col min="5139" max="5139" width="2.85546875" style="2" customWidth="1"/>
    <col min="5140" max="5378" width="9.140625" style="2"/>
    <col min="5379" max="5379" width="3.42578125" style="2" customWidth="1"/>
    <col min="5380" max="5380" width="22.42578125" style="2" customWidth="1"/>
    <col min="5381" max="5381" width="13" style="2" customWidth="1"/>
    <col min="5382" max="5382" width="15.28515625" style="2" customWidth="1"/>
    <col min="5383" max="5383" width="16" style="2" customWidth="1"/>
    <col min="5384" max="5384" width="15.85546875" style="2" customWidth="1"/>
    <col min="5385" max="5385" width="2.7109375" style="2" customWidth="1"/>
    <col min="5386" max="5386" width="3" style="2" customWidth="1"/>
    <col min="5387" max="5388" width="2.7109375" style="2" customWidth="1"/>
    <col min="5389" max="5389" width="2.85546875" style="2" customWidth="1"/>
    <col min="5390" max="5390" width="3.140625" style="2" customWidth="1"/>
    <col min="5391" max="5391" width="3.28515625" style="2" customWidth="1"/>
    <col min="5392" max="5392" width="2.85546875" style="2" customWidth="1"/>
    <col min="5393" max="5393" width="3.28515625" style="2" customWidth="1"/>
    <col min="5394" max="5394" width="3.42578125" style="2" customWidth="1"/>
    <col min="5395" max="5395" width="2.85546875" style="2" customWidth="1"/>
    <col min="5396" max="5634" width="9.140625" style="2"/>
    <col min="5635" max="5635" width="3.42578125" style="2" customWidth="1"/>
    <col min="5636" max="5636" width="22.42578125" style="2" customWidth="1"/>
    <col min="5637" max="5637" width="13" style="2" customWidth="1"/>
    <col min="5638" max="5638" width="15.28515625" style="2" customWidth="1"/>
    <col min="5639" max="5639" width="16" style="2" customWidth="1"/>
    <col min="5640" max="5640" width="15.85546875" style="2" customWidth="1"/>
    <col min="5641" max="5641" width="2.7109375" style="2" customWidth="1"/>
    <col min="5642" max="5642" width="3" style="2" customWidth="1"/>
    <col min="5643" max="5644" width="2.7109375" style="2" customWidth="1"/>
    <col min="5645" max="5645" width="2.85546875" style="2" customWidth="1"/>
    <col min="5646" max="5646" width="3.140625" style="2" customWidth="1"/>
    <col min="5647" max="5647" width="3.28515625" style="2" customWidth="1"/>
    <col min="5648" max="5648" width="2.85546875" style="2" customWidth="1"/>
    <col min="5649" max="5649" width="3.28515625" style="2" customWidth="1"/>
    <col min="5650" max="5650" width="3.42578125" style="2" customWidth="1"/>
    <col min="5651" max="5651" width="2.85546875" style="2" customWidth="1"/>
    <col min="5652" max="5890" width="9.140625" style="2"/>
    <col min="5891" max="5891" width="3.42578125" style="2" customWidth="1"/>
    <col min="5892" max="5892" width="22.42578125" style="2" customWidth="1"/>
    <col min="5893" max="5893" width="13" style="2" customWidth="1"/>
    <col min="5894" max="5894" width="15.28515625" style="2" customWidth="1"/>
    <col min="5895" max="5895" width="16" style="2" customWidth="1"/>
    <col min="5896" max="5896" width="15.85546875" style="2" customWidth="1"/>
    <col min="5897" max="5897" width="2.7109375" style="2" customWidth="1"/>
    <col min="5898" max="5898" width="3" style="2" customWidth="1"/>
    <col min="5899" max="5900" width="2.7109375" style="2" customWidth="1"/>
    <col min="5901" max="5901" width="2.85546875" style="2" customWidth="1"/>
    <col min="5902" max="5902" width="3.140625" style="2" customWidth="1"/>
    <col min="5903" max="5903" width="3.28515625" style="2" customWidth="1"/>
    <col min="5904" max="5904" width="2.85546875" style="2" customWidth="1"/>
    <col min="5905" max="5905" width="3.28515625" style="2" customWidth="1"/>
    <col min="5906" max="5906" width="3.42578125" style="2" customWidth="1"/>
    <col min="5907" max="5907" width="2.85546875" style="2" customWidth="1"/>
    <col min="5908" max="6146" width="9.140625" style="2"/>
    <col min="6147" max="6147" width="3.42578125" style="2" customWidth="1"/>
    <col min="6148" max="6148" width="22.42578125" style="2" customWidth="1"/>
    <col min="6149" max="6149" width="13" style="2" customWidth="1"/>
    <col min="6150" max="6150" width="15.28515625" style="2" customWidth="1"/>
    <col min="6151" max="6151" width="16" style="2" customWidth="1"/>
    <col min="6152" max="6152" width="15.85546875" style="2" customWidth="1"/>
    <col min="6153" max="6153" width="2.7109375" style="2" customWidth="1"/>
    <col min="6154" max="6154" width="3" style="2" customWidth="1"/>
    <col min="6155" max="6156" width="2.7109375" style="2" customWidth="1"/>
    <col min="6157" max="6157" width="2.85546875" style="2" customWidth="1"/>
    <col min="6158" max="6158" width="3.140625" style="2" customWidth="1"/>
    <col min="6159" max="6159" width="3.28515625" style="2" customWidth="1"/>
    <col min="6160" max="6160" width="2.85546875" style="2" customWidth="1"/>
    <col min="6161" max="6161" width="3.28515625" style="2" customWidth="1"/>
    <col min="6162" max="6162" width="3.42578125" style="2" customWidth="1"/>
    <col min="6163" max="6163" width="2.85546875" style="2" customWidth="1"/>
    <col min="6164" max="6402" width="9.140625" style="2"/>
    <col min="6403" max="6403" width="3.42578125" style="2" customWidth="1"/>
    <col min="6404" max="6404" width="22.42578125" style="2" customWidth="1"/>
    <col min="6405" max="6405" width="13" style="2" customWidth="1"/>
    <col min="6406" max="6406" width="15.28515625" style="2" customWidth="1"/>
    <col min="6407" max="6407" width="16" style="2" customWidth="1"/>
    <col min="6408" max="6408" width="15.85546875" style="2" customWidth="1"/>
    <col min="6409" max="6409" width="2.7109375" style="2" customWidth="1"/>
    <col min="6410" max="6410" width="3" style="2" customWidth="1"/>
    <col min="6411" max="6412" width="2.7109375" style="2" customWidth="1"/>
    <col min="6413" max="6413" width="2.85546875" style="2" customWidth="1"/>
    <col min="6414" max="6414" width="3.140625" style="2" customWidth="1"/>
    <col min="6415" max="6415" width="3.28515625" style="2" customWidth="1"/>
    <col min="6416" max="6416" width="2.85546875" style="2" customWidth="1"/>
    <col min="6417" max="6417" width="3.28515625" style="2" customWidth="1"/>
    <col min="6418" max="6418" width="3.42578125" style="2" customWidth="1"/>
    <col min="6419" max="6419" width="2.85546875" style="2" customWidth="1"/>
    <col min="6420" max="6658" width="9.140625" style="2"/>
    <col min="6659" max="6659" width="3.42578125" style="2" customWidth="1"/>
    <col min="6660" max="6660" width="22.42578125" style="2" customWidth="1"/>
    <col min="6661" max="6661" width="13" style="2" customWidth="1"/>
    <col min="6662" max="6662" width="15.28515625" style="2" customWidth="1"/>
    <col min="6663" max="6663" width="16" style="2" customWidth="1"/>
    <col min="6664" max="6664" width="15.85546875" style="2" customWidth="1"/>
    <col min="6665" max="6665" width="2.7109375" style="2" customWidth="1"/>
    <col min="6666" max="6666" width="3" style="2" customWidth="1"/>
    <col min="6667" max="6668" width="2.7109375" style="2" customWidth="1"/>
    <col min="6669" max="6669" width="2.85546875" style="2" customWidth="1"/>
    <col min="6670" max="6670" width="3.140625" style="2" customWidth="1"/>
    <col min="6671" max="6671" width="3.28515625" style="2" customWidth="1"/>
    <col min="6672" max="6672" width="2.85546875" style="2" customWidth="1"/>
    <col min="6673" max="6673" width="3.28515625" style="2" customWidth="1"/>
    <col min="6674" max="6674" width="3.42578125" style="2" customWidth="1"/>
    <col min="6675" max="6675" width="2.85546875" style="2" customWidth="1"/>
    <col min="6676" max="6914" width="9.140625" style="2"/>
    <col min="6915" max="6915" width="3.42578125" style="2" customWidth="1"/>
    <col min="6916" max="6916" width="22.42578125" style="2" customWidth="1"/>
    <col min="6917" max="6917" width="13" style="2" customWidth="1"/>
    <col min="6918" max="6918" width="15.28515625" style="2" customWidth="1"/>
    <col min="6919" max="6919" width="16" style="2" customWidth="1"/>
    <col min="6920" max="6920" width="15.85546875" style="2" customWidth="1"/>
    <col min="6921" max="6921" width="2.7109375" style="2" customWidth="1"/>
    <col min="6922" max="6922" width="3" style="2" customWidth="1"/>
    <col min="6923" max="6924" width="2.7109375" style="2" customWidth="1"/>
    <col min="6925" max="6925" width="2.85546875" style="2" customWidth="1"/>
    <col min="6926" max="6926" width="3.140625" style="2" customWidth="1"/>
    <col min="6927" max="6927" width="3.28515625" style="2" customWidth="1"/>
    <col min="6928" max="6928" width="2.85546875" style="2" customWidth="1"/>
    <col min="6929" max="6929" width="3.28515625" style="2" customWidth="1"/>
    <col min="6930" max="6930" width="3.42578125" style="2" customWidth="1"/>
    <col min="6931" max="6931" width="2.85546875" style="2" customWidth="1"/>
    <col min="6932" max="7170" width="9.140625" style="2"/>
    <col min="7171" max="7171" width="3.42578125" style="2" customWidth="1"/>
    <col min="7172" max="7172" width="22.42578125" style="2" customWidth="1"/>
    <col min="7173" max="7173" width="13" style="2" customWidth="1"/>
    <col min="7174" max="7174" width="15.28515625" style="2" customWidth="1"/>
    <col min="7175" max="7175" width="16" style="2" customWidth="1"/>
    <col min="7176" max="7176" width="15.85546875" style="2" customWidth="1"/>
    <col min="7177" max="7177" width="2.7109375" style="2" customWidth="1"/>
    <col min="7178" max="7178" width="3" style="2" customWidth="1"/>
    <col min="7179" max="7180" width="2.7109375" style="2" customWidth="1"/>
    <col min="7181" max="7181" width="2.85546875" style="2" customWidth="1"/>
    <col min="7182" max="7182" width="3.140625" style="2" customWidth="1"/>
    <col min="7183" max="7183" width="3.28515625" style="2" customWidth="1"/>
    <col min="7184" max="7184" width="2.85546875" style="2" customWidth="1"/>
    <col min="7185" max="7185" width="3.28515625" style="2" customWidth="1"/>
    <col min="7186" max="7186" width="3.42578125" style="2" customWidth="1"/>
    <col min="7187" max="7187" width="2.85546875" style="2" customWidth="1"/>
    <col min="7188" max="7426" width="9.140625" style="2"/>
    <col min="7427" max="7427" width="3.42578125" style="2" customWidth="1"/>
    <col min="7428" max="7428" width="22.42578125" style="2" customWidth="1"/>
    <col min="7429" max="7429" width="13" style="2" customWidth="1"/>
    <col min="7430" max="7430" width="15.28515625" style="2" customWidth="1"/>
    <col min="7431" max="7431" width="16" style="2" customWidth="1"/>
    <col min="7432" max="7432" width="15.85546875" style="2" customWidth="1"/>
    <col min="7433" max="7433" width="2.7109375" style="2" customWidth="1"/>
    <col min="7434" max="7434" width="3" style="2" customWidth="1"/>
    <col min="7435" max="7436" width="2.7109375" style="2" customWidth="1"/>
    <col min="7437" max="7437" width="2.85546875" style="2" customWidth="1"/>
    <col min="7438" max="7438" width="3.140625" style="2" customWidth="1"/>
    <col min="7439" max="7439" width="3.28515625" style="2" customWidth="1"/>
    <col min="7440" max="7440" width="2.85546875" style="2" customWidth="1"/>
    <col min="7441" max="7441" width="3.28515625" style="2" customWidth="1"/>
    <col min="7442" max="7442" width="3.42578125" style="2" customWidth="1"/>
    <col min="7443" max="7443" width="2.85546875" style="2" customWidth="1"/>
    <col min="7444" max="7682" width="9.140625" style="2"/>
    <col min="7683" max="7683" width="3.42578125" style="2" customWidth="1"/>
    <col min="7684" max="7684" width="22.42578125" style="2" customWidth="1"/>
    <col min="7685" max="7685" width="13" style="2" customWidth="1"/>
    <col min="7686" max="7686" width="15.28515625" style="2" customWidth="1"/>
    <col min="7687" max="7687" width="16" style="2" customWidth="1"/>
    <col min="7688" max="7688" width="15.85546875" style="2" customWidth="1"/>
    <col min="7689" max="7689" width="2.7109375" style="2" customWidth="1"/>
    <col min="7690" max="7690" width="3" style="2" customWidth="1"/>
    <col min="7691" max="7692" width="2.7109375" style="2" customWidth="1"/>
    <col min="7693" max="7693" width="2.85546875" style="2" customWidth="1"/>
    <col min="7694" max="7694" width="3.140625" style="2" customWidth="1"/>
    <col min="7695" max="7695" width="3.28515625" style="2" customWidth="1"/>
    <col min="7696" max="7696" width="2.85546875" style="2" customWidth="1"/>
    <col min="7697" max="7697" width="3.28515625" style="2" customWidth="1"/>
    <col min="7698" max="7698" width="3.42578125" style="2" customWidth="1"/>
    <col min="7699" max="7699" width="2.85546875" style="2" customWidth="1"/>
    <col min="7700" max="7938" width="9.140625" style="2"/>
    <col min="7939" max="7939" width="3.42578125" style="2" customWidth="1"/>
    <col min="7940" max="7940" width="22.42578125" style="2" customWidth="1"/>
    <col min="7941" max="7941" width="13" style="2" customWidth="1"/>
    <col min="7942" max="7942" width="15.28515625" style="2" customWidth="1"/>
    <col min="7943" max="7943" width="16" style="2" customWidth="1"/>
    <col min="7944" max="7944" width="15.85546875" style="2" customWidth="1"/>
    <col min="7945" max="7945" width="2.7109375" style="2" customWidth="1"/>
    <col min="7946" max="7946" width="3" style="2" customWidth="1"/>
    <col min="7947" max="7948" width="2.7109375" style="2" customWidth="1"/>
    <col min="7949" max="7949" width="2.85546875" style="2" customWidth="1"/>
    <col min="7950" max="7950" width="3.140625" style="2" customWidth="1"/>
    <col min="7951" max="7951" width="3.28515625" style="2" customWidth="1"/>
    <col min="7952" max="7952" width="2.85546875" style="2" customWidth="1"/>
    <col min="7953" max="7953" width="3.28515625" style="2" customWidth="1"/>
    <col min="7954" max="7954" width="3.42578125" style="2" customWidth="1"/>
    <col min="7955" max="7955" width="2.85546875" style="2" customWidth="1"/>
    <col min="7956" max="8194" width="9.140625" style="2"/>
    <col min="8195" max="8195" width="3.42578125" style="2" customWidth="1"/>
    <col min="8196" max="8196" width="22.42578125" style="2" customWidth="1"/>
    <col min="8197" max="8197" width="13" style="2" customWidth="1"/>
    <col min="8198" max="8198" width="15.28515625" style="2" customWidth="1"/>
    <col min="8199" max="8199" width="16" style="2" customWidth="1"/>
    <col min="8200" max="8200" width="15.85546875" style="2" customWidth="1"/>
    <col min="8201" max="8201" width="2.7109375" style="2" customWidth="1"/>
    <col min="8202" max="8202" width="3" style="2" customWidth="1"/>
    <col min="8203" max="8204" width="2.7109375" style="2" customWidth="1"/>
    <col min="8205" max="8205" width="2.85546875" style="2" customWidth="1"/>
    <col min="8206" max="8206" width="3.140625" style="2" customWidth="1"/>
    <col min="8207" max="8207" width="3.28515625" style="2" customWidth="1"/>
    <col min="8208" max="8208" width="2.85546875" style="2" customWidth="1"/>
    <col min="8209" max="8209" width="3.28515625" style="2" customWidth="1"/>
    <col min="8210" max="8210" width="3.42578125" style="2" customWidth="1"/>
    <col min="8211" max="8211" width="2.85546875" style="2" customWidth="1"/>
    <col min="8212" max="8450" width="9.140625" style="2"/>
    <col min="8451" max="8451" width="3.42578125" style="2" customWidth="1"/>
    <col min="8452" max="8452" width="22.42578125" style="2" customWidth="1"/>
    <col min="8453" max="8453" width="13" style="2" customWidth="1"/>
    <col min="8454" max="8454" width="15.28515625" style="2" customWidth="1"/>
    <col min="8455" max="8455" width="16" style="2" customWidth="1"/>
    <col min="8456" max="8456" width="15.85546875" style="2" customWidth="1"/>
    <col min="8457" max="8457" width="2.7109375" style="2" customWidth="1"/>
    <col min="8458" max="8458" width="3" style="2" customWidth="1"/>
    <col min="8459" max="8460" width="2.7109375" style="2" customWidth="1"/>
    <col min="8461" max="8461" width="2.85546875" style="2" customWidth="1"/>
    <col min="8462" max="8462" width="3.140625" style="2" customWidth="1"/>
    <col min="8463" max="8463" width="3.28515625" style="2" customWidth="1"/>
    <col min="8464" max="8464" width="2.85546875" style="2" customWidth="1"/>
    <col min="8465" max="8465" width="3.28515625" style="2" customWidth="1"/>
    <col min="8466" max="8466" width="3.42578125" style="2" customWidth="1"/>
    <col min="8467" max="8467" width="2.85546875" style="2" customWidth="1"/>
    <col min="8468" max="8706" width="9.140625" style="2"/>
    <col min="8707" max="8707" width="3.42578125" style="2" customWidth="1"/>
    <col min="8708" max="8708" width="22.42578125" style="2" customWidth="1"/>
    <col min="8709" max="8709" width="13" style="2" customWidth="1"/>
    <col min="8710" max="8710" width="15.28515625" style="2" customWidth="1"/>
    <col min="8711" max="8711" width="16" style="2" customWidth="1"/>
    <col min="8712" max="8712" width="15.85546875" style="2" customWidth="1"/>
    <col min="8713" max="8713" width="2.7109375" style="2" customWidth="1"/>
    <col min="8714" max="8714" width="3" style="2" customWidth="1"/>
    <col min="8715" max="8716" width="2.7109375" style="2" customWidth="1"/>
    <col min="8717" max="8717" width="2.85546875" style="2" customWidth="1"/>
    <col min="8718" max="8718" width="3.140625" style="2" customWidth="1"/>
    <col min="8719" max="8719" width="3.28515625" style="2" customWidth="1"/>
    <col min="8720" max="8720" width="2.85546875" style="2" customWidth="1"/>
    <col min="8721" max="8721" width="3.28515625" style="2" customWidth="1"/>
    <col min="8722" max="8722" width="3.42578125" style="2" customWidth="1"/>
    <col min="8723" max="8723" width="2.85546875" style="2" customWidth="1"/>
    <col min="8724" max="8962" width="9.140625" style="2"/>
    <col min="8963" max="8963" width="3.42578125" style="2" customWidth="1"/>
    <col min="8964" max="8964" width="22.42578125" style="2" customWidth="1"/>
    <col min="8965" max="8965" width="13" style="2" customWidth="1"/>
    <col min="8966" max="8966" width="15.28515625" style="2" customWidth="1"/>
    <col min="8967" max="8967" width="16" style="2" customWidth="1"/>
    <col min="8968" max="8968" width="15.85546875" style="2" customWidth="1"/>
    <col min="8969" max="8969" width="2.7109375" style="2" customWidth="1"/>
    <col min="8970" max="8970" width="3" style="2" customWidth="1"/>
    <col min="8971" max="8972" width="2.7109375" style="2" customWidth="1"/>
    <col min="8973" max="8973" width="2.85546875" style="2" customWidth="1"/>
    <col min="8974" max="8974" width="3.140625" style="2" customWidth="1"/>
    <col min="8975" max="8975" width="3.28515625" style="2" customWidth="1"/>
    <col min="8976" max="8976" width="2.85546875" style="2" customWidth="1"/>
    <col min="8977" max="8977" width="3.28515625" style="2" customWidth="1"/>
    <col min="8978" max="8978" width="3.42578125" style="2" customWidth="1"/>
    <col min="8979" max="8979" width="2.85546875" style="2" customWidth="1"/>
    <col min="8980" max="9218" width="9.140625" style="2"/>
    <col min="9219" max="9219" width="3.42578125" style="2" customWidth="1"/>
    <col min="9220" max="9220" width="22.42578125" style="2" customWidth="1"/>
    <col min="9221" max="9221" width="13" style="2" customWidth="1"/>
    <col min="9222" max="9222" width="15.28515625" style="2" customWidth="1"/>
    <col min="9223" max="9223" width="16" style="2" customWidth="1"/>
    <col min="9224" max="9224" width="15.85546875" style="2" customWidth="1"/>
    <col min="9225" max="9225" width="2.7109375" style="2" customWidth="1"/>
    <col min="9226" max="9226" width="3" style="2" customWidth="1"/>
    <col min="9227" max="9228" width="2.7109375" style="2" customWidth="1"/>
    <col min="9229" max="9229" width="2.85546875" style="2" customWidth="1"/>
    <col min="9230" max="9230" width="3.140625" style="2" customWidth="1"/>
    <col min="9231" max="9231" width="3.28515625" style="2" customWidth="1"/>
    <col min="9232" max="9232" width="2.85546875" style="2" customWidth="1"/>
    <col min="9233" max="9233" width="3.28515625" style="2" customWidth="1"/>
    <col min="9234" max="9234" width="3.42578125" style="2" customWidth="1"/>
    <col min="9235" max="9235" width="2.85546875" style="2" customWidth="1"/>
    <col min="9236" max="9474" width="9.140625" style="2"/>
    <col min="9475" max="9475" width="3.42578125" style="2" customWidth="1"/>
    <col min="9476" max="9476" width="22.42578125" style="2" customWidth="1"/>
    <col min="9477" max="9477" width="13" style="2" customWidth="1"/>
    <col min="9478" max="9478" width="15.28515625" style="2" customWidth="1"/>
    <col min="9479" max="9479" width="16" style="2" customWidth="1"/>
    <col min="9480" max="9480" width="15.85546875" style="2" customWidth="1"/>
    <col min="9481" max="9481" width="2.7109375" style="2" customWidth="1"/>
    <col min="9482" max="9482" width="3" style="2" customWidth="1"/>
    <col min="9483" max="9484" width="2.7109375" style="2" customWidth="1"/>
    <col min="9485" max="9485" width="2.85546875" style="2" customWidth="1"/>
    <col min="9486" max="9486" width="3.140625" style="2" customWidth="1"/>
    <col min="9487" max="9487" width="3.28515625" style="2" customWidth="1"/>
    <col min="9488" max="9488" width="2.85546875" style="2" customWidth="1"/>
    <col min="9489" max="9489" width="3.28515625" style="2" customWidth="1"/>
    <col min="9490" max="9490" width="3.42578125" style="2" customWidth="1"/>
    <col min="9491" max="9491" width="2.85546875" style="2" customWidth="1"/>
    <col min="9492" max="9730" width="9.140625" style="2"/>
    <col min="9731" max="9731" width="3.42578125" style="2" customWidth="1"/>
    <col min="9732" max="9732" width="22.42578125" style="2" customWidth="1"/>
    <col min="9733" max="9733" width="13" style="2" customWidth="1"/>
    <col min="9734" max="9734" width="15.28515625" style="2" customWidth="1"/>
    <col min="9735" max="9735" width="16" style="2" customWidth="1"/>
    <col min="9736" max="9736" width="15.85546875" style="2" customWidth="1"/>
    <col min="9737" max="9737" width="2.7109375" style="2" customWidth="1"/>
    <col min="9738" max="9738" width="3" style="2" customWidth="1"/>
    <col min="9739" max="9740" width="2.7109375" style="2" customWidth="1"/>
    <col min="9741" max="9741" width="2.85546875" style="2" customWidth="1"/>
    <col min="9742" max="9742" width="3.140625" style="2" customWidth="1"/>
    <col min="9743" max="9743" width="3.28515625" style="2" customWidth="1"/>
    <col min="9744" max="9744" width="2.85546875" style="2" customWidth="1"/>
    <col min="9745" max="9745" width="3.28515625" style="2" customWidth="1"/>
    <col min="9746" max="9746" width="3.42578125" style="2" customWidth="1"/>
    <col min="9747" max="9747" width="2.85546875" style="2" customWidth="1"/>
    <col min="9748" max="9986" width="9.140625" style="2"/>
    <col min="9987" max="9987" width="3.42578125" style="2" customWidth="1"/>
    <col min="9988" max="9988" width="22.42578125" style="2" customWidth="1"/>
    <col min="9989" max="9989" width="13" style="2" customWidth="1"/>
    <col min="9990" max="9990" width="15.28515625" style="2" customWidth="1"/>
    <col min="9991" max="9991" width="16" style="2" customWidth="1"/>
    <col min="9992" max="9992" width="15.85546875" style="2" customWidth="1"/>
    <col min="9993" max="9993" width="2.7109375" style="2" customWidth="1"/>
    <col min="9994" max="9994" width="3" style="2" customWidth="1"/>
    <col min="9995" max="9996" width="2.7109375" style="2" customWidth="1"/>
    <col min="9997" max="9997" width="2.85546875" style="2" customWidth="1"/>
    <col min="9998" max="9998" width="3.140625" style="2" customWidth="1"/>
    <col min="9999" max="9999" width="3.28515625" style="2" customWidth="1"/>
    <col min="10000" max="10000" width="2.85546875" style="2" customWidth="1"/>
    <col min="10001" max="10001" width="3.28515625" style="2" customWidth="1"/>
    <col min="10002" max="10002" width="3.42578125" style="2" customWidth="1"/>
    <col min="10003" max="10003" width="2.85546875" style="2" customWidth="1"/>
    <col min="10004" max="10242" width="9.140625" style="2"/>
    <col min="10243" max="10243" width="3.42578125" style="2" customWidth="1"/>
    <col min="10244" max="10244" width="22.42578125" style="2" customWidth="1"/>
    <col min="10245" max="10245" width="13" style="2" customWidth="1"/>
    <col min="10246" max="10246" width="15.28515625" style="2" customWidth="1"/>
    <col min="10247" max="10247" width="16" style="2" customWidth="1"/>
    <col min="10248" max="10248" width="15.85546875" style="2" customWidth="1"/>
    <col min="10249" max="10249" width="2.7109375" style="2" customWidth="1"/>
    <col min="10250" max="10250" width="3" style="2" customWidth="1"/>
    <col min="10251" max="10252" width="2.7109375" style="2" customWidth="1"/>
    <col min="10253" max="10253" width="2.85546875" style="2" customWidth="1"/>
    <col min="10254" max="10254" width="3.140625" style="2" customWidth="1"/>
    <col min="10255" max="10255" width="3.28515625" style="2" customWidth="1"/>
    <col min="10256" max="10256" width="2.85546875" style="2" customWidth="1"/>
    <col min="10257" max="10257" width="3.28515625" style="2" customWidth="1"/>
    <col min="10258" max="10258" width="3.42578125" style="2" customWidth="1"/>
    <col min="10259" max="10259" width="2.85546875" style="2" customWidth="1"/>
    <col min="10260" max="10498" width="9.140625" style="2"/>
    <col min="10499" max="10499" width="3.42578125" style="2" customWidth="1"/>
    <col min="10500" max="10500" width="22.42578125" style="2" customWidth="1"/>
    <col min="10501" max="10501" width="13" style="2" customWidth="1"/>
    <col min="10502" max="10502" width="15.28515625" style="2" customWidth="1"/>
    <col min="10503" max="10503" width="16" style="2" customWidth="1"/>
    <col min="10504" max="10504" width="15.85546875" style="2" customWidth="1"/>
    <col min="10505" max="10505" width="2.7109375" style="2" customWidth="1"/>
    <col min="10506" max="10506" width="3" style="2" customWidth="1"/>
    <col min="10507" max="10508" width="2.7109375" style="2" customWidth="1"/>
    <col min="10509" max="10509" width="2.85546875" style="2" customWidth="1"/>
    <col min="10510" max="10510" width="3.140625" style="2" customWidth="1"/>
    <col min="10511" max="10511" width="3.28515625" style="2" customWidth="1"/>
    <col min="10512" max="10512" width="2.85546875" style="2" customWidth="1"/>
    <col min="10513" max="10513" width="3.28515625" style="2" customWidth="1"/>
    <col min="10514" max="10514" width="3.42578125" style="2" customWidth="1"/>
    <col min="10515" max="10515" width="2.85546875" style="2" customWidth="1"/>
    <col min="10516" max="10754" width="9.140625" style="2"/>
    <col min="10755" max="10755" width="3.42578125" style="2" customWidth="1"/>
    <col min="10756" max="10756" width="22.42578125" style="2" customWidth="1"/>
    <col min="10757" max="10757" width="13" style="2" customWidth="1"/>
    <col min="10758" max="10758" width="15.28515625" style="2" customWidth="1"/>
    <col min="10759" max="10759" width="16" style="2" customWidth="1"/>
    <col min="10760" max="10760" width="15.85546875" style="2" customWidth="1"/>
    <col min="10761" max="10761" width="2.7109375" style="2" customWidth="1"/>
    <col min="10762" max="10762" width="3" style="2" customWidth="1"/>
    <col min="10763" max="10764" width="2.7109375" style="2" customWidth="1"/>
    <col min="10765" max="10765" width="2.85546875" style="2" customWidth="1"/>
    <col min="10766" max="10766" width="3.140625" style="2" customWidth="1"/>
    <col min="10767" max="10767" width="3.28515625" style="2" customWidth="1"/>
    <col min="10768" max="10768" width="2.85546875" style="2" customWidth="1"/>
    <col min="10769" max="10769" width="3.28515625" style="2" customWidth="1"/>
    <col min="10770" max="10770" width="3.42578125" style="2" customWidth="1"/>
    <col min="10771" max="10771" width="2.85546875" style="2" customWidth="1"/>
    <col min="10772" max="11010" width="9.140625" style="2"/>
    <col min="11011" max="11011" width="3.42578125" style="2" customWidth="1"/>
    <col min="11012" max="11012" width="22.42578125" style="2" customWidth="1"/>
    <col min="11013" max="11013" width="13" style="2" customWidth="1"/>
    <col min="11014" max="11014" width="15.28515625" style="2" customWidth="1"/>
    <col min="11015" max="11015" width="16" style="2" customWidth="1"/>
    <col min="11016" max="11016" width="15.85546875" style="2" customWidth="1"/>
    <col min="11017" max="11017" width="2.7109375" style="2" customWidth="1"/>
    <col min="11018" max="11018" width="3" style="2" customWidth="1"/>
    <col min="11019" max="11020" width="2.7109375" style="2" customWidth="1"/>
    <col min="11021" max="11021" width="2.85546875" style="2" customWidth="1"/>
    <col min="11022" max="11022" width="3.140625" style="2" customWidth="1"/>
    <col min="11023" max="11023" width="3.28515625" style="2" customWidth="1"/>
    <col min="11024" max="11024" width="2.85546875" style="2" customWidth="1"/>
    <col min="11025" max="11025" width="3.28515625" style="2" customWidth="1"/>
    <col min="11026" max="11026" width="3.42578125" style="2" customWidth="1"/>
    <col min="11027" max="11027" width="2.85546875" style="2" customWidth="1"/>
    <col min="11028" max="11266" width="9.140625" style="2"/>
    <col min="11267" max="11267" width="3.42578125" style="2" customWidth="1"/>
    <col min="11268" max="11268" width="22.42578125" style="2" customWidth="1"/>
    <col min="11269" max="11269" width="13" style="2" customWidth="1"/>
    <col min="11270" max="11270" width="15.28515625" style="2" customWidth="1"/>
    <col min="11271" max="11271" width="16" style="2" customWidth="1"/>
    <col min="11272" max="11272" width="15.85546875" style="2" customWidth="1"/>
    <col min="11273" max="11273" width="2.7109375" style="2" customWidth="1"/>
    <col min="11274" max="11274" width="3" style="2" customWidth="1"/>
    <col min="11275" max="11276" width="2.7109375" style="2" customWidth="1"/>
    <col min="11277" max="11277" width="2.85546875" style="2" customWidth="1"/>
    <col min="11278" max="11278" width="3.140625" style="2" customWidth="1"/>
    <col min="11279" max="11279" width="3.28515625" style="2" customWidth="1"/>
    <col min="11280" max="11280" width="2.85546875" style="2" customWidth="1"/>
    <col min="11281" max="11281" width="3.28515625" style="2" customWidth="1"/>
    <col min="11282" max="11282" width="3.42578125" style="2" customWidth="1"/>
    <col min="11283" max="11283" width="2.85546875" style="2" customWidth="1"/>
    <col min="11284" max="11522" width="9.140625" style="2"/>
    <col min="11523" max="11523" width="3.42578125" style="2" customWidth="1"/>
    <col min="11524" max="11524" width="22.42578125" style="2" customWidth="1"/>
    <col min="11525" max="11525" width="13" style="2" customWidth="1"/>
    <col min="11526" max="11526" width="15.28515625" style="2" customWidth="1"/>
    <col min="11527" max="11527" width="16" style="2" customWidth="1"/>
    <col min="11528" max="11528" width="15.85546875" style="2" customWidth="1"/>
    <col min="11529" max="11529" width="2.7109375" style="2" customWidth="1"/>
    <col min="11530" max="11530" width="3" style="2" customWidth="1"/>
    <col min="11531" max="11532" width="2.7109375" style="2" customWidth="1"/>
    <col min="11533" max="11533" width="2.85546875" style="2" customWidth="1"/>
    <col min="11534" max="11534" width="3.140625" style="2" customWidth="1"/>
    <col min="11535" max="11535" width="3.28515625" style="2" customWidth="1"/>
    <col min="11536" max="11536" width="2.85546875" style="2" customWidth="1"/>
    <col min="11537" max="11537" width="3.28515625" style="2" customWidth="1"/>
    <col min="11538" max="11538" width="3.42578125" style="2" customWidth="1"/>
    <col min="11539" max="11539" width="2.85546875" style="2" customWidth="1"/>
    <col min="11540" max="11778" width="9.140625" style="2"/>
    <col min="11779" max="11779" width="3.42578125" style="2" customWidth="1"/>
    <col min="11780" max="11780" width="22.42578125" style="2" customWidth="1"/>
    <col min="11781" max="11781" width="13" style="2" customWidth="1"/>
    <col min="11782" max="11782" width="15.28515625" style="2" customWidth="1"/>
    <col min="11783" max="11783" width="16" style="2" customWidth="1"/>
    <col min="11784" max="11784" width="15.85546875" style="2" customWidth="1"/>
    <col min="11785" max="11785" width="2.7109375" style="2" customWidth="1"/>
    <col min="11786" max="11786" width="3" style="2" customWidth="1"/>
    <col min="11787" max="11788" width="2.7109375" style="2" customWidth="1"/>
    <col min="11789" max="11789" width="2.85546875" style="2" customWidth="1"/>
    <col min="11790" max="11790" width="3.140625" style="2" customWidth="1"/>
    <col min="11791" max="11791" width="3.28515625" style="2" customWidth="1"/>
    <col min="11792" max="11792" width="2.85546875" style="2" customWidth="1"/>
    <col min="11793" max="11793" width="3.28515625" style="2" customWidth="1"/>
    <col min="11794" max="11794" width="3.42578125" style="2" customWidth="1"/>
    <col min="11795" max="11795" width="2.85546875" style="2" customWidth="1"/>
    <col min="11796" max="12034" width="9.140625" style="2"/>
    <col min="12035" max="12035" width="3.42578125" style="2" customWidth="1"/>
    <col min="12036" max="12036" width="22.42578125" style="2" customWidth="1"/>
    <col min="12037" max="12037" width="13" style="2" customWidth="1"/>
    <col min="12038" max="12038" width="15.28515625" style="2" customWidth="1"/>
    <col min="12039" max="12039" width="16" style="2" customWidth="1"/>
    <col min="12040" max="12040" width="15.85546875" style="2" customWidth="1"/>
    <col min="12041" max="12041" width="2.7109375" style="2" customWidth="1"/>
    <col min="12042" max="12042" width="3" style="2" customWidth="1"/>
    <col min="12043" max="12044" width="2.7109375" style="2" customWidth="1"/>
    <col min="12045" max="12045" width="2.85546875" style="2" customWidth="1"/>
    <col min="12046" max="12046" width="3.140625" style="2" customWidth="1"/>
    <col min="12047" max="12047" width="3.28515625" style="2" customWidth="1"/>
    <col min="12048" max="12048" width="2.85546875" style="2" customWidth="1"/>
    <col min="12049" max="12049" width="3.28515625" style="2" customWidth="1"/>
    <col min="12050" max="12050" width="3.42578125" style="2" customWidth="1"/>
    <col min="12051" max="12051" width="2.85546875" style="2" customWidth="1"/>
    <col min="12052" max="12290" width="9.140625" style="2"/>
    <col min="12291" max="12291" width="3.42578125" style="2" customWidth="1"/>
    <col min="12292" max="12292" width="22.42578125" style="2" customWidth="1"/>
    <col min="12293" max="12293" width="13" style="2" customWidth="1"/>
    <col min="12294" max="12294" width="15.28515625" style="2" customWidth="1"/>
    <col min="12295" max="12295" width="16" style="2" customWidth="1"/>
    <col min="12296" max="12296" width="15.85546875" style="2" customWidth="1"/>
    <col min="12297" max="12297" width="2.7109375" style="2" customWidth="1"/>
    <col min="12298" max="12298" width="3" style="2" customWidth="1"/>
    <col min="12299" max="12300" width="2.7109375" style="2" customWidth="1"/>
    <col min="12301" max="12301" width="2.85546875" style="2" customWidth="1"/>
    <col min="12302" max="12302" width="3.140625" style="2" customWidth="1"/>
    <col min="12303" max="12303" width="3.28515625" style="2" customWidth="1"/>
    <col min="12304" max="12304" width="2.85546875" style="2" customWidth="1"/>
    <col min="12305" max="12305" width="3.28515625" style="2" customWidth="1"/>
    <col min="12306" max="12306" width="3.42578125" style="2" customWidth="1"/>
    <col min="12307" max="12307" width="2.85546875" style="2" customWidth="1"/>
    <col min="12308" max="12546" width="9.140625" style="2"/>
    <col min="12547" max="12547" width="3.42578125" style="2" customWidth="1"/>
    <col min="12548" max="12548" width="22.42578125" style="2" customWidth="1"/>
    <col min="12549" max="12549" width="13" style="2" customWidth="1"/>
    <col min="12550" max="12550" width="15.28515625" style="2" customWidth="1"/>
    <col min="12551" max="12551" width="16" style="2" customWidth="1"/>
    <col min="12552" max="12552" width="15.85546875" style="2" customWidth="1"/>
    <col min="12553" max="12553" width="2.7109375" style="2" customWidth="1"/>
    <col min="12554" max="12554" width="3" style="2" customWidth="1"/>
    <col min="12555" max="12556" width="2.7109375" style="2" customWidth="1"/>
    <col min="12557" max="12557" width="2.85546875" style="2" customWidth="1"/>
    <col min="12558" max="12558" width="3.140625" style="2" customWidth="1"/>
    <col min="12559" max="12559" width="3.28515625" style="2" customWidth="1"/>
    <col min="12560" max="12560" width="2.85546875" style="2" customWidth="1"/>
    <col min="12561" max="12561" width="3.28515625" style="2" customWidth="1"/>
    <col min="12562" max="12562" width="3.42578125" style="2" customWidth="1"/>
    <col min="12563" max="12563" width="2.85546875" style="2" customWidth="1"/>
    <col min="12564" max="12802" width="9.140625" style="2"/>
    <col min="12803" max="12803" width="3.42578125" style="2" customWidth="1"/>
    <col min="12804" max="12804" width="22.42578125" style="2" customWidth="1"/>
    <col min="12805" max="12805" width="13" style="2" customWidth="1"/>
    <col min="12806" max="12806" width="15.28515625" style="2" customWidth="1"/>
    <col min="12807" max="12807" width="16" style="2" customWidth="1"/>
    <col min="12808" max="12808" width="15.85546875" style="2" customWidth="1"/>
    <col min="12809" max="12809" width="2.7109375" style="2" customWidth="1"/>
    <col min="12810" max="12810" width="3" style="2" customWidth="1"/>
    <col min="12811" max="12812" width="2.7109375" style="2" customWidth="1"/>
    <col min="12813" max="12813" width="2.85546875" style="2" customWidth="1"/>
    <col min="12814" max="12814" width="3.140625" style="2" customWidth="1"/>
    <col min="12815" max="12815" width="3.28515625" style="2" customWidth="1"/>
    <col min="12816" max="12816" width="2.85546875" style="2" customWidth="1"/>
    <col min="12817" max="12817" width="3.28515625" style="2" customWidth="1"/>
    <col min="12818" max="12818" width="3.42578125" style="2" customWidth="1"/>
    <col min="12819" max="12819" width="2.85546875" style="2" customWidth="1"/>
    <col min="12820" max="13058" width="9.140625" style="2"/>
    <col min="13059" max="13059" width="3.42578125" style="2" customWidth="1"/>
    <col min="13060" max="13060" width="22.42578125" style="2" customWidth="1"/>
    <col min="13061" max="13061" width="13" style="2" customWidth="1"/>
    <col min="13062" max="13062" width="15.28515625" style="2" customWidth="1"/>
    <col min="13063" max="13063" width="16" style="2" customWidth="1"/>
    <col min="13064" max="13064" width="15.85546875" style="2" customWidth="1"/>
    <col min="13065" max="13065" width="2.7109375" style="2" customWidth="1"/>
    <col min="13066" max="13066" width="3" style="2" customWidth="1"/>
    <col min="13067" max="13068" width="2.7109375" style="2" customWidth="1"/>
    <col min="13069" max="13069" width="2.85546875" style="2" customWidth="1"/>
    <col min="13070" max="13070" width="3.140625" style="2" customWidth="1"/>
    <col min="13071" max="13071" width="3.28515625" style="2" customWidth="1"/>
    <col min="13072" max="13072" width="2.85546875" style="2" customWidth="1"/>
    <col min="13073" max="13073" width="3.28515625" style="2" customWidth="1"/>
    <col min="13074" max="13074" width="3.42578125" style="2" customWidth="1"/>
    <col min="13075" max="13075" width="2.85546875" style="2" customWidth="1"/>
    <col min="13076" max="13314" width="9.140625" style="2"/>
    <col min="13315" max="13315" width="3.42578125" style="2" customWidth="1"/>
    <col min="13316" max="13316" width="22.42578125" style="2" customWidth="1"/>
    <col min="13317" max="13317" width="13" style="2" customWidth="1"/>
    <col min="13318" max="13318" width="15.28515625" style="2" customWidth="1"/>
    <col min="13319" max="13319" width="16" style="2" customWidth="1"/>
    <col min="13320" max="13320" width="15.85546875" style="2" customWidth="1"/>
    <col min="13321" max="13321" width="2.7109375" style="2" customWidth="1"/>
    <col min="13322" max="13322" width="3" style="2" customWidth="1"/>
    <col min="13323" max="13324" width="2.7109375" style="2" customWidth="1"/>
    <col min="13325" max="13325" width="2.85546875" style="2" customWidth="1"/>
    <col min="13326" max="13326" width="3.140625" style="2" customWidth="1"/>
    <col min="13327" max="13327" width="3.28515625" style="2" customWidth="1"/>
    <col min="13328" max="13328" width="2.85546875" style="2" customWidth="1"/>
    <col min="13329" max="13329" width="3.28515625" style="2" customWidth="1"/>
    <col min="13330" max="13330" width="3.42578125" style="2" customWidth="1"/>
    <col min="13331" max="13331" width="2.85546875" style="2" customWidth="1"/>
    <col min="13332" max="13570" width="9.140625" style="2"/>
    <col min="13571" max="13571" width="3.42578125" style="2" customWidth="1"/>
    <col min="13572" max="13572" width="22.42578125" style="2" customWidth="1"/>
    <col min="13573" max="13573" width="13" style="2" customWidth="1"/>
    <col min="13574" max="13574" width="15.28515625" style="2" customWidth="1"/>
    <col min="13575" max="13575" width="16" style="2" customWidth="1"/>
    <col min="13576" max="13576" width="15.85546875" style="2" customWidth="1"/>
    <col min="13577" max="13577" width="2.7109375" style="2" customWidth="1"/>
    <col min="13578" max="13578" width="3" style="2" customWidth="1"/>
    <col min="13579" max="13580" width="2.7109375" style="2" customWidth="1"/>
    <col min="13581" max="13581" width="2.85546875" style="2" customWidth="1"/>
    <col min="13582" max="13582" width="3.140625" style="2" customWidth="1"/>
    <col min="13583" max="13583" width="3.28515625" style="2" customWidth="1"/>
    <col min="13584" max="13584" width="2.85546875" style="2" customWidth="1"/>
    <col min="13585" max="13585" width="3.28515625" style="2" customWidth="1"/>
    <col min="13586" max="13586" width="3.42578125" style="2" customWidth="1"/>
    <col min="13587" max="13587" width="2.85546875" style="2" customWidth="1"/>
    <col min="13588" max="13826" width="9.140625" style="2"/>
    <col min="13827" max="13827" width="3.42578125" style="2" customWidth="1"/>
    <col min="13828" max="13828" width="22.42578125" style="2" customWidth="1"/>
    <col min="13829" max="13829" width="13" style="2" customWidth="1"/>
    <col min="13830" max="13830" width="15.28515625" style="2" customWidth="1"/>
    <col min="13831" max="13831" width="16" style="2" customWidth="1"/>
    <col min="13832" max="13832" width="15.85546875" style="2" customWidth="1"/>
    <col min="13833" max="13833" width="2.7109375" style="2" customWidth="1"/>
    <col min="13834" max="13834" width="3" style="2" customWidth="1"/>
    <col min="13835" max="13836" width="2.7109375" style="2" customWidth="1"/>
    <col min="13837" max="13837" width="2.85546875" style="2" customWidth="1"/>
    <col min="13838" max="13838" width="3.140625" style="2" customWidth="1"/>
    <col min="13839" max="13839" width="3.28515625" style="2" customWidth="1"/>
    <col min="13840" max="13840" width="2.85546875" style="2" customWidth="1"/>
    <col min="13841" max="13841" width="3.28515625" style="2" customWidth="1"/>
    <col min="13842" max="13842" width="3.42578125" style="2" customWidth="1"/>
    <col min="13843" max="13843" width="2.85546875" style="2" customWidth="1"/>
    <col min="13844" max="14082" width="9.140625" style="2"/>
    <col min="14083" max="14083" width="3.42578125" style="2" customWidth="1"/>
    <col min="14084" max="14084" width="22.42578125" style="2" customWidth="1"/>
    <col min="14085" max="14085" width="13" style="2" customWidth="1"/>
    <col min="14086" max="14086" width="15.28515625" style="2" customWidth="1"/>
    <col min="14087" max="14087" width="16" style="2" customWidth="1"/>
    <col min="14088" max="14088" width="15.85546875" style="2" customWidth="1"/>
    <col min="14089" max="14089" width="2.7109375" style="2" customWidth="1"/>
    <col min="14090" max="14090" width="3" style="2" customWidth="1"/>
    <col min="14091" max="14092" width="2.7109375" style="2" customWidth="1"/>
    <col min="14093" max="14093" width="2.85546875" style="2" customWidth="1"/>
    <col min="14094" max="14094" width="3.140625" style="2" customWidth="1"/>
    <col min="14095" max="14095" width="3.28515625" style="2" customWidth="1"/>
    <col min="14096" max="14096" width="2.85546875" style="2" customWidth="1"/>
    <col min="14097" max="14097" width="3.28515625" style="2" customWidth="1"/>
    <col min="14098" max="14098" width="3.42578125" style="2" customWidth="1"/>
    <col min="14099" max="14099" width="2.85546875" style="2" customWidth="1"/>
    <col min="14100" max="14338" width="9.140625" style="2"/>
    <col min="14339" max="14339" width="3.42578125" style="2" customWidth="1"/>
    <col min="14340" max="14340" width="22.42578125" style="2" customWidth="1"/>
    <col min="14341" max="14341" width="13" style="2" customWidth="1"/>
    <col min="14342" max="14342" width="15.28515625" style="2" customWidth="1"/>
    <col min="14343" max="14343" width="16" style="2" customWidth="1"/>
    <col min="14344" max="14344" width="15.85546875" style="2" customWidth="1"/>
    <col min="14345" max="14345" width="2.7109375" style="2" customWidth="1"/>
    <col min="14346" max="14346" width="3" style="2" customWidth="1"/>
    <col min="14347" max="14348" width="2.7109375" style="2" customWidth="1"/>
    <col min="14349" max="14349" width="2.85546875" style="2" customWidth="1"/>
    <col min="14350" max="14350" width="3.140625" style="2" customWidth="1"/>
    <col min="14351" max="14351" width="3.28515625" style="2" customWidth="1"/>
    <col min="14352" max="14352" width="2.85546875" style="2" customWidth="1"/>
    <col min="14353" max="14353" width="3.28515625" style="2" customWidth="1"/>
    <col min="14354" max="14354" width="3.42578125" style="2" customWidth="1"/>
    <col min="14355" max="14355" width="2.85546875" style="2" customWidth="1"/>
    <col min="14356" max="14594" width="9.140625" style="2"/>
    <col min="14595" max="14595" width="3.42578125" style="2" customWidth="1"/>
    <col min="14596" max="14596" width="22.42578125" style="2" customWidth="1"/>
    <col min="14597" max="14597" width="13" style="2" customWidth="1"/>
    <col min="14598" max="14598" width="15.28515625" style="2" customWidth="1"/>
    <col min="14599" max="14599" width="16" style="2" customWidth="1"/>
    <col min="14600" max="14600" width="15.85546875" style="2" customWidth="1"/>
    <col min="14601" max="14601" width="2.7109375" style="2" customWidth="1"/>
    <col min="14602" max="14602" width="3" style="2" customWidth="1"/>
    <col min="14603" max="14604" width="2.7109375" style="2" customWidth="1"/>
    <col min="14605" max="14605" width="2.85546875" style="2" customWidth="1"/>
    <col min="14606" max="14606" width="3.140625" style="2" customWidth="1"/>
    <col min="14607" max="14607" width="3.28515625" style="2" customWidth="1"/>
    <col min="14608" max="14608" width="2.85546875" style="2" customWidth="1"/>
    <col min="14609" max="14609" width="3.28515625" style="2" customWidth="1"/>
    <col min="14610" max="14610" width="3.42578125" style="2" customWidth="1"/>
    <col min="14611" max="14611" width="2.85546875" style="2" customWidth="1"/>
    <col min="14612" max="14850" width="9.140625" style="2"/>
    <col min="14851" max="14851" width="3.42578125" style="2" customWidth="1"/>
    <col min="14852" max="14852" width="22.42578125" style="2" customWidth="1"/>
    <col min="14853" max="14853" width="13" style="2" customWidth="1"/>
    <col min="14854" max="14854" width="15.28515625" style="2" customWidth="1"/>
    <col min="14855" max="14855" width="16" style="2" customWidth="1"/>
    <col min="14856" max="14856" width="15.85546875" style="2" customWidth="1"/>
    <col min="14857" max="14857" width="2.7109375" style="2" customWidth="1"/>
    <col min="14858" max="14858" width="3" style="2" customWidth="1"/>
    <col min="14859" max="14860" width="2.7109375" style="2" customWidth="1"/>
    <col min="14861" max="14861" width="2.85546875" style="2" customWidth="1"/>
    <col min="14862" max="14862" width="3.140625" style="2" customWidth="1"/>
    <col min="14863" max="14863" width="3.28515625" style="2" customWidth="1"/>
    <col min="14864" max="14864" width="2.85546875" style="2" customWidth="1"/>
    <col min="14865" max="14865" width="3.28515625" style="2" customWidth="1"/>
    <col min="14866" max="14866" width="3.42578125" style="2" customWidth="1"/>
    <col min="14867" max="14867" width="2.85546875" style="2" customWidth="1"/>
    <col min="14868" max="15106" width="9.140625" style="2"/>
    <col min="15107" max="15107" width="3.42578125" style="2" customWidth="1"/>
    <col min="15108" max="15108" width="22.42578125" style="2" customWidth="1"/>
    <col min="15109" max="15109" width="13" style="2" customWidth="1"/>
    <col min="15110" max="15110" width="15.28515625" style="2" customWidth="1"/>
    <col min="15111" max="15111" width="16" style="2" customWidth="1"/>
    <col min="15112" max="15112" width="15.85546875" style="2" customWidth="1"/>
    <col min="15113" max="15113" width="2.7109375" style="2" customWidth="1"/>
    <col min="15114" max="15114" width="3" style="2" customWidth="1"/>
    <col min="15115" max="15116" width="2.7109375" style="2" customWidth="1"/>
    <col min="15117" max="15117" width="2.85546875" style="2" customWidth="1"/>
    <col min="15118" max="15118" width="3.140625" style="2" customWidth="1"/>
    <col min="15119" max="15119" width="3.28515625" style="2" customWidth="1"/>
    <col min="15120" max="15120" width="2.85546875" style="2" customWidth="1"/>
    <col min="15121" max="15121" width="3.28515625" style="2" customWidth="1"/>
    <col min="15122" max="15122" width="3.42578125" style="2" customWidth="1"/>
    <col min="15123" max="15123" width="2.85546875" style="2" customWidth="1"/>
    <col min="15124" max="15362" width="9.140625" style="2"/>
    <col min="15363" max="15363" width="3.42578125" style="2" customWidth="1"/>
    <col min="15364" max="15364" width="22.42578125" style="2" customWidth="1"/>
    <col min="15365" max="15365" width="13" style="2" customWidth="1"/>
    <col min="15366" max="15366" width="15.28515625" style="2" customWidth="1"/>
    <col min="15367" max="15367" width="16" style="2" customWidth="1"/>
    <col min="15368" max="15368" width="15.85546875" style="2" customWidth="1"/>
    <col min="15369" max="15369" width="2.7109375" style="2" customWidth="1"/>
    <col min="15370" max="15370" width="3" style="2" customWidth="1"/>
    <col min="15371" max="15372" width="2.7109375" style="2" customWidth="1"/>
    <col min="15373" max="15373" width="2.85546875" style="2" customWidth="1"/>
    <col min="15374" max="15374" width="3.140625" style="2" customWidth="1"/>
    <col min="15375" max="15375" width="3.28515625" style="2" customWidth="1"/>
    <col min="15376" max="15376" width="2.85546875" style="2" customWidth="1"/>
    <col min="15377" max="15377" width="3.28515625" style="2" customWidth="1"/>
    <col min="15378" max="15378" width="3.42578125" style="2" customWidth="1"/>
    <col min="15379" max="15379" width="2.85546875" style="2" customWidth="1"/>
    <col min="15380" max="15618" width="9.140625" style="2"/>
    <col min="15619" max="15619" width="3.42578125" style="2" customWidth="1"/>
    <col min="15620" max="15620" width="22.42578125" style="2" customWidth="1"/>
    <col min="15621" max="15621" width="13" style="2" customWidth="1"/>
    <col min="15622" max="15622" width="15.28515625" style="2" customWidth="1"/>
    <col min="15623" max="15623" width="16" style="2" customWidth="1"/>
    <col min="15624" max="15624" width="15.85546875" style="2" customWidth="1"/>
    <col min="15625" max="15625" width="2.7109375" style="2" customWidth="1"/>
    <col min="15626" max="15626" width="3" style="2" customWidth="1"/>
    <col min="15627" max="15628" width="2.7109375" style="2" customWidth="1"/>
    <col min="15629" max="15629" width="2.85546875" style="2" customWidth="1"/>
    <col min="15630" max="15630" width="3.140625" style="2" customWidth="1"/>
    <col min="15631" max="15631" width="3.28515625" style="2" customWidth="1"/>
    <col min="15632" max="15632" width="2.85546875" style="2" customWidth="1"/>
    <col min="15633" max="15633" width="3.28515625" style="2" customWidth="1"/>
    <col min="15634" max="15634" width="3.42578125" style="2" customWidth="1"/>
    <col min="15635" max="15635" width="2.85546875" style="2" customWidth="1"/>
    <col min="15636" max="15874" width="9.140625" style="2"/>
    <col min="15875" max="15875" width="3.42578125" style="2" customWidth="1"/>
    <col min="15876" max="15876" width="22.42578125" style="2" customWidth="1"/>
    <col min="15877" max="15877" width="13" style="2" customWidth="1"/>
    <col min="15878" max="15878" width="15.28515625" style="2" customWidth="1"/>
    <col min="15879" max="15879" width="16" style="2" customWidth="1"/>
    <col min="15880" max="15880" width="15.85546875" style="2" customWidth="1"/>
    <col min="15881" max="15881" width="2.7109375" style="2" customWidth="1"/>
    <col min="15882" max="15882" width="3" style="2" customWidth="1"/>
    <col min="15883" max="15884" width="2.7109375" style="2" customWidth="1"/>
    <col min="15885" max="15885" width="2.85546875" style="2" customWidth="1"/>
    <col min="15886" max="15886" width="3.140625" style="2" customWidth="1"/>
    <col min="15887" max="15887" width="3.28515625" style="2" customWidth="1"/>
    <col min="15888" max="15888" width="2.85546875" style="2" customWidth="1"/>
    <col min="15889" max="15889" width="3.28515625" style="2" customWidth="1"/>
    <col min="15890" max="15890" width="3.42578125" style="2" customWidth="1"/>
    <col min="15891" max="15891" width="2.85546875" style="2" customWidth="1"/>
    <col min="15892" max="16130" width="9.140625" style="2"/>
    <col min="16131" max="16131" width="3.42578125" style="2" customWidth="1"/>
    <col min="16132" max="16132" width="22.42578125" style="2" customWidth="1"/>
    <col min="16133" max="16133" width="13" style="2" customWidth="1"/>
    <col min="16134" max="16134" width="15.28515625" style="2" customWidth="1"/>
    <col min="16135" max="16135" width="16" style="2" customWidth="1"/>
    <col min="16136" max="16136" width="15.85546875" style="2" customWidth="1"/>
    <col min="16137" max="16137" width="2.7109375" style="2" customWidth="1"/>
    <col min="16138" max="16138" width="3" style="2" customWidth="1"/>
    <col min="16139" max="16140" width="2.7109375" style="2" customWidth="1"/>
    <col min="16141" max="16141" width="2.85546875" style="2" customWidth="1"/>
    <col min="16142" max="16142" width="3.140625" style="2" customWidth="1"/>
    <col min="16143" max="16143" width="3.28515625" style="2" customWidth="1"/>
    <col min="16144" max="16144" width="2.85546875" style="2" customWidth="1"/>
    <col min="16145" max="16145" width="3.28515625" style="2" customWidth="1"/>
    <col min="16146" max="16146" width="3.42578125" style="2" customWidth="1"/>
    <col min="16147" max="16147" width="2.85546875" style="2" customWidth="1"/>
    <col min="16148" max="16384" width="9.140625" style="2"/>
  </cols>
  <sheetData>
    <row r="1" spans="1:8">
      <c r="A1" s="1" t="s">
        <v>0</v>
      </c>
      <c r="B1" s="2"/>
    </row>
    <row r="2" spans="1:8">
      <c r="A2" s="4" t="s">
        <v>1</v>
      </c>
      <c r="B2" s="2"/>
    </row>
    <row r="3" spans="1:8">
      <c r="A3" s="4" t="s">
        <v>126</v>
      </c>
      <c r="B3" s="2"/>
    </row>
    <row r="4" spans="1:8" s="5" customFormat="1" ht="13.5" thickBot="1">
      <c r="B4" s="6"/>
      <c r="C4" s="6"/>
      <c r="D4" s="6"/>
      <c r="E4" s="6"/>
      <c r="F4" s="6"/>
      <c r="G4" s="6"/>
      <c r="H4" s="6"/>
    </row>
    <row r="5" spans="1:8" s="5" customFormat="1" ht="60" customHeight="1" thickBot="1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124</v>
      </c>
      <c r="G5" s="9" t="s">
        <v>125</v>
      </c>
      <c r="H5" s="9" t="s">
        <v>7</v>
      </c>
    </row>
    <row r="6" spans="1:8" s="5" customFormat="1" ht="10.5" customHeight="1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s="5" customFormat="1" ht="16.5" customHeight="1" thickBot="1">
      <c r="A7" s="12"/>
      <c r="B7" s="100" t="s">
        <v>8</v>
      </c>
      <c r="C7" s="100"/>
      <c r="D7" s="13"/>
      <c r="E7" s="14"/>
      <c r="F7" s="14"/>
      <c r="G7" s="14"/>
      <c r="H7" s="13"/>
    </row>
    <row r="8" spans="1:8" ht="12.6" customHeight="1" thickBot="1">
      <c r="A8" s="15" t="s">
        <v>9</v>
      </c>
      <c r="B8" s="16" t="s">
        <v>10</v>
      </c>
      <c r="C8" s="17">
        <f>'по 30 июня по 6-10кВ'!C5+'по 30 июня по 0,4кВ'!C5</f>
        <v>9</v>
      </c>
      <c r="D8" s="17">
        <f>'по 30 июня по 6-10кВ'!D5+'по 30 июня по 0,4кВ'!D5</f>
        <v>137.1</v>
      </c>
      <c r="E8" s="17">
        <f>'по 30 июня по 6-10кВ'!E5+'по 30 июня по 0,4кВ'!E5</f>
        <v>9</v>
      </c>
      <c r="F8" s="17">
        <f>'по 30 июня по 6-10кВ'!F5+'по 30 июня по 0,4кВ'!F5</f>
        <v>137.1</v>
      </c>
      <c r="G8" s="17">
        <f>'по 30 июня по 6-10кВ'!G5+'по 30 июня по 0,4кВ'!G5</f>
        <v>15</v>
      </c>
      <c r="H8" s="17">
        <f>'по 30 июня по 6-10кВ'!H5+'по 30 июня по 0,4кВ'!H5</f>
        <v>51</v>
      </c>
    </row>
    <row r="9" spans="1:8" ht="12.6" customHeight="1" thickBot="1">
      <c r="A9" s="15" t="s">
        <v>11</v>
      </c>
      <c r="B9" s="16" t="s">
        <v>12</v>
      </c>
      <c r="C9" s="17">
        <f>'по 30 июня по 6-10кВ'!C6+'по 30 июня по 0,4кВ'!C6</f>
        <v>0</v>
      </c>
      <c r="D9" s="17">
        <f>'по 30 июня по 6-10кВ'!D6+'по 30 июня по 0,4кВ'!D6</f>
        <v>0</v>
      </c>
      <c r="E9" s="17">
        <f>'по 30 июня по 6-10кВ'!E6+'по 30 июня по 0,4кВ'!E6</f>
        <v>0</v>
      </c>
      <c r="F9" s="17">
        <f>'по 30 июня по 6-10кВ'!F6+'по 30 июня по 0,4кВ'!F6</f>
        <v>0</v>
      </c>
      <c r="G9" s="17">
        <f>'по 30 июня по 6-10кВ'!G6+'по 30 июня по 0,4кВ'!G6</f>
        <v>0</v>
      </c>
      <c r="H9" s="17">
        <f>'по 30 июня по 6-10кВ'!H6+'по 30 июня по 0,4кВ'!H6</f>
        <v>0</v>
      </c>
    </row>
    <row r="10" spans="1:8" ht="12.6" customHeight="1" thickBot="1">
      <c r="A10" s="15" t="s">
        <v>13</v>
      </c>
      <c r="B10" s="16" t="s">
        <v>14</v>
      </c>
      <c r="C10" s="17">
        <f>'по 30 июня по 6-10кВ'!C7+'по 30 июня по 0,4кВ'!C7</f>
        <v>1</v>
      </c>
      <c r="D10" s="17">
        <f>'по 30 июня по 6-10кВ'!D7+'по 30 июня по 0,4кВ'!D7</f>
        <v>450</v>
      </c>
      <c r="E10" s="17">
        <f>'по 30 июня по 6-10кВ'!E7+'по 30 июня по 0,4кВ'!E7</f>
        <v>1</v>
      </c>
      <c r="F10" s="17">
        <f>'по 30 июня по 6-10кВ'!F7+'по 30 июня по 0,4кВ'!F7</f>
        <v>450</v>
      </c>
      <c r="G10" s="17">
        <f>'по 30 июня по 6-10кВ'!G7+'по 30 июня по 0,4кВ'!G7</f>
        <v>0</v>
      </c>
      <c r="H10" s="17">
        <f>'по 30 июня по 6-10кВ'!H7+'по 30 июня по 0,4кВ'!H7</f>
        <v>0</v>
      </c>
    </row>
    <row r="11" spans="1:8" ht="12.6" customHeight="1" thickBot="1">
      <c r="A11" s="15" t="s">
        <v>15</v>
      </c>
      <c r="B11" s="16" t="s">
        <v>16</v>
      </c>
      <c r="C11" s="17">
        <f>'по 30 июня по 6-10кВ'!C8+'по 30 июня по 0,4кВ'!C8</f>
        <v>0</v>
      </c>
      <c r="D11" s="17">
        <f>'по 30 июня по 6-10кВ'!D8+'по 30 июня по 0,4кВ'!D8</f>
        <v>0</v>
      </c>
      <c r="E11" s="17">
        <f>'по 30 июня по 6-10кВ'!E8+'по 30 июня по 0,4кВ'!E8</f>
        <v>0</v>
      </c>
      <c r="F11" s="17">
        <f>'по 30 июня по 6-10кВ'!F8+'по 30 июня по 0,4кВ'!F8</f>
        <v>0</v>
      </c>
      <c r="G11" s="17">
        <f>'по 30 июня по 6-10кВ'!G8+'по 30 июня по 0,4кВ'!G8</f>
        <v>0</v>
      </c>
      <c r="H11" s="17">
        <f>'по 30 июня по 6-10кВ'!H8+'по 30 июня по 0,4кВ'!H8</f>
        <v>0</v>
      </c>
    </row>
    <row r="12" spans="1:8" ht="12.6" customHeight="1" thickBot="1">
      <c r="A12" s="15" t="s">
        <v>17</v>
      </c>
      <c r="B12" s="16" t="s">
        <v>18</v>
      </c>
      <c r="C12" s="17">
        <f>'по 30 июня по 6-10кВ'!C9+'по 30 июня по 0,4кВ'!C9</f>
        <v>0</v>
      </c>
      <c r="D12" s="17">
        <f>'по 30 июня по 6-10кВ'!D9+'по 30 июня по 0,4кВ'!D9</f>
        <v>0</v>
      </c>
      <c r="E12" s="17">
        <f>'по 30 июня по 6-10кВ'!E9+'по 30 июня по 0,4кВ'!E9</f>
        <v>0</v>
      </c>
      <c r="F12" s="17">
        <f>'по 30 июня по 6-10кВ'!F9+'по 30 июня по 0,4кВ'!F9</f>
        <v>0</v>
      </c>
      <c r="G12" s="17">
        <f>'по 30 июня по 6-10кВ'!G9+'по 30 июня по 0,4кВ'!G9</f>
        <v>0</v>
      </c>
      <c r="H12" s="17">
        <f>'по 30 июня по 6-10кВ'!H9+'по 30 июня по 0,4кВ'!H9</f>
        <v>0</v>
      </c>
    </row>
    <row r="13" spans="1:8" ht="12.6" customHeight="1" thickBot="1">
      <c r="A13" s="15" t="s">
        <v>19</v>
      </c>
      <c r="B13" s="16" t="s">
        <v>20</v>
      </c>
      <c r="C13" s="17">
        <f>'по 30 июня по 6-10кВ'!C10+'по 30 июня по 0,4кВ'!C10</f>
        <v>0</v>
      </c>
      <c r="D13" s="17">
        <f>'по 30 июня по 6-10кВ'!D10+'по 30 июня по 0,4кВ'!D10</f>
        <v>0</v>
      </c>
      <c r="E13" s="17">
        <f>'по 30 июня по 6-10кВ'!E10+'по 30 июня по 0,4кВ'!E10</f>
        <v>0</v>
      </c>
      <c r="F13" s="17">
        <f>'по 30 июня по 6-10кВ'!F10+'по 30 июня по 0,4кВ'!F10</f>
        <v>0</v>
      </c>
      <c r="G13" s="17">
        <f>'по 30 июня по 6-10кВ'!G10+'по 30 июня по 0,4кВ'!G10</f>
        <v>2</v>
      </c>
      <c r="H13" s="17">
        <f>'по 30 июня по 6-10кВ'!H10+'по 30 июня по 0,4кВ'!H10</f>
        <v>7</v>
      </c>
    </row>
    <row r="14" spans="1:8" ht="12.6" customHeight="1" thickBot="1">
      <c r="A14" s="15" t="s">
        <v>21</v>
      </c>
      <c r="B14" s="16" t="s">
        <v>22</v>
      </c>
      <c r="C14" s="17">
        <f>'по 30 июня по 6-10кВ'!C11+'по 30 июня по 0,4кВ'!C11</f>
        <v>18</v>
      </c>
      <c r="D14" s="17">
        <f>'по 30 июня по 6-10кВ'!D11+'по 30 июня по 0,4кВ'!D11</f>
        <v>843.38</v>
      </c>
      <c r="E14" s="17">
        <f>'по 30 июня по 6-10кВ'!E11+'по 30 июня по 0,4кВ'!E11</f>
        <v>18</v>
      </c>
      <c r="F14" s="17">
        <f>'по 30 июня по 6-10кВ'!F11+'по 30 июня по 0,4кВ'!F11</f>
        <v>843.38</v>
      </c>
      <c r="G14" s="17">
        <f>'по 30 июня по 6-10кВ'!G11+'по 30 июня по 0,4кВ'!G11</f>
        <v>24</v>
      </c>
      <c r="H14" s="17">
        <f>'по 30 июня по 6-10кВ'!H11+'по 30 июня по 0,4кВ'!H11</f>
        <v>82</v>
      </c>
    </row>
    <row r="15" spans="1:8" s="5" customFormat="1" ht="12.6" customHeight="1" thickBot="1">
      <c r="A15" s="18"/>
      <c r="B15" s="19" t="s">
        <v>23</v>
      </c>
      <c r="C15" s="20">
        <f>SUM(C8:C14)</f>
        <v>28</v>
      </c>
      <c r="D15" s="20">
        <f>SUM(D8:D14)</f>
        <v>1430.48</v>
      </c>
      <c r="E15" s="20">
        <f t="shared" ref="E15:H15" si="0">SUM(E8:E14)</f>
        <v>28</v>
      </c>
      <c r="F15" s="20">
        <f t="shared" si="0"/>
        <v>1430.48</v>
      </c>
      <c r="G15" s="20">
        <f t="shared" si="0"/>
        <v>41</v>
      </c>
      <c r="H15" s="20">
        <f t="shared" si="0"/>
        <v>140</v>
      </c>
    </row>
    <row r="16" spans="1:8" s="5" customFormat="1" ht="12.6" customHeight="1" thickBot="1">
      <c r="A16" s="18"/>
      <c r="B16" s="99" t="s">
        <v>24</v>
      </c>
      <c r="C16" s="99"/>
      <c r="D16" s="21"/>
      <c r="E16" s="22"/>
      <c r="F16" s="22"/>
      <c r="G16" s="22"/>
      <c r="H16" s="13"/>
    </row>
    <row r="17" spans="1:8" ht="12.6" customHeight="1" thickBot="1">
      <c r="A17" s="23">
        <v>8</v>
      </c>
      <c r="B17" s="16" t="s">
        <v>25</v>
      </c>
      <c r="C17" s="17">
        <f>'по 30 июня по 6-10кВ'!C14+'по 30 июня по 0,4кВ'!C14</f>
        <v>8</v>
      </c>
      <c r="D17" s="17">
        <f>'по 30 июня по 6-10кВ'!D14+'по 30 июня по 0,4кВ'!D14</f>
        <v>660.28</v>
      </c>
      <c r="E17" s="17">
        <f>'по 30 июня по 6-10кВ'!E14+'по 30 июня по 0,4кВ'!E14</f>
        <v>6</v>
      </c>
      <c r="F17" s="17">
        <f>'по 30 июня по 6-10кВ'!F14+'по 30 июня по 0,4кВ'!F14</f>
        <v>642.38</v>
      </c>
      <c r="G17" s="17">
        <f>'по 30 июня по 6-10кВ'!G14+'по 30 июня по 0,4кВ'!G14</f>
        <v>11</v>
      </c>
      <c r="H17" s="17">
        <f>'по 30 июня по 6-10кВ'!H14+'по 30 июня по 0,4кВ'!H14</f>
        <v>457.2</v>
      </c>
    </row>
    <row r="18" spans="1:8" ht="12.6" customHeight="1" thickBot="1">
      <c r="A18" s="23">
        <v>9</v>
      </c>
      <c r="B18" s="16" t="s">
        <v>26</v>
      </c>
      <c r="C18" s="17">
        <f>'по 30 июня по 6-10кВ'!C15+'по 30 июня по 0,4кВ'!C15</f>
        <v>4</v>
      </c>
      <c r="D18" s="17">
        <f>'по 30 июня по 6-10кВ'!D15+'по 30 июня по 0,4кВ'!D15</f>
        <v>436.5</v>
      </c>
      <c r="E18" s="17">
        <f>'по 30 июня по 6-10кВ'!E15+'по 30 июня по 0,4кВ'!E15</f>
        <v>3</v>
      </c>
      <c r="F18" s="17">
        <f>'по 30 июня по 6-10кВ'!F15+'по 30 июня по 0,4кВ'!F15</f>
        <v>434.5</v>
      </c>
      <c r="G18" s="17">
        <f>'по 30 июня по 6-10кВ'!G15+'по 30 июня по 0,4кВ'!G15</f>
        <v>1</v>
      </c>
      <c r="H18" s="17">
        <f>'по 30 июня по 6-10кВ'!H15+'по 30 июня по 0,4кВ'!H15</f>
        <v>4.5</v>
      </c>
    </row>
    <row r="19" spans="1:8" ht="12.6" customHeight="1" thickBot="1">
      <c r="A19" s="23">
        <v>10</v>
      </c>
      <c r="B19" s="16" t="s">
        <v>27</v>
      </c>
      <c r="C19" s="17">
        <f>'по 30 июня по 6-10кВ'!C16+'по 30 июня по 0,4кВ'!C16</f>
        <v>16</v>
      </c>
      <c r="D19" s="17">
        <f>'по 30 июня по 6-10кВ'!D16+'по 30 июня по 0,4кВ'!D16</f>
        <v>336.98</v>
      </c>
      <c r="E19" s="17">
        <f>'по 30 июня по 6-10кВ'!E16+'по 30 июня по 0,4кВ'!E16</f>
        <v>13</v>
      </c>
      <c r="F19" s="17">
        <f>'по 30 июня по 6-10кВ'!F16+'по 30 июня по 0,4кВ'!F16</f>
        <v>328.58000000000004</v>
      </c>
      <c r="G19" s="17">
        <f>'по 30 июня по 6-10кВ'!G16+'по 30 июня по 0,4кВ'!G16</f>
        <v>21</v>
      </c>
      <c r="H19" s="17">
        <f>'по 30 июня по 6-10кВ'!H16+'по 30 июня по 0,4кВ'!H16</f>
        <v>135.65</v>
      </c>
    </row>
    <row r="20" spans="1:8" ht="12.6" customHeight="1" thickBot="1">
      <c r="A20" s="23">
        <v>11</v>
      </c>
      <c r="B20" s="16" t="s">
        <v>28</v>
      </c>
      <c r="C20" s="17">
        <f>'по 30 июня по 6-10кВ'!C17+'по 30 июня по 0,4кВ'!C17</f>
        <v>6</v>
      </c>
      <c r="D20" s="17">
        <f>'по 30 июня по 6-10кВ'!D17+'по 30 июня по 0,4кВ'!D17</f>
        <v>39.739999999999995</v>
      </c>
      <c r="E20" s="17">
        <f>'по 30 июня по 6-10кВ'!E17+'по 30 июня по 0,4кВ'!E17</f>
        <v>5</v>
      </c>
      <c r="F20" s="17">
        <f>'по 30 июня по 6-10кВ'!F17+'по 30 июня по 0,4кВ'!F17</f>
        <v>36.239999999999995</v>
      </c>
      <c r="G20" s="17">
        <f>'по 30 июня по 6-10кВ'!G17+'по 30 июня по 0,4кВ'!G17</f>
        <v>8</v>
      </c>
      <c r="H20" s="17">
        <f>'по 30 июня по 6-10кВ'!H17+'по 30 июня по 0,4кВ'!H17</f>
        <v>41.54</v>
      </c>
    </row>
    <row r="21" spans="1:8" ht="12.6" customHeight="1" thickBot="1">
      <c r="A21" s="23">
        <v>12</v>
      </c>
      <c r="B21" s="16" t="s">
        <v>29</v>
      </c>
      <c r="C21" s="17">
        <f>'по 30 июня по 6-10кВ'!C18+'по 30 июня по 0,4кВ'!C18</f>
        <v>4</v>
      </c>
      <c r="D21" s="17">
        <f>'по 30 июня по 6-10кВ'!D18+'по 30 июня по 0,4кВ'!D18</f>
        <v>62.879999999999995</v>
      </c>
      <c r="E21" s="17">
        <f>'по 30 июня по 6-10кВ'!E18+'по 30 июня по 0,4кВ'!E18</f>
        <v>4</v>
      </c>
      <c r="F21" s="17">
        <f>'по 30 июня по 6-10кВ'!F18+'по 30 июня по 0,4кВ'!F18</f>
        <v>60.879999999999995</v>
      </c>
      <c r="G21" s="17">
        <f>'по 30 июня по 6-10кВ'!G18+'по 30 июня по 0,4кВ'!G18</f>
        <v>3</v>
      </c>
      <c r="H21" s="17">
        <f>'по 30 июня по 6-10кВ'!H18+'по 30 июня по 0,4кВ'!H18</f>
        <v>13.45</v>
      </c>
    </row>
    <row r="22" spans="1:8" ht="12.6" customHeight="1" thickBot="1">
      <c r="A22" s="23">
        <v>13</v>
      </c>
      <c r="B22" s="16" t="s">
        <v>30</v>
      </c>
      <c r="C22" s="17">
        <f>'по 30 июня по 6-10кВ'!C19+'по 30 июня по 0,4кВ'!C19</f>
        <v>0</v>
      </c>
      <c r="D22" s="17">
        <f>'по 30 июня по 6-10кВ'!D19+'по 30 июня по 0,4кВ'!D19</f>
        <v>0</v>
      </c>
      <c r="E22" s="17">
        <f>'по 30 июня по 6-10кВ'!E19+'по 30 июня по 0,4кВ'!E19</f>
        <v>0</v>
      </c>
      <c r="F22" s="17">
        <f>'по 30 июня по 6-10кВ'!F19+'по 30 июня по 0,4кВ'!F19</f>
        <v>0</v>
      </c>
      <c r="G22" s="17">
        <f>'по 30 июня по 6-10кВ'!G19+'по 30 июня по 0,4кВ'!G19</f>
        <v>0</v>
      </c>
      <c r="H22" s="17">
        <f>'по 30 июня по 6-10кВ'!H19+'по 30 июня по 0,4кВ'!H19</f>
        <v>0</v>
      </c>
    </row>
    <row r="23" spans="1:8" s="5" customFormat="1" ht="12.6" customHeight="1" thickBot="1">
      <c r="A23" s="24"/>
      <c r="B23" s="19" t="s">
        <v>23</v>
      </c>
      <c r="C23" s="20">
        <f>SUM(C17:C22)</f>
        <v>38</v>
      </c>
      <c r="D23" s="20">
        <f t="shared" ref="D23:H23" si="1">SUM(D17:D22)</f>
        <v>1536.38</v>
      </c>
      <c r="E23" s="20">
        <f t="shared" si="1"/>
        <v>31</v>
      </c>
      <c r="F23" s="20">
        <f t="shared" si="1"/>
        <v>1502.58</v>
      </c>
      <c r="G23" s="20">
        <f t="shared" si="1"/>
        <v>44</v>
      </c>
      <c r="H23" s="20">
        <f t="shared" si="1"/>
        <v>652.34</v>
      </c>
    </row>
    <row r="24" spans="1:8" s="5" customFormat="1" ht="12.6" customHeight="1" thickBot="1">
      <c r="A24" s="24"/>
      <c r="B24" s="99" t="s">
        <v>31</v>
      </c>
      <c r="C24" s="99"/>
      <c r="D24" s="13"/>
      <c r="E24" s="22"/>
      <c r="F24" s="22"/>
      <c r="G24" s="22"/>
      <c r="H24" s="13"/>
    </row>
    <row r="25" spans="1:8" ht="12.6" customHeight="1" thickBot="1">
      <c r="A25" s="23">
        <v>14</v>
      </c>
      <c r="B25" s="16" t="s">
        <v>32</v>
      </c>
      <c r="C25" s="17">
        <f>'по 30 июня по 6-10кВ'!C22+'по 30 июня по 0,4кВ'!C22</f>
        <v>4</v>
      </c>
      <c r="D25" s="17">
        <f>'по 30 июня по 6-10кВ'!D22+'по 30 июня по 0,4кВ'!D22</f>
        <v>480</v>
      </c>
      <c r="E25" s="17">
        <f>'по 30 июня по 6-10кВ'!E22+'по 30 июня по 0,4кВ'!E22</f>
        <v>4</v>
      </c>
      <c r="F25" s="17">
        <f>'по 30 июня по 6-10кВ'!F22+'по 30 июня по 0,4кВ'!F22</f>
        <v>480</v>
      </c>
      <c r="G25" s="17">
        <f>'по 30 июня по 6-10кВ'!G22+'по 30 июня по 0,4кВ'!G22</f>
        <v>3</v>
      </c>
      <c r="H25" s="17">
        <f>'по 30 июня по 6-10кВ'!H22+'по 30 июня по 0,4кВ'!H22</f>
        <v>14</v>
      </c>
    </row>
    <row r="26" spans="1:8" ht="12.6" customHeight="1" thickBot="1">
      <c r="A26" s="23">
        <v>15</v>
      </c>
      <c r="B26" s="16" t="s">
        <v>33</v>
      </c>
      <c r="C26" s="17">
        <f>'по 30 июня по 6-10кВ'!C23+'по 30 июня по 0,4кВ'!C23</f>
        <v>1</v>
      </c>
      <c r="D26" s="17">
        <f>'по 30 июня по 6-10кВ'!D23+'по 30 июня по 0,4кВ'!D23</f>
        <v>13.25</v>
      </c>
      <c r="E26" s="17">
        <f>'по 30 июня по 6-10кВ'!E23+'по 30 июня по 0,4кВ'!E23</f>
        <v>1</v>
      </c>
      <c r="F26" s="17">
        <f>'по 30 июня по 6-10кВ'!F23+'по 30 июня по 0,4кВ'!F23</f>
        <v>13.25</v>
      </c>
      <c r="G26" s="17">
        <f>'по 30 июня по 6-10кВ'!G23+'по 30 июня по 0,4кВ'!G23</f>
        <v>2</v>
      </c>
      <c r="H26" s="17">
        <f>'по 30 июня по 6-10кВ'!H23+'по 30 июня по 0,4кВ'!H23</f>
        <v>23.25</v>
      </c>
    </row>
    <row r="27" spans="1:8" ht="12.6" customHeight="1" thickBot="1">
      <c r="A27" s="23">
        <v>16</v>
      </c>
      <c r="B27" s="16" t="s">
        <v>34</v>
      </c>
      <c r="C27" s="17">
        <f>'по 30 июня по 6-10кВ'!C24+'по 30 июня по 0,4кВ'!C24</f>
        <v>0</v>
      </c>
      <c r="D27" s="17">
        <f>'по 30 июня по 6-10кВ'!D24+'по 30 июня по 0,4кВ'!D24</f>
        <v>0</v>
      </c>
      <c r="E27" s="17">
        <f>'по 30 июня по 6-10кВ'!E24+'по 30 июня по 0,4кВ'!E24</f>
        <v>0</v>
      </c>
      <c r="F27" s="17">
        <f>'по 30 июня по 6-10кВ'!F24+'по 30 июня по 0,4кВ'!F24</f>
        <v>0</v>
      </c>
      <c r="G27" s="17">
        <f>'по 30 июня по 6-10кВ'!G24+'по 30 июня по 0,4кВ'!G24</f>
        <v>0</v>
      </c>
      <c r="H27" s="17">
        <f>'по 30 июня по 6-10кВ'!H24+'по 30 июня по 0,4кВ'!H24</f>
        <v>0</v>
      </c>
    </row>
    <row r="28" spans="1:8" ht="12.6" customHeight="1" thickBot="1">
      <c r="A28" s="23">
        <v>17</v>
      </c>
      <c r="B28" s="16" t="s">
        <v>35</v>
      </c>
      <c r="C28" s="17">
        <f>'по 30 июня по 6-10кВ'!C25+'по 30 июня по 0,4кВ'!C25</f>
        <v>0</v>
      </c>
      <c r="D28" s="17">
        <f>'по 30 июня по 6-10кВ'!D25+'по 30 июня по 0,4кВ'!D25</f>
        <v>0</v>
      </c>
      <c r="E28" s="17">
        <f>'по 30 июня по 6-10кВ'!E25+'по 30 июня по 0,4кВ'!E25</f>
        <v>0</v>
      </c>
      <c r="F28" s="17">
        <f>'по 30 июня по 6-10кВ'!F25+'по 30 июня по 0,4кВ'!F25</f>
        <v>0</v>
      </c>
      <c r="G28" s="17">
        <f>'по 30 июня по 6-10кВ'!G25+'по 30 июня по 0,4кВ'!G25</f>
        <v>1</v>
      </c>
      <c r="H28" s="17">
        <f>'по 30 июня по 6-10кВ'!H25+'по 30 июня по 0,4кВ'!H25</f>
        <v>11</v>
      </c>
    </row>
    <row r="29" spans="1:8" ht="12.6" customHeight="1" thickBot="1">
      <c r="A29" s="23">
        <v>18</v>
      </c>
      <c r="B29" s="16" t="s">
        <v>36</v>
      </c>
      <c r="C29" s="17">
        <f>'по 30 июня по 6-10кВ'!C26+'по 30 июня по 0,4кВ'!C26</f>
        <v>3</v>
      </c>
      <c r="D29" s="17">
        <f>'по 30 июня по 6-10кВ'!D26+'по 30 июня по 0,4кВ'!D26</f>
        <v>45</v>
      </c>
      <c r="E29" s="17">
        <f>'по 30 июня по 6-10кВ'!E26+'по 30 июня по 0,4кВ'!E26</f>
        <v>3</v>
      </c>
      <c r="F29" s="17">
        <f>'по 30 июня по 6-10кВ'!F26+'по 30 июня по 0,4кВ'!F26</f>
        <v>45</v>
      </c>
      <c r="G29" s="17">
        <f>'по 30 июня по 6-10кВ'!G26+'по 30 июня по 0,4кВ'!G26</f>
        <v>4</v>
      </c>
      <c r="H29" s="17">
        <f>'по 30 июня по 6-10кВ'!H26+'по 30 июня по 0,4кВ'!H26</f>
        <v>43</v>
      </c>
    </row>
    <row r="30" spans="1:8" ht="12.6" customHeight="1" thickBot="1">
      <c r="A30" s="23">
        <v>19</v>
      </c>
      <c r="B30" s="16" t="s">
        <v>37</v>
      </c>
      <c r="C30" s="17">
        <f>'по 30 июня по 6-10кВ'!C27+'по 30 июня по 0,4кВ'!C27</f>
        <v>1</v>
      </c>
      <c r="D30" s="17">
        <f>'по 30 июня по 6-10кВ'!D27+'по 30 июня по 0,4кВ'!D27</f>
        <v>4</v>
      </c>
      <c r="E30" s="17">
        <f>'по 30 июня по 6-10кВ'!E27+'по 30 июня по 0,4кВ'!E27</f>
        <v>1</v>
      </c>
      <c r="F30" s="17">
        <f>'по 30 июня по 6-10кВ'!F27+'по 30 июня по 0,4кВ'!F27</f>
        <v>4</v>
      </c>
      <c r="G30" s="17">
        <f>'по 30 июня по 6-10кВ'!G27+'по 30 июня по 0,4кВ'!G27</f>
        <v>1</v>
      </c>
      <c r="H30" s="17">
        <f>'по 30 июня по 6-10кВ'!H27+'по 30 июня по 0,4кВ'!H27</f>
        <v>8</v>
      </c>
    </row>
    <row r="31" spans="1:8" ht="12.6" customHeight="1" thickBot="1">
      <c r="A31" s="23">
        <v>20</v>
      </c>
      <c r="B31" s="16" t="s">
        <v>38</v>
      </c>
      <c r="C31" s="17">
        <f>'по 30 июня по 6-10кВ'!C28+'по 30 июня по 0,4кВ'!C28</f>
        <v>3</v>
      </c>
      <c r="D31" s="17">
        <f>'по 30 июня по 6-10кВ'!D28+'по 30 июня по 0,4кВ'!D28</f>
        <v>23</v>
      </c>
      <c r="E31" s="17">
        <f>'по 30 июня по 6-10кВ'!E28+'по 30 июня по 0,4кВ'!E28</f>
        <v>3</v>
      </c>
      <c r="F31" s="17">
        <f>'по 30 июня по 6-10кВ'!F28+'по 30 июня по 0,4кВ'!F28</f>
        <v>23</v>
      </c>
      <c r="G31" s="17">
        <f>'по 30 июня по 6-10кВ'!G28+'по 30 июня по 0,4кВ'!G28</f>
        <v>2</v>
      </c>
      <c r="H31" s="17">
        <f>'по 30 июня по 6-10кВ'!H28+'по 30 июня по 0,4кВ'!H28</f>
        <v>16</v>
      </c>
    </row>
    <row r="32" spans="1:8" ht="12.6" customHeight="1" thickBot="1">
      <c r="A32" s="23">
        <v>21</v>
      </c>
      <c r="B32" s="16" t="s">
        <v>39</v>
      </c>
      <c r="C32" s="17">
        <f>'по 30 июня по 6-10кВ'!C29+'по 30 июня по 0,4кВ'!C29</f>
        <v>0</v>
      </c>
      <c r="D32" s="17">
        <f>'по 30 июня по 6-10кВ'!D29+'по 30 июня по 0,4кВ'!D29</f>
        <v>0</v>
      </c>
      <c r="E32" s="17">
        <f>'по 30 июня по 6-10кВ'!E29+'по 30 июня по 0,4кВ'!E29</f>
        <v>0</v>
      </c>
      <c r="F32" s="17">
        <f>'по 30 июня по 6-10кВ'!F29+'по 30 июня по 0,4кВ'!F29</f>
        <v>0</v>
      </c>
      <c r="G32" s="17">
        <f>'по 30 июня по 6-10кВ'!G29+'по 30 июня по 0,4кВ'!G29</f>
        <v>0</v>
      </c>
      <c r="H32" s="17">
        <f>'по 30 июня по 6-10кВ'!H29+'по 30 июня по 0,4кВ'!H29</f>
        <v>0</v>
      </c>
    </row>
    <row r="33" spans="1:8" ht="12.6" customHeight="1" thickBot="1">
      <c r="A33" s="23">
        <v>22</v>
      </c>
      <c r="B33" s="16" t="s">
        <v>40</v>
      </c>
      <c r="C33" s="17">
        <f>'по 30 июня по 6-10кВ'!C30+'по 30 июня по 0,4кВ'!C30</f>
        <v>0</v>
      </c>
      <c r="D33" s="17">
        <f>'по 30 июня по 6-10кВ'!D30+'по 30 июня по 0,4кВ'!D30</f>
        <v>0</v>
      </c>
      <c r="E33" s="17">
        <f>'по 30 июня по 6-10кВ'!E30+'по 30 июня по 0,4кВ'!E30</f>
        <v>0</v>
      </c>
      <c r="F33" s="17">
        <f>'по 30 июня по 6-10кВ'!F30+'по 30 июня по 0,4кВ'!F30</f>
        <v>0</v>
      </c>
      <c r="G33" s="17">
        <f>'по 30 июня по 6-10кВ'!G30+'по 30 июня по 0,4кВ'!G30</f>
        <v>0</v>
      </c>
      <c r="H33" s="17">
        <f>'по 30 июня по 6-10кВ'!H30+'по 30 июня по 0,4кВ'!H30</f>
        <v>0</v>
      </c>
    </row>
    <row r="34" spans="1:8" ht="12.6" customHeight="1" thickBot="1">
      <c r="A34" s="23">
        <v>23</v>
      </c>
      <c r="B34" s="16" t="s">
        <v>41</v>
      </c>
      <c r="C34" s="17">
        <f>'по 30 июня по 6-10кВ'!C31+'по 30 июня по 0,4кВ'!C31</f>
        <v>5</v>
      </c>
      <c r="D34" s="17">
        <f>'по 30 июня по 6-10кВ'!D31+'по 30 июня по 0,4кВ'!D31</f>
        <v>21.5</v>
      </c>
      <c r="E34" s="17">
        <f>'по 30 июня по 6-10кВ'!E31+'по 30 июня по 0,4кВ'!E31</f>
        <v>5</v>
      </c>
      <c r="F34" s="17">
        <f>'по 30 июня по 6-10кВ'!F31+'по 30 июня по 0,4кВ'!F31</f>
        <v>21.5</v>
      </c>
      <c r="G34" s="17">
        <f>'по 30 июня по 6-10кВ'!G31+'по 30 июня по 0,4кВ'!G31</f>
        <v>3</v>
      </c>
      <c r="H34" s="17">
        <f>'по 30 июня по 6-10кВ'!H31+'по 30 июня по 0,4кВ'!H31</f>
        <v>13</v>
      </c>
    </row>
    <row r="35" spans="1:8" ht="12.6" customHeight="1" thickBot="1">
      <c r="A35" s="23">
        <v>24</v>
      </c>
      <c r="B35" s="16" t="s">
        <v>42</v>
      </c>
      <c r="C35" s="17">
        <f>'по 30 июня по 6-10кВ'!C32+'по 30 июня по 0,4кВ'!C32</f>
        <v>0</v>
      </c>
      <c r="D35" s="17">
        <f>'по 30 июня по 6-10кВ'!D32+'по 30 июня по 0,4кВ'!D32</f>
        <v>0</v>
      </c>
      <c r="E35" s="17">
        <f>'по 30 июня по 6-10кВ'!E32+'по 30 июня по 0,4кВ'!E32</f>
        <v>0</v>
      </c>
      <c r="F35" s="17">
        <f>'по 30 июня по 6-10кВ'!F32+'по 30 июня по 0,4кВ'!F32</f>
        <v>0</v>
      </c>
      <c r="G35" s="17">
        <f>'по 30 июня по 6-10кВ'!G32+'по 30 июня по 0,4кВ'!G32</f>
        <v>1</v>
      </c>
      <c r="H35" s="17">
        <f>'по 30 июня по 6-10кВ'!H32+'по 30 июня по 0,4кВ'!H32</f>
        <v>4.5</v>
      </c>
    </row>
    <row r="36" spans="1:8" ht="12.6" customHeight="1" thickBot="1">
      <c r="A36" s="23">
        <v>25</v>
      </c>
      <c r="B36" s="16" t="s">
        <v>43</v>
      </c>
      <c r="C36" s="17">
        <f>'по 30 июня по 6-10кВ'!C33+'по 30 июня по 0,4кВ'!C33</f>
        <v>5</v>
      </c>
      <c r="D36" s="17">
        <f>'по 30 июня по 6-10кВ'!D33+'по 30 июня по 0,4кВ'!D33</f>
        <v>18</v>
      </c>
      <c r="E36" s="17">
        <f>'по 30 июня по 6-10кВ'!E33+'по 30 июня по 0,4кВ'!E33</f>
        <v>5</v>
      </c>
      <c r="F36" s="17">
        <f>'по 30 июня по 6-10кВ'!F33+'по 30 июня по 0,4кВ'!F33</f>
        <v>18</v>
      </c>
      <c r="G36" s="17">
        <f>'по 30 июня по 6-10кВ'!G33+'по 30 июня по 0,4кВ'!G33</f>
        <v>2</v>
      </c>
      <c r="H36" s="17">
        <f>'по 30 июня по 6-10кВ'!H33+'по 30 июня по 0,4кВ'!H33</f>
        <v>5.5</v>
      </c>
    </row>
    <row r="37" spans="1:8" s="5" customFormat="1" ht="12.6" customHeight="1" thickBot="1">
      <c r="A37" s="24"/>
      <c r="B37" s="19" t="s">
        <v>23</v>
      </c>
      <c r="C37" s="20">
        <f>SUM(C25:C36)</f>
        <v>22</v>
      </c>
      <c r="D37" s="20">
        <f t="shared" ref="D37:H37" si="2">SUM(D25:D36)</f>
        <v>604.75</v>
      </c>
      <c r="E37" s="20">
        <f t="shared" si="2"/>
        <v>22</v>
      </c>
      <c r="F37" s="20">
        <f t="shared" si="2"/>
        <v>604.75</v>
      </c>
      <c r="G37" s="20">
        <f t="shared" si="2"/>
        <v>19</v>
      </c>
      <c r="H37" s="20">
        <f t="shared" si="2"/>
        <v>138.25</v>
      </c>
    </row>
    <row r="38" spans="1:8" s="5" customFormat="1" ht="12.6" customHeight="1" thickBot="1">
      <c r="A38" s="24"/>
      <c r="B38" s="99" t="s">
        <v>44</v>
      </c>
      <c r="C38" s="99"/>
      <c r="D38" s="25"/>
      <c r="E38" s="47"/>
      <c r="F38" s="26"/>
      <c r="G38" s="26"/>
      <c r="H38" s="13"/>
    </row>
    <row r="39" spans="1:8" ht="12.6" customHeight="1" thickBot="1">
      <c r="A39" s="23">
        <v>26</v>
      </c>
      <c r="B39" s="16" t="s">
        <v>45</v>
      </c>
      <c r="C39" s="17">
        <f>'по 30 июня по 6-10кВ'!C36+'по 30 июня по 0,4кВ'!C36</f>
        <v>21</v>
      </c>
      <c r="D39" s="17">
        <f>'по 30 июня по 6-10кВ'!D36+'по 30 июня по 0,4кВ'!D36</f>
        <v>459.7</v>
      </c>
      <c r="E39" s="17">
        <f>'по 30 июня по 6-10кВ'!E36+'по 30 июня по 0,4кВ'!E36</f>
        <v>21</v>
      </c>
      <c r="F39" s="17">
        <f>'по 30 июня по 6-10кВ'!F36+'по 30 июня по 0,4кВ'!F36</f>
        <v>454.03999999999996</v>
      </c>
      <c r="G39" s="17">
        <f>'по 30 июня по 6-10кВ'!G36+'по 30 июня по 0,4кВ'!G36</f>
        <v>3</v>
      </c>
      <c r="H39" s="17">
        <f>'по 30 июня по 6-10кВ'!H36+'по 30 июня по 0,4кВ'!H36</f>
        <v>805</v>
      </c>
    </row>
    <row r="40" spans="1:8" ht="12.6" customHeight="1" thickBot="1">
      <c r="A40" s="23">
        <v>27</v>
      </c>
      <c r="B40" s="16" t="s">
        <v>46</v>
      </c>
      <c r="C40" s="17">
        <f>'по 30 июня по 6-10кВ'!C37+'по 30 июня по 0,4кВ'!C37</f>
        <v>0</v>
      </c>
      <c r="D40" s="17">
        <f>'по 30 июня по 6-10кВ'!D37+'по 30 июня по 0,4кВ'!D37</f>
        <v>0</v>
      </c>
      <c r="E40" s="17">
        <f>'по 30 июня по 6-10кВ'!E37+'по 30 июня по 0,4кВ'!E37</f>
        <v>0</v>
      </c>
      <c r="F40" s="17">
        <f>'по 30 июня по 6-10кВ'!F37+'по 30 июня по 0,4кВ'!F37</f>
        <v>0</v>
      </c>
      <c r="G40" s="17">
        <f>'по 30 июня по 6-10кВ'!G37+'по 30 июня по 0,4кВ'!G37</f>
        <v>0</v>
      </c>
      <c r="H40" s="17">
        <f>'по 30 июня по 6-10кВ'!H37+'по 30 июня по 0,4кВ'!H37</f>
        <v>0</v>
      </c>
    </row>
    <row r="41" spans="1:8" ht="12.6" customHeight="1" thickBot="1">
      <c r="A41" s="23">
        <v>28</v>
      </c>
      <c r="B41" s="16" t="s">
        <v>47</v>
      </c>
      <c r="C41" s="17">
        <f>'по 30 июня по 6-10кВ'!C38+'по 30 июня по 0,4кВ'!C38</f>
        <v>1</v>
      </c>
      <c r="D41" s="17">
        <f>'по 30 июня по 6-10кВ'!D38+'по 30 июня по 0,4кВ'!D38</f>
        <v>4.5</v>
      </c>
      <c r="E41" s="17">
        <f>'по 30 июня по 6-10кВ'!E38+'по 30 июня по 0,4кВ'!E38</f>
        <v>1</v>
      </c>
      <c r="F41" s="17">
        <f>'по 30 июня по 6-10кВ'!F38+'по 30 июня по 0,4кВ'!F38</f>
        <v>4.5</v>
      </c>
      <c r="G41" s="17">
        <f>'по 30 июня по 6-10кВ'!G38+'по 30 июня по 0,4кВ'!G38</f>
        <v>0</v>
      </c>
      <c r="H41" s="17">
        <f>'по 30 июня по 6-10кВ'!H38+'по 30 июня по 0,4кВ'!H38</f>
        <v>0</v>
      </c>
    </row>
    <row r="42" spans="1:8" ht="12.6" customHeight="1" thickBot="1">
      <c r="A42" s="23">
        <v>29</v>
      </c>
      <c r="B42" s="16" t="s">
        <v>48</v>
      </c>
      <c r="C42" s="17">
        <f>'по 30 июня по 6-10кВ'!C39+'по 30 июня по 0,4кВ'!C39</f>
        <v>1</v>
      </c>
      <c r="D42" s="17">
        <f>'по 30 июня по 6-10кВ'!D39+'по 30 июня по 0,4кВ'!D39</f>
        <v>15</v>
      </c>
      <c r="E42" s="17">
        <f>'по 30 июня по 6-10кВ'!E39+'по 30 июня по 0,4кВ'!E39</f>
        <v>1</v>
      </c>
      <c r="F42" s="17">
        <f>'по 30 июня по 6-10кВ'!F39+'по 30 июня по 0,4кВ'!F39</f>
        <v>15</v>
      </c>
      <c r="G42" s="17">
        <f>'по 30 июня по 6-10кВ'!G39+'по 30 июня по 0,4кВ'!G39</f>
        <v>0</v>
      </c>
      <c r="H42" s="17">
        <f>'по 30 июня по 6-10кВ'!H39+'по 30 июня по 0,4кВ'!H39</f>
        <v>0</v>
      </c>
    </row>
    <row r="43" spans="1:8" ht="12.6" customHeight="1" thickBot="1">
      <c r="A43" s="23">
        <v>30</v>
      </c>
      <c r="B43" s="16" t="s">
        <v>49</v>
      </c>
      <c r="C43" s="17">
        <f>'по 30 июня по 6-10кВ'!C40+'по 30 июня по 0,4кВ'!C40</f>
        <v>2</v>
      </c>
      <c r="D43" s="17">
        <f>'по 30 июня по 6-10кВ'!D40+'по 30 июня по 0,4кВ'!D40</f>
        <v>16</v>
      </c>
      <c r="E43" s="17">
        <f>'по 30 июня по 6-10кВ'!E40+'по 30 июня по 0,4кВ'!E40</f>
        <v>2</v>
      </c>
      <c r="F43" s="17">
        <f>'по 30 июня по 6-10кВ'!F40+'по 30 июня по 0,4кВ'!F40</f>
        <v>16</v>
      </c>
      <c r="G43" s="17">
        <f>'по 30 июня по 6-10кВ'!G40+'по 30 июня по 0,4кВ'!G40</f>
        <v>0</v>
      </c>
      <c r="H43" s="17">
        <f>'по 30 июня по 6-10кВ'!H40+'по 30 июня по 0,4кВ'!H40</f>
        <v>0</v>
      </c>
    </row>
    <row r="44" spans="1:8" ht="12.6" customHeight="1" thickBot="1">
      <c r="A44" s="23">
        <v>31</v>
      </c>
      <c r="B44" s="16" t="s">
        <v>50</v>
      </c>
      <c r="C44" s="17">
        <f>'по 30 июня по 6-10кВ'!C41+'по 30 июня по 0,4кВ'!C41</f>
        <v>19</v>
      </c>
      <c r="D44" s="17">
        <f>'по 30 июня по 6-10кВ'!D41+'по 30 июня по 0,4кВ'!D41</f>
        <v>477.1</v>
      </c>
      <c r="E44" s="17">
        <f>'по 30 июня по 6-10кВ'!E41+'по 30 июня по 0,4кВ'!E41</f>
        <v>16</v>
      </c>
      <c r="F44" s="17">
        <f>'по 30 июня по 6-10кВ'!F41+'по 30 июня по 0,4кВ'!F41</f>
        <v>464.6</v>
      </c>
      <c r="G44" s="17">
        <f>'по 30 июня по 6-10кВ'!G41+'по 30 июня по 0,4кВ'!G41</f>
        <v>0</v>
      </c>
      <c r="H44" s="17">
        <f>'по 30 июня по 6-10кВ'!H41+'по 30 июня по 0,4кВ'!H41</f>
        <v>0</v>
      </c>
    </row>
    <row r="45" spans="1:8" ht="12.6" customHeight="1" thickBot="1">
      <c r="A45" s="23">
        <v>32</v>
      </c>
      <c r="B45" s="16" t="s">
        <v>51</v>
      </c>
      <c r="C45" s="17">
        <f>'по 30 июня по 6-10кВ'!C42+'по 30 июня по 0,4кВ'!C42</f>
        <v>1</v>
      </c>
      <c r="D45" s="17">
        <f>'по 30 июня по 6-10кВ'!D42+'по 30 июня по 0,4кВ'!D42</f>
        <v>4</v>
      </c>
      <c r="E45" s="17">
        <f>'по 30 июня по 6-10кВ'!E42+'по 30 июня по 0,4кВ'!E42</f>
        <v>1</v>
      </c>
      <c r="F45" s="17">
        <f>'по 30 июня по 6-10кВ'!F42+'по 30 июня по 0,4кВ'!F42</f>
        <v>5</v>
      </c>
      <c r="G45" s="17">
        <f>'по 30 июня по 6-10кВ'!G42+'по 30 июня по 0,4кВ'!G42</f>
        <v>0</v>
      </c>
      <c r="H45" s="17">
        <f>'по 30 июня по 6-10кВ'!H42+'по 30 июня по 0,4кВ'!H42</f>
        <v>0</v>
      </c>
    </row>
    <row r="46" spans="1:8" ht="12.6" customHeight="1" thickBot="1">
      <c r="A46" s="23">
        <v>33</v>
      </c>
      <c r="B46" s="16" t="s">
        <v>52</v>
      </c>
      <c r="C46" s="17">
        <f>'по 30 июня по 6-10кВ'!C43+'по 30 июня по 0,4кВ'!C43</f>
        <v>0</v>
      </c>
      <c r="D46" s="17">
        <f>'по 30 июня по 6-10кВ'!D43+'по 30 июня по 0,4кВ'!D43</f>
        <v>0</v>
      </c>
      <c r="E46" s="17">
        <f>'по 30 июня по 6-10кВ'!E43+'по 30 июня по 0,4кВ'!E43</f>
        <v>0</v>
      </c>
      <c r="F46" s="17">
        <f>'по 30 июня по 6-10кВ'!F43+'по 30 июня по 0,4кВ'!F43</f>
        <v>0</v>
      </c>
      <c r="G46" s="17">
        <f>'по 30 июня по 6-10кВ'!G43+'по 30 июня по 0,4кВ'!G43</f>
        <v>0</v>
      </c>
      <c r="H46" s="17">
        <f>'по 30 июня по 6-10кВ'!H43+'по 30 июня по 0,4кВ'!H43</f>
        <v>0</v>
      </c>
    </row>
    <row r="47" spans="1:8" ht="12.6" customHeight="1" thickBot="1">
      <c r="A47" s="23">
        <v>34</v>
      </c>
      <c r="B47" s="16" t="s">
        <v>53</v>
      </c>
      <c r="C47" s="17">
        <f>'по 30 июня по 6-10кВ'!C44+'по 30 июня по 0,4кВ'!C44</f>
        <v>2</v>
      </c>
      <c r="D47" s="17">
        <f>'по 30 июня по 6-10кВ'!D44+'по 30 июня по 0,4кВ'!D44</f>
        <v>166.8</v>
      </c>
      <c r="E47" s="17">
        <f>'по 30 июня по 6-10кВ'!E44+'по 30 июня по 0,4кВ'!E44</f>
        <v>2</v>
      </c>
      <c r="F47" s="17">
        <f>'по 30 июня по 6-10кВ'!F44+'по 30 июня по 0,4кВ'!F44</f>
        <v>166.8</v>
      </c>
      <c r="G47" s="17">
        <f>'по 30 июня по 6-10кВ'!G44+'по 30 июня по 0,4кВ'!G44</f>
        <v>0</v>
      </c>
      <c r="H47" s="17">
        <f>'по 30 июня по 6-10кВ'!H44+'по 30 июня по 0,4кВ'!H44</f>
        <v>0</v>
      </c>
    </row>
    <row r="48" spans="1:8" ht="12.6" customHeight="1" thickBot="1">
      <c r="A48" s="23"/>
      <c r="B48" s="16" t="s">
        <v>23</v>
      </c>
      <c r="C48" s="20">
        <f>SUM(C39:C47)</f>
        <v>47</v>
      </c>
      <c r="D48" s="20">
        <f t="shared" ref="D48:H48" si="3">SUM(D39:D47)</f>
        <v>1143.0999999999999</v>
      </c>
      <c r="E48" s="20">
        <f t="shared" si="3"/>
        <v>44</v>
      </c>
      <c r="F48" s="20">
        <f t="shared" si="3"/>
        <v>1125.94</v>
      </c>
      <c r="G48" s="20">
        <f t="shared" si="3"/>
        <v>3</v>
      </c>
      <c r="H48" s="20">
        <f t="shared" si="3"/>
        <v>805</v>
      </c>
    </row>
    <row r="49" spans="1:8" s="5" customFormat="1" ht="12.6" customHeight="1" thickBot="1">
      <c r="A49" s="24"/>
      <c r="B49" s="99" t="s">
        <v>54</v>
      </c>
      <c r="C49" s="99"/>
      <c r="D49" s="13"/>
      <c r="E49" s="26"/>
      <c r="F49" s="26"/>
      <c r="G49" s="26"/>
      <c r="H49" s="13"/>
    </row>
    <row r="50" spans="1:8" ht="12.6" customHeight="1" thickBot="1">
      <c r="A50" s="23">
        <v>35</v>
      </c>
      <c r="B50" s="16" t="s">
        <v>55</v>
      </c>
      <c r="C50" s="17">
        <f>'по 30 июня по 6-10кВ'!C47+'по 30 июня по 0,4кВ'!C47</f>
        <v>25</v>
      </c>
      <c r="D50" s="17">
        <f>'по 30 июня по 6-10кВ'!D47+'по 30 июня по 0,4кВ'!D47</f>
        <v>128.5</v>
      </c>
      <c r="E50" s="17">
        <f>'по 30 июня по 6-10кВ'!E47+'по 30 июня по 0,4кВ'!E47</f>
        <v>25</v>
      </c>
      <c r="F50" s="17">
        <f>'по 30 июня по 6-10кВ'!F47+'по 30 июня по 0,4кВ'!F47</f>
        <v>128.5</v>
      </c>
      <c r="G50" s="17">
        <f>'по 30 июня по 6-10кВ'!G47+'по 30 июня по 0,4кВ'!G47</f>
        <v>23</v>
      </c>
      <c r="H50" s="17">
        <f>'по 30 июня по 6-10кВ'!H47+'по 30 июня по 0,4кВ'!H47</f>
        <v>174.5</v>
      </c>
    </row>
    <row r="51" spans="1:8" ht="12.6" customHeight="1" thickBot="1">
      <c r="A51" s="23">
        <v>36</v>
      </c>
      <c r="B51" s="16" t="s">
        <v>56</v>
      </c>
      <c r="C51" s="17">
        <f>'по 30 июня по 6-10кВ'!C48+'по 30 июня по 0,4кВ'!C48</f>
        <v>3</v>
      </c>
      <c r="D51" s="17">
        <f>'по 30 июня по 6-10кВ'!D48+'по 30 июня по 0,4кВ'!D48</f>
        <v>25.7</v>
      </c>
      <c r="E51" s="17">
        <f>'по 30 июня по 6-10кВ'!E48+'по 30 июня по 0,4кВ'!E48</f>
        <v>3</v>
      </c>
      <c r="F51" s="17">
        <f>'по 30 июня по 6-10кВ'!F48+'по 30 июня по 0,4кВ'!F48</f>
        <v>25.7</v>
      </c>
      <c r="G51" s="17">
        <f>'по 30 июня по 6-10кВ'!G48+'по 30 июня по 0,4кВ'!G48</f>
        <v>4</v>
      </c>
      <c r="H51" s="17">
        <f>'по 30 июня по 6-10кВ'!H48+'по 30 июня по 0,4кВ'!H48</f>
        <v>30.7</v>
      </c>
    </row>
    <row r="52" spans="1:8" ht="12.6" customHeight="1" thickBot="1">
      <c r="A52" s="23">
        <v>37</v>
      </c>
      <c r="B52" s="16" t="s">
        <v>57</v>
      </c>
      <c r="C52" s="17">
        <f>'по 30 июня по 6-10кВ'!C49+'по 30 июня по 0,4кВ'!C49</f>
        <v>2</v>
      </c>
      <c r="D52" s="17">
        <f>'по 30 июня по 6-10кВ'!D49+'по 30 июня по 0,4кВ'!D49</f>
        <v>637</v>
      </c>
      <c r="E52" s="17">
        <f>'по 30 июня по 6-10кВ'!E49+'по 30 июня по 0,4кВ'!E49</f>
        <v>2</v>
      </c>
      <c r="F52" s="17">
        <f>'по 30 июня по 6-10кВ'!F49+'по 30 июня по 0,4кВ'!F49</f>
        <v>637</v>
      </c>
      <c r="G52" s="17">
        <f>'по 30 июня по 6-10кВ'!G49+'по 30 июня по 0,4кВ'!G49</f>
        <v>1</v>
      </c>
      <c r="H52" s="17">
        <f>'по 30 июня по 6-10кВ'!H49+'по 30 июня по 0,4кВ'!H49</f>
        <v>200</v>
      </c>
    </row>
    <row r="53" spans="1:8" ht="12.6" customHeight="1" thickBot="1">
      <c r="A53" s="23">
        <v>38</v>
      </c>
      <c r="B53" s="16" t="s">
        <v>58</v>
      </c>
      <c r="C53" s="17">
        <f>'по 30 июня по 6-10кВ'!C50+'по 30 июня по 0,4кВ'!C50</f>
        <v>3</v>
      </c>
      <c r="D53" s="17">
        <f>'по 30 июня по 6-10кВ'!D50+'по 30 июня по 0,4кВ'!D50</f>
        <v>13.5</v>
      </c>
      <c r="E53" s="17">
        <f>'по 30 июня по 6-10кВ'!E50+'по 30 июня по 0,4кВ'!E50</f>
        <v>3</v>
      </c>
      <c r="F53" s="17">
        <f>'по 30 июня по 6-10кВ'!F50+'по 30 июня по 0,4кВ'!F50</f>
        <v>13.5</v>
      </c>
      <c r="G53" s="17">
        <f>'по 30 июня по 6-10кВ'!G50+'по 30 июня по 0,4кВ'!G50</f>
        <v>4</v>
      </c>
      <c r="H53" s="17">
        <f>'по 30 июня по 6-10кВ'!H50+'по 30 июня по 0,4кВ'!H50</f>
        <v>16.5</v>
      </c>
    </row>
    <row r="54" spans="1:8" ht="12.6" customHeight="1" thickBot="1">
      <c r="A54" s="23">
        <v>39</v>
      </c>
      <c r="B54" s="16" t="s">
        <v>59</v>
      </c>
      <c r="C54" s="17">
        <f>'по 30 июня по 6-10кВ'!C51+'по 30 июня по 0,4кВ'!C51</f>
        <v>1</v>
      </c>
      <c r="D54" s="17">
        <f>'по 30 июня по 6-10кВ'!D51+'по 30 июня по 0,4кВ'!D51</f>
        <v>7</v>
      </c>
      <c r="E54" s="17">
        <f>'по 30 июня по 6-10кВ'!E51+'по 30 июня по 0,4кВ'!E51</f>
        <v>1</v>
      </c>
      <c r="F54" s="17">
        <f>'по 30 июня по 6-10кВ'!F51+'по 30 июня по 0,4кВ'!F51</f>
        <v>7</v>
      </c>
      <c r="G54" s="17">
        <f>'по 30 июня по 6-10кВ'!G51+'по 30 июня по 0,4кВ'!G51</f>
        <v>1</v>
      </c>
      <c r="H54" s="17">
        <f>'по 30 июня по 6-10кВ'!H51+'по 30 июня по 0,4кВ'!H51</f>
        <v>7</v>
      </c>
    </row>
    <row r="55" spans="1:8" s="5" customFormat="1" ht="12.6" customHeight="1" thickBot="1">
      <c r="A55" s="24"/>
      <c r="B55" s="19" t="s">
        <v>23</v>
      </c>
      <c r="C55" s="20">
        <f>SUM(C50:C54)</f>
        <v>34</v>
      </c>
      <c r="D55" s="20">
        <f t="shared" ref="D55:H55" si="4">SUM(D50:D54)</f>
        <v>811.7</v>
      </c>
      <c r="E55" s="20">
        <f t="shared" si="4"/>
        <v>34</v>
      </c>
      <c r="F55" s="20">
        <f t="shared" si="4"/>
        <v>811.7</v>
      </c>
      <c r="G55" s="20">
        <f t="shared" si="4"/>
        <v>33</v>
      </c>
      <c r="H55" s="20">
        <f t="shared" si="4"/>
        <v>428.7</v>
      </c>
    </row>
    <row r="56" spans="1:8" s="5" customFormat="1" ht="12.6" customHeight="1" thickBot="1">
      <c r="A56" s="24"/>
      <c r="B56" s="99" t="s">
        <v>60</v>
      </c>
      <c r="C56" s="99"/>
      <c r="D56" s="13"/>
      <c r="E56" s="26"/>
      <c r="F56" s="27"/>
      <c r="G56" s="27"/>
      <c r="H56" s="13"/>
    </row>
    <row r="57" spans="1:8" ht="12.6" customHeight="1" thickBot="1">
      <c r="A57" s="23">
        <v>40</v>
      </c>
      <c r="B57" s="16" t="s">
        <v>61</v>
      </c>
      <c r="C57" s="17">
        <f>'по 30 июня по 6-10кВ'!C54+'по 30 июня по 0,4кВ'!C54</f>
        <v>7</v>
      </c>
      <c r="D57" s="17">
        <f>'по 30 июня по 6-10кВ'!D54+'по 30 июня по 0,4кВ'!D54</f>
        <v>49.06</v>
      </c>
      <c r="E57" s="17">
        <f>'по 30 июня по 6-10кВ'!E54+'по 30 июня по 0,4кВ'!E54</f>
        <v>7</v>
      </c>
      <c r="F57" s="17">
        <f>'по 30 июня по 6-10кВ'!F54+'по 30 июня по 0,4кВ'!F54</f>
        <v>49.06</v>
      </c>
      <c r="G57" s="17">
        <f>'по 30 июня по 6-10кВ'!G54+'по 30 июня по 0,4кВ'!G54</f>
        <v>14</v>
      </c>
      <c r="H57" s="17">
        <f>'по 30 июня по 6-10кВ'!H54+'по 30 июня по 0,4кВ'!H54</f>
        <v>75.5</v>
      </c>
    </row>
    <row r="58" spans="1:8" ht="12.6" customHeight="1" thickBot="1">
      <c r="A58" s="23">
        <v>41</v>
      </c>
      <c r="B58" s="16" t="s">
        <v>62</v>
      </c>
      <c r="C58" s="17">
        <f>'по 30 июня по 6-10кВ'!C55+'по 30 июня по 0,4кВ'!C55</f>
        <v>1</v>
      </c>
      <c r="D58" s="17">
        <f>'по 30 июня по 6-10кВ'!D55+'по 30 июня по 0,4кВ'!D55</f>
        <v>7</v>
      </c>
      <c r="E58" s="17">
        <f>'по 30 июня по 6-10кВ'!E55+'по 30 июня по 0,4кВ'!E55</f>
        <v>1</v>
      </c>
      <c r="F58" s="17">
        <f>'по 30 июня по 6-10кВ'!F55+'по 30 июня по 0,4кВ'!F55</f>
        <v>7</v>
      </c>
      <c r="G58" s="17">
        <f>'по 30 июня по 6-10кВ'!G55+'по 30 июня по 0,4кВ'!G55</f>
        <v>0</v>
      </c>
      <c r="H58" s="17">
        <f>'по 30 июня по 6-10кВ'!H55+'по 30 июня по 0,4кВ'!H55</f>
        <v>0</v>
      </c>
    </row>
    <row r="59" spans="1:8" ht="12.6" customHeight="1" thickBot="1">
      <c r="A59" s="23">
        <v>42</v>
      </c>
      <c r="B59" s="16" t="s">
        <v>63</v>
      </c>
      <c r="C59" s="17">
        <f>'по 30 июня по 6-10кВ'!C56+'по 30 июня по 0,4кВ'!C56</f>
        <v>2</v>
      </c>
      <c r="D59" s="17">
        <f>'по 30 июня по 6-10кВ'!D56+'по 30 июня по 0,4кВ'!D56</f>
        <v>10</v>
      </c>
      <c r="E59" s="17">
        <f>'по 30 июня по 6-10кВ'!E56+'по 30 июня по 0,4кВ'!E56</f>
        <v>2</v>
      </c>
      <c r="F59" s="17">
        <f>'по 30 июня по 6-10кВ'!F56+'по 30 июня по 0,4кВ'!F56</f>
        <v>10</v>
      </c>
      <c r="G59" s="17">
        <f>'по 30 июня по 6-10кВ'!G56+'по 30 июня по 0,4кВ'!G56</f>
        <v>1</v>
      </c>
      <c r="H59" s="17">
        <f>'по 30 июня по 6-10кВ'!H56+'по 30 июня по 0,4кВ'!H56</f>
        <v>3</v>
      </c>
    </row>
    <row r="60" spans="1:8" ht="12.6" customHeight="1" thickBot="1">
      <c r="A60" s="23">
        <v>43</v>
      </c>
      <c r="B60" s="16" t="s">
        <v>64</v>
      </c>
      <c r="C60" s="17">
        <f>'по 30 июня по 6-10кВ'!C57+'по 30 июня по 0,4кВ'!C57</f>
        <v>4</v>
      </c>
      <c r="D60" s="17">
        <f>'по 30 июня по 6-10кВ'!D57+'по 30 июня по 0,4кВ'!D57</f>
        <v>29.5</v>
      </c>
      <c r="E60" s="17">
        <f>'по 30 июня по 6-10кВ'!E57+'по 30 июня по 0,4кВ'!E57</f>
        <v>4</v>
      </c>
      <c r="F60" s="17">
        <f>'по 30 июня по 6-10кВ'!F57+'по 30 июня по 0,4кВ'!F57</f>
        <v>29.5</v>
      </c>
      <c r="G60" s="17">
        <f>'по 30 июня по 6-10кВ'!G57+'по 30 июня по 0,4кВ'!G57</f>
        <v>10</v>
      </c>
      <c r="H60" s="17">
        <f>'по 30 июня по 6-10кВ'!H57+'по 30 июня по 0,4кВ'!H57</f>
        <v>34</v>
      </c>
    </row>
    <row r="61" spans="1:8" ht="12.6" customHeight="1" thickBot="1">
      <c r="A61" s="23">
        <v>44</v>
      </c>
      <c r="B61" s="16" t="s">
        <v>65</v>
      </c>
      <c r="C61" s="17">
        <f>'по 30 июня по 6-10кВ'!C58+'по 30 июня по 0,4кВ'!C58</f>
        <v>1</v>
      </c>
      <c r="D61" s="17">
        <f>'по 30 июня по 6-10кВ'!D58+'по 30 июня по 0,4кВ'!D58</f>
        <v>3</v>
      </c>
      <c r="E61" s="17">
        <f>'по 30 июня по 6-10кВ'!E58+'по 30 июня по 0,4кВ'!E58</f>
        <v>1</v>
      </c>
      <c r="F61" s="17">
        <f>'по 30 июня по 6-10кВ'!F58+'по 30 июня по 0,4кВ'!F58</f>
        <v>3</v>
      </c>
      <c r="G61" s="17">
        <f>'по 30 июня по 6-10кВ'!G58+'по 30 июня по 0,4кВ'!G58</f>
        <v>2</v>
      </c>
      <c r="H61" s="17">
        <f>'по 30 июня по 6-10кВ'!H58+'по 30 июня по 0,4кВ'!H58</f>
        <v>6</v>
      </c>
    </row>
    <row r="62" spans="1:8" ht="12.6" customHeight="1" thickBot="1">
      <c r="A62" s="23">
        <v>45</v>
      </c>
      <c r="B62" s="16" t="s">
        <v>66</v>
      </c>
      <c r="C62" s="17">
        <f>'по 30 июня по 6-10кВ'!C59+'по 30 июня по 0,4кВ'!C59</f>
        <v>0</v>
      </c>
      <c r="D62" s="17">
        <f>'по 30 июня по 6-10кВ'!D59+'по 30 июня по 0,4кВ'!D59</f>
        <v>0</v>
      </c>
      <c r="E62" s="17">
        <f>'по 30 июня по 6-10кВ'!E59+'по 30 июня по 0,4кВ'!E59</f>
        <v>0</v>
      </c>
      <c r="F62" s="17">
        <f>'по 30 июня по 6-10кВ'!F59+'по 30 июня по 0,4кВ'!F59</f>
        <v>0</v>
      </c>
      <c r="G62" s="17">
        <f>'по 30 июня по 6-10кВ'!G59+'по 30 июня по 0,4кВ'!G59</f>
        <v>1</v>
      </c>
      <c r="H62" s="17">
        <f>'по 30 июня по 6-10кВ'!H59+'по 30 июня по 0,4кВ'!H59</f>
        <v>3</v>
      </c>
    </row>
    <row r="63" spans="1:8" s="5" customFormat="1" ht="12.6" customHeight="1" thickBot="1">
      <c r="A63" s="24"/>
      <c r="B63" s="19" t="s">
        <v>23</v>
      </c>
      <c r="C63" s="20">
        <f>SUM(C57:C62)</f>
        <v>15</v>
      </c>
      <c r="D63" s="20">
        <f t="shared" ref="D63:H63" si="5">SUM(D57:D62)</f>
        <v>98.56</v>
      </c>
      <c r="E63" s="20">
        <f t="shared" si="5"/>
        <v>15</v>
      </c>
      <c r="F63" s="20">
        <f t="shared" si="5"/>
        <v>98.56</v>
      </c>
      <c r="G63" s="20">
        <f t="shared" si="5"/>
        <v>28</v>
      </c>
      <c r="H63" s="20">
        <f t="shared" si="5"/>
        <v>121.5</v>
      </c>
    </row>
    <row r="64" spans="1:8" s="5" customFormat="1" ht="12.6" customHeight="1" thickBot="1">
      <c r="A64" s="24"/>
      <c r="B64" s="99" t="s">
        <v>67</v>
      </c>
      <c r="C64" s="99"/>
      <c r="D64" s="13"/>
      <c r="E64" s="26"/>
      <c r="F64" s="26"/>
      <c r="G64" s="26"/>
      <c r="H64" s="13"/>
    </row>
    <row r="65" spans="1:8" ht="12.6" customHeight="1" thickBot="1">
      <c r="A65" s="23">
        <v>46</v>
      </c>
      <c r="B65" s="16" t="s">
        <v>68</v>
      </c>
      <c r="C65" s="17">
        <f>'по 30 июня по 6-10кВ'!C62+'по 30 июня по 0,4кВ'!C62</f>
        <v>13</v>
      </c>
      <c r="D65" s="17">
        <f>'по 30 июня по 6-10кВ'!D62+'по 30 июня по 0,4кВ'!D62</f>
        <v>89.6</v>
      </c>
      <c r="E65" s="17">
        <f>'по 30 июня по 6-10кВ'!E62+'по 30 июня по 0,4кВ'!E62</f>
        <v>13</v>
      </c>
      <c r="F65" s="17">
        <f>'по 30 июня по 6-10кВ'!F62+'по 30 июня по 0,4кВ'!F62</f>
        <v>89.6</v>
      </c>
      <c r="G65" s="17">
        <f>'по 30 июня по 6-10кВ'!G62+'по 30 июня по 0,4кВ'!G62</f>
        <v>19</v>
      </c>
      <c r="H65" s="17">
        <f>'по 30 июня по 6-10кВ'!H62+'по 30 июня по 0,4кВ'!H62</f>
        <v>108</v>
      </c>
    </row>
    <row r="66" spans="1:8" ht="12.6" customHeight="1" thickBot="1">
      <c r="A66" s="23">
        <v>47</v>
      </c>
      <c r="B66" s="16" t="s">
        <v>69</v>
      </c>
      <c r="C66" s="17">
        <f>'по 30 июня по 6-10кВ'!C63+'по 30 июня по 0,4кВ'!C63</f>
        <v>21</v>
      </c>
      <c r="D66" s="17">
        <f>'по 30 июня по 6-10кВ'!D63+'по 30 июня по 0,4кВ'!D63</f>
        <v>127.1</v>
      </c>
      <c r="E66" s="17">
        <f>'по 30 июня по 6-10кВ'!E63+'по 30 июня по 0,4кВ'!E63</f>
        <v>21</v>
      </c>
      <c r="F66" s="17">
        <f>'по 30 июня по 6-10кВ'!F63+'по 30 июня по 0,4кВ'!F63</f>
        <v>127.1</v>
      </c>
      <c r="G66" s="17">
        <f>'по 30 июня по 6-10кВ'!G63+'по 30 июня по 0,4кВ'!G63</f>
        <v>30</v>
      </c>
      <c r="H66" s="17">
        <f>'по 30 июня по 6-10кВ'!H63+'по 30 июня по 0,4кВ'!H63</f>
        <v>326.10000000000002</v>
      </c>
    </row>
    <row r="67" spans="1:8" ht="12.6" customHeight="1" thickBot="1">
      <c r="A67" s="23">
        <v>48</v>
      </c>
      <c r="B67" s="16" t="s">
        <v>70</v>
      </c>
      <c r="C67" s="17">
        <f>'по 30 июня по 6-10кВ'!C64+'по 30 июня по 0,4кВ'!C64</f>
        <v>8</v>
      </c>
      <c r="D67" s="17">
        <f>'по 30 июня по 6-10кВ'!D64+'по 30 июня по 0,4кВ'!D64</f>
        <v>40.299999999999997</v>
      </c>
      <c r="E67" s="17">
        <f>'по 30 июня по 6-10кВ'!E64+'по 30 июня по 0,4кВ'!E64</f>
        <v>8</v>
      </c>
      <c r="F67" s="17">
        <f>'по 30 июня по 6-10кВ'!F64+'по 30 июня по 0,4кВ'!F64</f>
        <v>40.299999999999997</v>
      </c>
      <c r="G67" s="17">
        <f>'по 30 июня по 6-10кВ'!G64+'по 30 июня по 0,4кВ'!G64</f>
        <v>6</v>
      </c>
      <c r="H67" s="17">
        <f>'по 30 июня по 6-10кВ'!H64+'по 30 июня по 0,4кВ'!H64</f>
        <v>32.299999999999997</v>
      </c>
    </row>
    <row r="68" spans="1:8" ht="12.6" customHeight="1" thickBot="1">
      <c r="A68" s="23">
        <v>49</v>
      </c>
      <c r="B68" s="16" t="s">
        <v>71</v>
      </c>
      <c r="C68" s="17">
        <f>'по 30 июня по 6-10кВ'!C65+'по 30 июня по 0,4кВ'!C65</f>
        <v>16</v>
      </c>
      <c r="D68" s="17">
        <f>'по 30 июня по 6-10кВ'!D65+'по 30 июня по 0,4кВ'!D65</f>
        <v>545.72</v>
      </c>
      <c r="E68" s="17">
        <f>'по 30 июня по 6-10кВ'!E65+'по 30 июня по 0,4кВ'!E65</f>
        <v>16</v>
      </c>
      <c r="F68" s="17">
        <f>'по 30 июня по 6-10кВ'!F65+'по 30 июня по 0,4кВ'!F65</f>
        <v>545.72</v>
      </c>
      <c r="G68" s="17">
        <f>'по 30 июня по 6-10кВ'!G65+'по 30 июня по 0,4кВ'!G65</f>
        <v>31</v>
      </c>
      <c r="H68" s="17">
        <f>'по 30 июня по 6-10кВ'!H65+'по 30 июня по 0,4кВ'!H65</f>
        <v>147</v>
      </c>
    </row>
    <row r="69" spans="1:8" ht="12.6" customHeight="1" thickBot="1">
      <c r="A69" s="23">
        <v>50</v>
      </c>
      <c r="B69" s="16" t="s">
        <v>72</v>
      </c>
      <c r="C69" s="17">
        <f>'по 30 июня по 6-10кВ'!C66+'по 30 июня по 0,4кВ'!C66</f>
        <v>2</v>
      </c>
      <c r="D69" s="17">
        <f>'по 30 июня по 6-10кВ'!D66+'по 30 июня по 0,4кВ'!D66</f>
        <v>8.5</v>
      </c>
      <c r="E69" s="17">
        <f>'по 30 июня по 6-10кВ'!E66+'по 30 июня по 0,4кВ'!E66</f>
        <v>2</v>
      </c>
      <c r="F69" s="17">
        <f>'по 30 июня по 6-10кВ'!F66+'по 30 июня по 0,4кВ'!F66</f>
        <v>8.5</v>
      </c>
      <c r="G69" s="17">
        <f>'по 30 июня по 6-10кВ'!G66+'по 30 июня по 0,4кВ'!G66</f>
        <v>2</v>
      </c>
      <c r="H69" s="17">
        <f>'по 30 июня по 6-10кВ'!H66+'по 30 июня по 0,4кВ'!H66</f>
        <v>8.5</v>
      </c>
    </row>
    <row r="70" spans="1:8" ht="12.6" customHeight="1" thickBot="1">
      <c r="A70" s="23">
        <v>51</v>
      </c>
      <c r="B70" s="16" t="s">
        <v>73</v>
      </c>
      <c r="C70" s="17">
        <f>'по 30 июня по 6-10кВ'!C67+'по 30 июня по 0,4кВ'!C67</f>
        <v>4</v>
      </c>
      <c r="D70" s="17">
        <f>'по 30 июня по 6-10кВ'!D67+'по 30 июня по 0,4кВ'!D67</f>
        <v>23.5</v>
      </c>
      <c r="E70" s="17">
        <f>'по 30 июня по 6-10кВ'!E67+'по 30 июня по 0,4кВ'!E67</f>
        <v>4</v>
      </c>
      <c r="F70" s="17">
        <f>'по 30 июня по 6-10кВ'!F67+'по 30 июня по 0,4кВ'!F67</f>
        <v>23.5</v>
      </c>
      <c r="G70" s="17">
        <f>'по 30 июня по 6-10кВ'!G67+'по 30 июня по 0,4кВ'!G67</f>
        <v>3</v>
      </c>
      <c r="H70" s="17">
        <f>'по 30 июня по 6-10кВ'!H67+'по 30 июня по 0,4кВ'!H67</f>
        <v>19.5</v>
      </c>
    </row>
    <row r="71" spans="1:8" ht="12.6" customHeight="1" thickBot="1">
      <c r="A71" s="23">
        <v>52</v>
      </c>
      <c r="B71" s="16" t="s">
        <v>74</v>
      </c>
      <c r="C71" s="17">
        <f>'по 30 июня по 6-10кВ'!C68+'по 30 июня по 0,4кВ'!C68</f>
        <v>3</v>
      </c>
      <c r="D71" s="17">
        <f>'по 30 июня по 6-10кВ'!D68+'по 30 июня по 0,4кВ'!D68</f>
        <v>15</v>
      </c>
      <c r="E71" s="17">
        <f>'по 30 июня по 6-10кВ'!E68+'по 30 июня по 0,4кВ'!E68</f>
        <v>3</v>
      </c>
      <c r="F71" s="17">
        <f>'по 30 июня по 6-10кВ'!F68+'по 30 июня по 0,4кВ'!F68</f>
        <v>15</v>
      </c>
      <c r="G71" s="17">
        <f>'по 30 июня по 6-10кВ'!G68+'по 30 июня по 0,4кВ'!G68</f>
        <v>3</v>
      </c>
      <c r="H71" s="17">
        <f>'по 30 июня по 6-10кВ'!H68+'по 30 июня по 0,4кВ'!H68</f>
        <v>15</v>
      </c>
    </row>
    <row r="72" spans="1:8" ht="12.6" customHeight="1" thickBot="1">
      <c r="A72" s="23">
        <v>53</v>
      </c>
      <c r="B72" s="16" t="s">
        <v>75</v>
      </c>
      <c r="C72" s="17">
        <f>'по 30 июня по 6-10кВ'!C69+'по 30 июня по 0,4кВ'!C69</f>
        <v>5</v>
      </c>
      <c r="D72" s="17">
        <f>'по 30 июня по 6-10кВ'!D69+'по 30 июня по 0,4кВ'!D69</f>
        <v>33.6</v>
      </c>
      <c r="E72" s="17">
        <f>'по 30 июня по 6-10кВ'!E69+'по 30 июня по 0,4кВ'!E69</f>
        <v>5</v>
      </c>
      <c r="F72" s="17">
        <f>'по 30 июня по 6-10кВ'!F69+'по 30 июня по 0,4кВ'!F69</f>
        <v>33.6</v>
      </c>
      <c r="G72" s="17">
        <f>'по 30 июня по 6-10кВ'!G69+'по 30 июня по 0,4кВ'!G69</f>
        <v>4</v>
      </c>
      <c r="H72" s="17">
        <f>'по 30 июня по 6-10кВ'!H69+'по 30 июня по 0,4кВ'!H69</f>
        <v>26.6</v>
      </c>
    </row>
    <row r="73" spans="1:8" ht="12.6" customHeight="1" thickBot="1">
      <c r="A73" s="23">
        <v>54</v>
      </c>
      <c r="B73" s="16" t="s">
        <v>76</v>
      </c>
      <c r="C73" s="17">
        <f>'по 30 июня по 6-10кВ'!C70+'по 30 июня по 0,4кВ'!C70</f>
        <v>8</v>
      </c>
      <c r="D73" s="17">
        <f>'по 30 июня по 6-10кВ'!D70+'по 30 июня по 0,4кВ'!D70</f>
        <v>40.1</v>
      </c>
      <c r="E73" s="17">
        <f>'по 30 июня по 6-10кВ'!E70+'по 30 июня по 0,4кВ'!E70</f>
        <v>8</v>
      </c>
      <c r="F73" s="17">
        <f>'по 30 июня по 6-10кВ'!F70+'по 30 июня по 0,4кВ'!F70</f>
        <v>40.1</v>
      </c>
      <c r="G73" s="17">
        <f>'по 30 июня по 6-10кВ'!G70+'по 30 июня по 0,4кВ'!G70</f>
        <v>8</v>
      </c>
      <c r="H73" s="17">
        <f>'по 30 июня по 6-10кВ'!H70+'по 30 июня по 0,4кВ'!H70</f>
        <v>40.1</v>
      </c>
    </row>
    <row r="74" spans="1:8" ht="12.6" customHeight="1" thickBot="1">
      <c r="A74" s="23">
        <v>55</v>
      </c>
      <c r="B74" s="16" t="s">
        <v>77</v>
      </c>
      <c r="C74" s="17">
        <f>'по 30 июня по 6-10кВ'!C71+'по 30 июня по 0,4кВ'!C71</f>
        <v>4</v>
      </c>
      <c r="D74" s="17">
        <f>'по 30 июня по 6-10кВ'!D71+'по 30 июня по 0,4кВ'!D71</f>
        <v>27.5</v>
      </c>
      <c r="E74" s="17">
        <f>'по 30 июня по 6-10кВ'!E71+'по 30 июня по 0,4кВ'!E71</f>
        <v>4</v>
      </c>
      <c r="F74" s="17">
        <f>'по 30 июня по 6-10кВ'!F71+'по 30 июня по 0,4кВ'!F71</f>
        <v>27.5</v>
      </c>
      <c r="G74" s="17">
        <f>'по 30 июня по 6-10кВ'!G71+'по 30 июня по 0,4кВ'!G71</f>
        <v>4</v>
      </c>
      <c r="H74" s="17">
        <f>'по 30 июня по 6-10кВ'!H71+'по 30 июня по 0,4кВ'!H71</f>
        <v>27.5</v>
      </c>
    </row>
    <row r="75" spans="1:8" s="5" customFormat="1" ht="12.6" customHeight="1" thickBot="1">
      <c r="A75" s="23">
        <v>56</v>
      </c>
      <c r="B75" s="16" t="s">
        <v>78</v>
      </c>
      <c r="C75" s="17">
        <f>'по 30 июня по 6-10кВ'!C72+'по 30 июня по 0,4кВ'!C72</f>
        <v>0</v>
      </c>
      <c r="D75" s="17">
        <f>'по 30 июня по 6-10кВ'!D72+'по 30 июня по 0,4кВ'!D72</f>
        <v>0</v>
      </c>
      <c r="E75" s="17">
        <f>'по 30 июня по 6-10кВ'!E72+'по 30 июня по 0,4кВ'!E72</f>
        <v>0</v>
      </c>
      <c r="F75" s="17">
        <f>'по 30 июня по 6-10кВ'!F72+'по 30 июня по 0,4кВ'!F72</f>
        <v>0</v>
      </c>
      <c r="G75" s="17">
        <f>'по 30 июня по 6-10кВ'!G72+'по 30 июня по 0,4кВ'!G72</f>
        <v>0</v>
      </c>
      <c r="H75" s="17">
        <f>'по 30 июня по 6-10кВ'!H72+'по 30 июня по 0,4кВ'!H72</f>
        <v>0</v>
      </c>
    </row>
    <row r="76" spans="1:8" s="5" customFormat="1" ht="12.6" customHeight="1" thickBot="1">
      <c r="A76" s="24"/>
      <c r="B76" s="19" t="s">
        <v>23</v>
      </c>
      <c r="C76" s="20">
        <f>SUM(C65:C75)</f>
        <v>84</v>
      </c>
      <c r="D76" s="20">
        <f t="shared" ref="D76:H76" si="6">SUM(D65:D75)</f>
        <v>950.92000000000007</v>
      </c>
      <c r="E76" s="20">
        <f t="shared" si="6"/>
        <v>84</v>
      </c>
      <c r="F76" s="20">
        <f t="shared" si="6"/>
        <v>950.92000000000007</v>
      </c>
      <c r="G76" s="20">
        <f t="shared" si="6"/>
        <v>110</v>
      </c>
      <c r="H76" s="20">
        <f t="shared" si="6"/>
        <v>750.60000000000014</v>
      </c>
    </row>
    <row r="77" spans="1:8" s="5" customFormat="1" ht="12.6" customHeight="1" thickBot="1">
      <c r="A77" s="24"/>
      <c r="B77" s="99" t="s">
        <v>79</v>
      </c>
      <c r="C77" s="99"/>
      <c r="D77" s="13"/>
      <c r="E77" s="26"/>
      <c r="F77" s="26"/>
      <c r="G77" s="26"/>
      <c r="H77" s="13"/>
    </row>
    <row r="78" spans="1:8" ht="12.6" customHeight="1" thickBot="1">
      <c r="A78" s="23">
        <v>57</v>
      </c>
      <c r="B78" s="16" t="s">
        <v>80</v>
      </c>
      <c r="C78" s="17">
        <f>'по 30 июня по 6-10кВ'!C75+'по 30 июня по 0,4кВ'!C75</f>
        <v>6</v>
      </c>
      <c r="D78" s="17">
        <f>'по 30 июня по 6-10кВ'!D75+'по 30 июня по 0,4кВ'!D75</f>
        <v>34</v>
      </c>
      <c r="E78" s="17">
        <f>'по 30 июня по 6-10кВ'!E75+'по 30 июня по 0,4кВ'!E75</f>
        <v>6</v>
      </c>
      <c r="F78" s="17">
        <f>'по 30 июня по 6-10кВ'!F75+'по 30 июня по 0,4кВ'!F75</f>
        <v>34</v>
      </c>
      <c r="G78" s="17">
        <f>'по 30 июня по 6-10кВ'!G75+'по 30 июня по 0,4кВ'!G75</f>
        <v>11</v>
      </c>
      <c r="H78" s="17">
        <f>'по 30 июня по 6-10кВ'!H75+'по 30 июня по 0,4кВ'!H75</f>
        <v>107</v>
      </c>
    </row>
    <row r="79" spans="1:8" ht="12.6" customHeight="1" thickBot="1">
      <c r="A79" s="23">
        <v>58</v>
      </c>
      <c r="B79" s="16" t="s">
        <v>81</v>
      </c>
      <c r="C79" s="17">
        <f>'по 30 июня по 6-10кВ'!C76+'по 30 июня по 0,4кВ'!C76</f>
        <v>16</v>
      </c>
      <c r="D79" s="17">
        <f>'по 30 июня по 6-10кВ'!D76+'по 30 июня по 0,4кВ'!D76</f>
        <v>89.9</v>
      </c>
      <c r="E79" s="17">
        <f>'по 30 июня по 6-10кВ'!E76+'по 30 июня по 0,4кВ'!E76</f>
        <v>15</v>
      </c>
      <c r="F79" s="17">
        <f>'по 30 июня по 6-10кВ'!F76+'по 30 июня по 0,4кВ'!F76</f>
        <v>84.9</v>
      </c>
      <c r="G79" s="17">
        <f>'по 30 июня по 6-10кВ'!G76+'по 30 июня по 0,4кВ'!G76</f>
        <v>25</v>
      </c>
      <c r="H79" s="17">
        <f>'по 30 июня по 6-10кВ'!H76+'по 30 июня по 0,4кВ'!H76</f>
        <v>146</v>
      </c>
    </row>
    <row r="80" spans="1:8" ht="12.6" customHeight="1" thickBot="1">
      <c r="A80" s="23">
        <v>59</v>
      </c>
      <c r="B80" s="16" t="s">
        <v>82</v>
      </c>
      <c r="C80" s="17">
        <f>'по 30 июня по 6-10кВ'!C77+'по 30 июня по 0,4кВ'!C77</f>
        <v>15</v>
      </c>
      <c r="D80" s="17">
        <f>'по 30 июня по 6-10кВ'!D77+'по 30 июня по 0,4кВ'!D77</f>
        <v>95.3</v>
      </c>
      <c r="E80" s="17">
        <f>'по 30 июня по 6-10кВ'!E77+'по 30 июня по 0,4кВ'!E77</f>
        <v>15</v>
      </c>
      <c r="F80" s="17">
        <f>'по 30 июня по 6-10кВ'!F77+'по 30 июня по 0,4кВ'!F77</f>
        <v>95.3</v>
      </c>
      <c r="G80" s="17">
        <f>'по 30 июня по 6-10кВ'!G77+'по 30 июня по 0,4кВ'!G77</f>
        <v>10</v>
      </c>
      <c r="H80" s="17">
        <f>'по 30 июня по 6-10кВ'!H77+'по 30 июня по 0,4кВ'!H77</f>
        <v>70.3</v>
      </c>
    </row>
    <row r="81" spans="1:8" ht="12.6" customHeight="1" thickBot="1">
      <c r="A81" s="23">
        <v>60</v>
      </c>
      <c r="B81" s="16" t="s">
        <v>66</v>
      </c>
      <c r="C81" s="17">
        <f>'по 30 июня по 6-10кВ'!C78+'по 30 июня по 0,4кВ'!C78</f>
        <v>2</v>
      </c>
      <c r="D81" s="17">
        <f>'по 30 июня по 6-10кВ'!D78+'по 30 июня по 0,4кВ'!D78</f>
        <v>9</v>
      </c>
      <c r="E81" s="17">
        <f>'по 30 июня по 6-10кВ'!E78+'по 30 июня по 0,4кВ'!E78</f>
        <v>2</v>
      </c>
      <c r="F81" s="17">
        <f>'по 30 июня по 6-10кВ'!F78+'по 30 июня по 0,4кВ'!F78</f>
        <v>9</v>
      </c>
      <c r="G81" s="17">
        <f>'по 30 июня по 6-10кВ'!G78+'по 30 июня по 0,4кВ'!G78</f>
        <v>1</v>
      </c>
      <c r="H81" s="17">
        <f>'по 30 июня по 6-10кВ'!H78+'по 30 июня по 0,4кВ'!H78</f>
        <v>5</v>
      </c>
    </row>
    <row r="82" spans="1:8" ht="12.6" customHeight="1" thickBot="1">
      <c r="A82" s="23">
        <v>61</v>
      </c>
      <c r="B82" s="16" t="s">
        <v>83</v>
      </c>
      <c r="C82" s="17">
        <f>'по 30 июня по 6-10кВ'!C79+'по 30 июня по 0,4кВ'!C79</f>
        <v>1</v>
      </c>
      <c r="D82" s="17">
        <f>'по 30 июня по 6-10кВ'!D79+'по 30 июня по 0,4кВ'!D79</f>
        <v>14</v>
      </c>
      <c r="E82" s="17">
        <f>'по 30 июня по 6-10кВ'!E79+'по 30 июня по 0,4кВ'!E79</f>
        <v>1</v>
      </c>
      <c r="F82" s="17">
        <f>'по 30 июня по 6-10кВ'!F79+'по 30 июня по 0,4кВ'!F79</f>
        <v>14</v>
      </c>
      <c r="G82" s="17">
        <f>'по 30 июня по 6-10кВ'!G79+'по 30 июня по 0,4кВ'!G79</f>
        <v>0</v>
      </c>
      <c r="H82" s="17">
        <f>'по 30 июня по 6-10кВ'!H79+'по 30 июня по 0,4кВ'!H79</f>
        <v>0</v>
      </c>
    </row>
    <row r="83" spans="1:8" ht="12.6" customHeight="1" thickBot="1">
      <c r="A83" s="23">
        <v>62</v>
      </c>
      <c r="B83" s="16" t="s">
        <v>84</v>
      </c>
      <c r="C83" s="17">
        <f>'по 30 июня по 6-10кВ'!C80+'по 30 июня по 0,4кВ'!C80</f>
        <v>0</v>
      </c>
      <c r="D83" s="17">
        <f>'по 30 июня по 6-10кВ'!D80+'по 30 июня по 0,4кВ'!D80</f>
        <v>0</v>
      </c>
      <c r="E83" s="17">
        <f>'по 30 июня по 6-10кВ'!E80+'по 30 июня по 0,4кВ'!E80</f>
        <v>0</v>
      </c>
      <c r="F83" s="17">
        <f>'по 30 июня по 6-10кВ'!F80+'по 30 июня по 0,4кВ'!F80</f>
        <v>0</v>
      </c>
      <c r="G83" s="17">
        <f>'по 30 июня по 6-10кВ'!G80+'по 30 июня по 0,4кВ'!G80</f>
        <v>0</v>
      </c>
      <c r="H83" s="17">
        <f>'по 30 июня по 6-10кВ'!H80+'по 30 июня по 0,4кВ'!H80</f>
        <v>0</v>
      </c>
    </row>
    <row r="84" spans="1:8" ht="12.6" customHeight="1" thickBot="1">
      <c r="A84" s="23">
        <v>63</v>
      </c>
      <c r="B84" s="16" t="s">
        <v>85</v>
      </c>
      <c r="C84" s="17">
        <f>'по 30 июня по 6-10кВ'!C81+'по 30 июня по 0,4кВ'!C81</f>
        <v>0</v>
      </c>
      <c r="D84" s="17">
        <f>'по 30 июня по 6-10кВ'!D81+'по 30 июня по 0,4кВ'!D81</f>
        <v>0</v>
      </c>
      <c r="E84" s="17">
        <f>'по 30 июня по 6-10кВ'!E81+'по 30 июня по 0,4кВ'!E81</f>
        <v>0</v>
      </c>
      <c r="F84" s="17">
        <f>'по 30 июня по 6-10кВ'!F81+'по 30 июня по 0,4кВ'!F81</f>
        <v>0</v>
      </c>
      <c r="G84" s="17">
        <f>'по 30 июня по 6-10кВ'!G81+'по 30 июня по 0,4кВ'!G81</f>
        <v>0</v>
      </c>
      <c r="H84" s="17">
        <f>'по 30 июня по 6-10кВ'!H81+'по 30 июня по 0,4кВ'!H81</f>
        <v>0</v>
      </c>
    </row>
    <row r="85" spans="1:8" ht="12.6" customHeight="1" thickBot="1">
      <c r="A85" s="23">
        <v>64</v>
      </c>
      <c r="B85" s="16" t="s">
        <v>86</v>
      </c>
      <c r="C85" s="17">
        <f>'по 30 июня по 6-10кВ'!C82+'по 30 июня по 0,4кВ'!C82</f>
        <v>5</v>
      </c>
      <c r="D85" s="17">
        <f>'по 30 июня по 6-10кВ'!D82+'по 30 июня по 0,4кВ'!D82</f>
        <v>64</v>
      </c>
      <c r="E85" s="17">
        <f>'по 30 июня по 6-10кВ'!E82+'по 30 июня по 0,4кВ'!E82</f>
        <v>5</v>
      </c>
      <c r="F85" s="17">
        <f>'по 30 июня по 6-10кВ'!F82+'по 30 июня по 0,4кВ'!F82</f>
        <v>64</v>
      </c>
      <c r="G85" s="17">
        <f>'по 30 июня по 6-10кВ'!G82+'по 30 июня по 0,4кВ'!G82</f>
        <v>9</v>
      </c>
      <c r="H85" s="17">
        <f>'по 30 июня по 6-10кВ'!H82+'по 30 июня по 0,4кВ'!H82</f>
        <v>543</v>
      </c>
    </row>
    <row r="86" spans="1:8" ht="12.6" customHeight="1" thickBot="1">
      <c r="A86" s="23">
        <v>65</v>
      </c>
      <c r="B86" s="16" t="s">
        <v>87</v>
      </c>
      <c r="C86" s="17">
        <f>'по 30 июня по 6-10кВ'!C83+'по 30 июня по 0,4кВ'!C83</f>
        <v>1</v>
      </c>
      <c r="D86" s="17">
        <f>'по 30 июня по 6-10кВ'!D83+'по 30 июня по 0,4кВ'!D83</f>
        <v>7</v>
      </c>
      <c r="E86" s="17">
        <f>'по 30 июня по 6-10кВ'!E83+'по 30 июня по 0,4кВ'!E83</f>
        <v>1</v>
      </c>
      <c r="F86" s="17">
        <f>'по 30 июня по 6-10кВ'!F83+'по 30 июня по 0,4кВ'!F83</f>
        <v>7</v>
      </c>
      <c r="G86" s="17">
        <f>'по 30 июня по 6-10кВ'!G83+'по 30 июня по 0,4кВ'!G83</f>
        <v>3</v>
      </c>
      <c r="H86" s="17">
        <f>'по 30 июня по 6-10кВ'!H83+'по 30 июня по 0,4кВ'!H83</f>
        <v>213</v>
      </c>
    </row>
    <row r="87" spans="1:8" ht="12.6" customHeight="1" thickBot="1">
      <c r="A87" s="23"/>
      <c r="B87" s="16" t="s">
        <v>23</v>
      </c>
      <c r="C87" s="20">
        <f>SUM(C78:C86)</f>
        <v>46</v>
      </c>
      <c r="D87" s="20">
        <f t="shared" ref="D87:H87" si="7">SUM(D78:D86)</f>
        <v>313.2</v>
      </c>
      <c r="E87" s="20">
        <f t="shared" si="7"/>
        <v>45</v>
      </c>
      <c r="F87" s="20">
        <f t="shared" si="7"/>
        <v>308.2</v>
      </c>
      <c r="G87" s="20">
        <f t="shared" si="7"/>
        <v>59</v>
      </c>
      <c r="H87" s="20">
        <f t="shared" si="7"/>
        <v>1084.3</v>
      </c>
    </row>
    <row r="88" spans="1:8" s="5" customFormat="1" ht="12.6" customHeight="1" thickBot="1">
      <c r="A88" s="24"/>
      <c r="B88" s="99" t="s">
        <v>88</v>
      </c>
      <c r="C88" s="99"/>
      <c r="D88" s="13"/>
      <c r="E88" s="26"/>
      <c r="F88" s="26"/>
      <c r="G88" s="26"/>
      <c r="H88" s="13"/>
    </row>
    <row r="89" spans="1:8" ht="12.6" customHeight="1" thickBot="1">
      <c r="A89" s="23">
        <v>66</v>
      </c>
      <c r="B89" s="16" t="s">
        <v>89</v>
      </c>
      <c r="C89" s="17">
        <f>'по 30 июня по 6-10кВ'!C86+'по 30 июня по 0,4кВ'!C86</f>
        <v>18</v>
      </c>
      <c r="D89" s="17">
        <f>'по 30 июня по 6-10кВ'!D86+'по 30 июня по 0,4кВ'!D86</f>
        <v>124</v>
      </c>
      <c r="E89" s="17">
        <f>'по 30 июня по 6-10кВ'!E86+'по 30 июня по 0,4кВ'!E86</f>
        <v>4</v>
      </c>
      <c r="F89" s="17">
        <f>'по 30 июня по 6-10кВ'!F86+'по 30 июня по 0,4кВ'!F86</f>
        <v>52</v>
      </c>
      <c r="G89" s="17">
        <f>'по 30 июня по 6-10кВ'!G86+'по 30 июня по 0,4кВ'!G86</f>
        <v>24</v>
      </c>
      <c r="H89" s="17">
        <f>'по 30 июня по 6-10кВ'!H86+'по 30 июня по 0,4кВ'!H86</f>
        <v>135</v>
      </c>
    </row>
    <row r="90" spans="1:8" ht="12.6" customHeight="1" thickBot="1">
      <c r="A90" s="23">
        <v>67</v>
      </c>
      <c r="B90" s="16" t="s">
        <v>90</v>
      </c>
      <c r="C90" s="17">
        <f>'по 30 июня по 6-10кВ'!C87+'по 30 июня по 0,4кВ'!C87</f>
        <v>3</v>
      </c>
      <c r="D90" s="17">
        <f>'по 30 июня по 6-10кВ'!D87+'по 30 июня по 0,4кВ'!D87</f>
        <v>33</v>
      </c>
      <c r="E90" s="17">
        <f>'по 30 июня по 6-10кВ'!E87+'по 30 июня по 0,4кВ'!E87</f>
        <v>3</v>
      </c>
      <c r="F90" s="17">
        <f>'по 30 июня по 6-10кВ'!F87+'по 30 июня по 0,4кВ'!F87</f>
        <v>33</v>
      </c>
      <c r="G90" s="17">
        <f>'по 30 июня по 6-10кВ'!G87+'по 30 июня по 0,4кВ'!G87</f>
        <v>2</v>
      </c>
      <c r="H90" s="17">
        <f>'по 30 июня по 6-10кВ'!H87+'по 30 июня по 0,4кВ'!H87</f>
        <v>6</v>
      </c>
    </row>
    <row r="91" spans="1:8" ht="12.6" customHeight="1" thickBot="1">
      <c r="A91" s="23">
        <v>68</v>
      </c>
      <c r="B91" s="16" t="s">
        <v>91</v>
      </c>
      <c r="C91" s="17">
        <f>'по 30 июня по 6-10кВ'!C88+'по 30 июня по 0,4кВ'!C88</f>
        <v>13</v>
      </c>
      <c r="D91" s="17">
        <f>'по 30 июня по 6-10кВ'!D88+'по 30 июня по 0,4кВ'!D88</f>
        <v>98</v>
      </c>
      <c r="E91" s="17">
        <f>'по 30 июня по 6-10кВ'!E88+'по 30 июня по 0,4кВ'!E88</f>
        <v>13</v>
      </c>
      <c r="F91" s="17">
        <f>'по 30 июня по 6-10кВ'!F88+'по 30 июня по 0,4кВ'!F88</f>
        <v>98</v>
      </c>
      <c r="G91" s="17">
        <f>'по 30 июня по 6-10кВ'!G88+'по 30 июня по 0,4кВ'!G88</f>
        <v>3</v>
      </c>
      <c r="H91" s="17">
        <f>'по 30 июня по 6-10кВ'!H88+'по 30 июня по 0,4кВ'!H88</f>
        <v>15</v>
      </c>
    </row>
    <row r="92" spans="1:8" ht="12.6" customHeight="1" thickBot="1">
      <c r="A92" s="23">
        <v>69</v>
      </c>
      <c r="B92" s="16" t="s">
        <v>92</v>
      </c>
      <c r="C92" s="17">
        <f>'по 30 июня по 6-10кВ'!C89+'по 30 июня по 0,4кВ'!C89</f>
        <v>7</v>
      </c>
      <c r="D92" s="17">
        <f>'по 30 июня по 6-10кВ'!D89+'по 30 июня по 0,4кВ'!D89</f>
        <v>101</v>
      </c>
      <c r="E92" s="17">
        <f>'по 30 июня по 6-10кВ'!E89+'по 30 июня по 0,4кВ'!E89</f>
        <v>5</v>
      </c>
      <c r="F92" s="17">
        <f>'по 30 июня по 6-10кВ'!F89+'по 30 июня по 0,4кВ'!F89</f>
        <v>83</v>
      </c>
      <c r="G92" s="17">
        <f>'по 30 июня по 6-10кВ'!G89+'по 30 июня по 0,4кВ'!G89</f>
        <v>16</v>
      </c>
      <c r="H92" s="17">
        <f>'по 30 июня по 6-10кВ'!H89+'по 30 июня по 0,4кВ'!H89</f>
        <v>58</v>
      </c>
    </row>
    <row r="93" spans="1:8" ht="12.6" customHeight="1" thickBot="1">
      <c r="A93" s="23">
        <v>70</v>
      </c>
      <c r="B93" s="16" t="s">
        <v>93</v>
      </c>
      <c r="C93" s="17">
        <f>'по 30 июня по 6-10кВ'!C90+'по 30 июня по 0,4кВ'!C90</f>
        <v>7</v>
      </c>
      <c r="D93" s="17">
        <f>'по 30 июня по 6-10кВ'!D90+'по 30 июня по 0,4кВ'!D90</f>
        <v>35.6</v>
      </c>
      <c r="E93" s="17">
        <f>'по 30 июня по 6-10кВ'!E90+'по 30 июня по 0,4кВ'!E90</f>
        <v>4</v>
      </c>
      <c r="F93" s="17">
        <f>'по 30 июня по 6-10кВ'!F90+'по 30 июня по 0,4кВ'!F90</f>
        <v>24.6</v>
      </c>
      <c r="G93" s="17">
        <f>'по 30 июня по 6-10кВ'!G90+'по 30 июня по 0,4кВ'!G90</f>
        <v>9</v>
      </c>
      <c r="H93" s="17">
        <f>'по 30 июня по 6-10кВ'!H90+'по 30 июня по 0,4кВ'!H90</f>
        <v>55.74</v>
      </c>
    </row>
    <row r="94" spans="1:8" ht="12.6" customHeight="1" thickBot="1">
      <c r="A94" s="23">
        <v>71</v>
      </c>
      <c r="B94" s="16" t="s">
        <v>94</v>
      </c>
      <c r="C94" s="17">
        <f>'по 30 июня по 6-10кВ'!C91+'по 30 июня по 0,4кВ'!C91</f>
        <v>7</v>
      </c>
      <c r="D94" s="17">
        <f>'по 30 июня по 6-10кВ'!D91+'по 30 июня по 0,4кВ'!D91</f>
        <v>78</v>
      </c>
      <c r="E94" s="17">
        <f>'по 30 июня по 6-10кВ'!E91+'по 30 июня по 0,4кВ'!E91</f>
        <v>3</v>
      </c>
      <c r="F94" s="17">
        <f>'по 30 июня по 6-10кВ'!F91+'по 30 июня по 0,4кВ'!F91</f>
        <v>66</v>
      </c>
      <c r="G94" s="17">
        <f>'по 30 июня по 6-10кВ'!G91+'по 30 июня по 0,4кВ'!G91</f>
        <v>2</v>
      </c>
      <c r="H94" s="17">
        <f>'по 30 июня по 6-10кВ'!H91+'по 30 июня по 0,4кВ'!H91</f>
        <v>203</v>
      </c>
    </row>
    <row r="95" spans="1:8" ht="12.6" customHeight="1" thickBot="1">
      <c r="A95" s="23">
        <v>72</v>
      </c>
      <c r="B95" s="16" t="s">
        <v>95</v>
      </c>
      <c r="C95" s="17">
        <f>'по 30 июня по 6-10кВ'!C92+'по 30 июня по 0,4кВ'!C92</f>
        <v>4</v>
      </c>
      <c r="D95" s="17">
        <f>'по 30 июня по 6-10кВ'!D92+'по 30 июня по 0,4кВ'!D92</f>
        <v>26</v>
      </c>
      <c r="E95" s="17">
        <f>'по 30 июня по 6-10кВ'!E92+'по 30 июня по 0,4кВ'!E92</f>
        <v>4</v>
      </c>
      <c r="F95" s="17">
        <f>'по 30 июня по 6-10кВ'!F92+'по 30 июня по 0,4кВ'!F92</f>
        <v>26</v>
      </c>
      <c r="G95" s="17">
        <f>'по 30 июня по 6-10кВ'!G92+'по 30 июня по 0,4кВ'!G92</f>
        <v>0</v>
      </c>
      <c r="H95" s="17">
        <f>'по 30 июня по 6-10кВ'!H92+'по 30 июня по 0,4кВ'!H92</f>
        <v>0</v>
      </c>
    </row>
    <row r="96" spans="1:8" ht="12.6" customHeight="1" thickBot="1">
      <c r="A96" s="23">
        <v>73</v>
      </c>
      <c r="B96" s="16" t="s">
        <v>96</v>
      </c>
      <c r="C96" s="17">
        <f>'по 30 июня по 6-10кВ'!C93+'по 30 июня по 0,4кВ'!C93</f>
        <v>3</v>
      </c>
      <c r="D96" s="17">
        <f>'по 30 июня по 6-10кВ'!D93+'по 30 июня по 0,4кВ'!D93</f>
        <v>23</v>
      </c>
      <c r="E96" s="17">
        <f>'по 30 июня по 6-10кВ'!E93+'по 30 июня по 0,4кВ'!E93</f>
        <v>3</v>
      </c>
      <c r="F96" s="17">
        <f>'по 30 июня по 6-10кВ'!F93+'по 30 июня по 0,4кВ'!F93</f>
        <v>23</v>
      </c>
      <c r="G96" s="17">
        <f>'по 30 июня по 6-10кВ'!G93+'по 30 июня по 0,4кВ'!G93</f>
        <v>0</v>
      </c>
      <c r="H96" s="17">
        <f>'по 30 июня по 6-10кВ'!H93+'по 30 июня по 0,4кВ'!H93</f>
        <v>0</v>
      </c>
    </row>
    <row r="97" spans="1:8" ht="12.6" customHeight="1" thickBot="1">
      <c r="A97" s="23">
        <v>74</v>
      </c>
      <c r="B97" s="16" t="s">
        <v>97</v>
      </c>
      <c r="C97" s="17">
        <f>'по 30 июня по 6-10кВ'!C94+'по 30 июня по 0,4кВ'!C94</f>
        <v>1</v>
      </c>
      <c r="D97" s="17">
        <f>'по 30 июня по 6-10кВ'!D94+'по 30 июня по 0,4кВ'!D94</f>
        <v>5</v>
      </c>
      <c r="E97" s="17">
        <f>'по 30 июня по 6-10кВ'!E94+'по 30 июня по 0,4кВ'!E94</f>
        <v>1</v>
      </c>
      <c r="F97" s="17">
        <f>'по 30 июня по 6-10кВ'!F94+'по 30 июня по 0,4кВ'!F94</f>
        <v>5</v>
      </c>
      <c r="G97" s="17">
        <f>'по 30 июня по 6-10кВ'!G94+'по 30 июня по 0,4кВ'!G94</f>
        <v>0</v>
      </c>
      <c r="H97" s="17">
        <f>'по 30 июня по 6-10кВ'!H94+'по 30 июня по 0,4кВ'!H94</f>
        <v>0</v>
      </c>
    </row>
    <row r="98" spans="1:8" ht="12.6" customHeight="1" thickBot="1">
      <c r="A98" s="23">
        <v>75</v>
      </c>
      <c r="B98" s="16" t="s">
        <v>98</v>
      </c>
      <c r="C98" s="17">
        <f>'по 30 июня по 6-10кВ'!C95+'по 30 июня по 0,4кВ'!C95</f>
        <v>3</v>
      </c>
      <c r="D98" s="17">
        <f>'по 30 июня по 6-10кВ'!D95+'по 30 июня по 0,4кВ'!D95</f>
        <v>11</v>
      </c>
      <c r="E98" s="17">
        <f>'по 30 июня по 6-10кВ'!E95+'по 30 июня по 0,4кВ'!E95</f>
        <v>2</v>
      </c>
      <c r="F98" s="17">
        <f>'по 30 июня по 6-10кВ'!F95+'по 30 июня по 0,4кВ'!F95</f>
        <v>8</v>
      </c>
      <c r="G98" s="17">
        <f>'по 30 июня по 6-10кВ'!G95+'по 30 июня по 0,4кВ'!G95</f>
        <v>5</v>
      </c>
      <c r="H98" s="17">
        <f>'по 30 июня по 6-10кВ'!H95+'по 30 июня по 0,4кВ'!H95</f>
        <v>22</v>
      </c>
    </row>
    <row r="99" spans="1:8" ht="12.6" customHeight="1" thickBot="1">
      <c r="A99" s="23">
        <v>76</v>
      </c>
      <c r="B99" s="16" t="s">
        <v>99</v>
      </c>
      <c r="C99" s="17">
        <f>'по 30 июня по 6-10кВ'!C96+'по 30 июня по 0,4кВ'!C96</f>
        <v>0</v>
      </c>
      <c r="D99" s="17">
        <f>'по 30 июня по 6-10кВ'!D96+'по 30 июня по 0,4кВ'!D96</f>
        <v>0</v>
      </c>
      <c r="E99" s="17">
        <f>'по 30 июня по 6-10кВ'!E96+'по 30 июня по 0,4кВ'!E96</f>
        <v>0</v>
      </c>
      <c r="F99" s="17">
        <f>'по 30 июня по 6-10кВ'!F96+'по 30 июня по 0,4кВ'!F96</f>
        <v>0</v>
      </c>
      <c r="G99" s="17">
        <f>'по 30 июня по 6-10кВ'!G96+'по 30 июня по 0,4кВ'!G96</f>
        <v>2</v>
      </c>
      <c r="H99" s="17">
        <f>'по 30 июня по 6-10кВ'!H96+'по 30 июня по 0,4кВ'!H96</f>
        <v>6</v>
      </c>
    </row>
    <row r="100" spans="1:8" ht="12.6" customHeight="1" thickBot="1">
      <c r="A100" s="23"/>
      <c r="B100" s="16" t="s">
        <v>23</v>
      </c>
      <c r="C100" s="20">
        <f>SUM(C89:C99)</f>
        <v>66</v>
      </c>
      <c r="D100" s="20">
        <f t="shared" ref="D100:H100" si="8">SUM(D89:D99)</f>
        <v>534.6</v>
      </c>
      <c r="E100" s="20">
        <f t="shared" si="8"/>
        <v>42</v>
      </c>
      <c r="F100" s="20">
        <f t="shared" si="8"/>
        <v>418.6</v>
      </c>
      <c r="G100" s="20">
        <f t="shared" si="8"/>
        <v>63</v>
      </c>
      <c r="H100" s="20">
        <f t="shared" si="8"/>
        <v>500.74</v>
      </c>
    </row>
    <row r="101" spans="1:8" s="5" customFormat="1" ht="12.6" customHeight="1" thickBot="1">
      <c r="A101" s="24"/>
      <c r="B101" s="99" t="s">
        <v>100</v>
      </c>
      <c r="C101" s="99"/>
      <c r="D101" s="14"/>
      <c r="E101" s="14"/>
      <c r="F101" s="14"/>
      <c r="G101" s="14"/>
      <c r="H101" s="13"/>
    </row>
    <row r="102" spans="1:8" ht="12.6" customHeight="1" thickBot="1">
      <c r="A102" s="23">
        <v>77</v>
      </c>
      <c r="B102" s="28" t="s">
        <v>101</v>
      </c>
      <c r="C102" s="17">
        <f>'по 30 июня по 6-10кВ'!C99+'по 30 июня по 0,4кВ'!C99</f>
        <v>0</v>
      </c>
      <c r="D102" s="17">
        <f>'по 30 июня по 6-10кВ'!D99+'по 30 июня по 0,4кВ'!D99</f>
        <v>0</v>
      </c>
      <c r="E102" s="17">
        <f>'по 30 июня по 6-10кВ'!E99+'по 30 июня по 0,4кВ'!E99</f>
        <v>0</v>
      </c>
      <c r="F102" s="17">
        <f>'по 30 июня по 6-10кВ'!F99+'по 30 июня по 0,4кВ'!F99</f>
        <v>0</v>
      </c>
      <c r="G102" s="17">
        <f>'по 30 июня по 6-10кВ'!G99+'по 30 июня по 0,4кВ'!G99</f>
        <v>1</v>
      </c>
      <c r="H102" s="17">
        <f>'по 30 июня по 6-10кВ'!H99+'по 30 июня по 0,4кВ'!H99</f>
        <v>270</v>
      </c>
    </row>
    <row r="103" spans="1:8" ht="12.6" customHeight="1" thickBot="1">
      <c r="A103" s="23">
        <v>78</v>
      </c>
      <c r="B103" s="28" t="s">
        <v>102</v>
      </c>
      <c r="C103" s="17">
        <f>'по 30 июня по 6-10кВ'!C100+'по 30 июня по 0,4кВ'!C100</f>
        <v>3</v>
      </c>
      <c r="D103" s="17">
        <f>'по 30 июня по 6-10кВ'!D100+'по 30 июня по 0,4кВ'!D100</f>
        <v>14</v>
      </c>
      <c r="E103" s="17">
        <f>'по 30 июня по 6-10кВ'!E100+'по 30 июня по 0,4кВ'!E100</f>
        <v>3</v>
      </c>
      <c r="F103" s="17">
        <f>'по 30 июня по 6-10кВ'!F100+'по 30 июня по 0,4кВ'!F100</f>
        <v>14</v>
      </c>
      <c r="G103" s="17">
        <f>'по 30 июня по 6-10кВ'!G100+'по 30 июня по 0,4кВ'!G100</f>
        <v>3</v>
      </c>
      <c r="H103" s="17">
        <f>'по 30 июня по 6-10кВ'!H100+'по 30 июня по 0,4кВ'!H100</f>
        <v>14</v>
      </c>
    </row>
    <row r="104" spans="1:8" ht="12.6" customHeight="1" thickBot="1">
      <c r="A104" s="23">
        <v>79</v>
      </c>
      <c r="B104" s="28" t="s">
        <v>103</v>
      </c>
      <c r="C104" s="17">
        <f>'по 30 июня по 6-10кВ'!C101+'по 30 июня по 0,4кВ'!C101</f>
        <v>3</v>
      </c>
      <c r="D104" s="17">
        <f>'по 30 июня по 6-10кВ'!D101+'по 30 июня по 0,4кВ'!D101</f>
        <v>28</v>
      </c>
      <c r="E104" s="17">
        <f>'по 30 июня по 6-10кВ'!E101+'по 30 июня по 0,4кВ'!E101</f>
        <v>3</v>
      </c>
      <c r="F104" s="17">
        <f>'по 30 июня по 6-10кВ'!F101+'по 30 июня по 0,4кВ'!F101</f>
        <v>28</v>
      </c>
      <c r="G104" s="17">
        <f>'по 30 июня по 6-10кВ'!G101+'по 30 июня по 0,4кВ'!G101</f>
        <v>1</v>
      </c>
      <c r="H104" s="17">
        <f>'по 30 июня по 6-10кВ'!H101+'по 30 июня по 0,4кВ'!H101</f>
        <v>1</v>
      </c>
    </row>
    <row r="105" spans="1:8" ht="12.6" customHeight="1" thickBot="1">
      <c r="A105" s="23">
        <v>80</v>
      </c>
      <c r="B105" s="28" t="s">
        <v>104</v>
      </c>
      <c r="C105" s="17">
        <f>'по 30 июня по 6-10кВ'!C102+'по 30 июня по 0,4кВ'!C102</f>
        <v>14</v>
      </c>
      <c r="D105" s="17">
        <f>'по 30 июня по 6-10кВ'!D102+'по 30 июня по 0,4кВ'!D102</f>
        <v>607.5</v>
      </c>
      <c r="E105" s="17">
        <f>'по 30 июня по 6-10кВ'!E102+'по 30 июня по 0,4кВ'!E102</f>
        <v>14</v>
      </c>
      <c r="F105" s="17">
        <f>'по 30 июня по 6-10кВ'!F102+'по 30 июня по 0,4кВ'!F102</f>
        <v>603</v>
      </c>
      <c r="G105" s="17">
        <f>'по 30 июня по 6-10кВ'!G102+'по 30 июня по 0,4кВ'!G102</f>
        <v>11</v>
      </c>
      <c r="H105" s="17">
        <f>'по 30 июня по 6-10кВ'!H102+'по 30 июня по 0,4кВ'!H102</f>
        <v>50</v>
      </c>
    </row>
    <row r="106" spans="1:8" ht="12.6" customHeight="1" thickBot="1">
      <c r="A106" s="23">
        <v>81</v>
      </c>
      <c r="B106" s="28" t="s">
        <v>105</v>
      </c>
      <c r="C106" s="17">
        <f>'по 30 июня по 6-10кВ'!C103+'по 30 июня по 0,4кВ'!C103</f>
        <v>8</v>
      </c>
      <c r="D106" s="17">
        <f>'по 30 июня по 6-10кВ'!D103+'по 30 июня по 0,4кВ'!D103</f>
        <v>55.1</v>
      </c>
      <c r="E106" s="17">
        <f>'по 30 июня по 6-10кВ'!E103+'по 30 июня по 0,4кВ'!E103</f>
        <v>7</v>
      </c>
      <c r="F106" s="17">
        <f>'по 30 июня по 6-10кВ'!F103+'по 30 июня по 0,4кВ'!F103</f>
        <v>50.6</v>
      </c>
      <c r="G106" s="17">
        <f>'по 30 июня по 6-10кВ'!G103+'по 30 июня по 0,4кВ'!G103</f>
        <v>5</v>
      </c>
      <c r="H106" s="17">
        <f>'по 30 июня по 6-10кВ'!H103+'по 30 июня по 0,4кВ'!H103</f>
        <v>32.6</v>
      </c>
    </row>
    <row r="107" spans="1:8" ht="12.6" customHeight="1" thickBot="1">
      <c r="A107" s="23">
        <v>82</v>
      </c>
      <c r="B107" s="28" t="s">
        <v>106</v>
      </c>
      <c r="C107" s="17">
        <f>'по 30 июня по 6-10кВ'!C104+'по 30 июня по 0,4кВ'!C104</f>
        <v>12</v>
      </c>
      <c r="D107" s="17">
        <f>'по 30 июня по 6-10кВ'!D104+'по 30 июня по 0,4кВ'!D104</f>
        <v>80</v>
      </c>
      <c r="E107" s="17">
        <f>'по 30 июня по 6-10кВ'!E104+'по 30 июня по 0,4кВ'!E104</f>
        <v>10</v>
      </c>
      <c r="F107" s="17">
        <f>'по 30 июня по 6-10кВ'!F104+'по 30 июня по 0,4кВ'!F104</f>
        <v>75</v>
      </c>
      <c r="G107" s="17">
        <f>'по 30 июня по 6-10кВ'!G104+'по 30 июня по 0,4кВ'!G104</f>
        <v>11</v>
      </c>
      <c r="H107" s="17">
        <f>'по 30 июня по 6-10кВ'!H104+'по 30 июня по 0,4кВ'!H104</f>
        <v>67</v>
      </c>
    </row>
    <row r="108" spans="1:8" ht="12.6" customHeight="1" thickBot="1">
      <c r="A108" s="23">
        <v>83</v>
      </c>
      <c r="B108" s="28" t="s">
        <v>107</v>
      </c>
      <c r="C108" s="17">
        <f>'по 30 июня по 6-10кВ'!C105+'по 30 июня по 0,4кВ'!C105</f>
        <v>0</v>
      </c>
      <c r="D108" s="17">
        <f>'по 30 июня по 6-10кВ'!D105+'по 30 июня по 0,4кВ'!D105</f>
        <v>0</v>
      </c>
      <c r="E108" s="17">
        <f>'по 30 июня по 6-10кВ'!E105+'по 30 июня по 0,4кВ'!E105</f>
        <v>0</v>
      </c>
      <c r="F108" s="17">
        <f>'по 30 июня по 6-10кВ'!F105+'по 30 июня по 0,4кВ'!F105</f>
        <v>0</v>
      </c>
      <c r="G108" s="17">
        <f>'по 30 июня по 6-10кВ'!G105+'по 30 июня по 0,4кВ'!G105</f>
        <v>0</v>
      </c>
      <c r="H108" s="17">
        <f>'по 30 июня по 6-10кВ'!H105+'по 30 июня по 0,4кВ'!H105</f>
        <v>0</v>
      </c>
    </row>
    <row r="109" spans="1:8" ht="12.6" customHeight="1" thickBot="1">
      <c r="A109" s="23">
        <v>84</v>
      </c>
      <c r="B109" s="28" t="s">
        <v>108</v>
      </c>
      <c r="C109" s="17">
        <f>'по 30 июня по 6-10кВ'!C106+'по 30 июня по 0,4кВ'!C106</f>
        <v>8</v>
      </c>
      <c r="D109" s="17">
        <f>'по 30 июня по 6-10кВ'!D106+'по 30 июня по 0,4кВ'!D106</f>
        <v>38.5</v>
      </c>
      <c r="E109" s="17">
        <f>'по 30 июня по 6-10кВ'!E106+'по 30 июня по 0,4кВ'!E106</f>
        <v>2</v>
      </c>
      <c r="F109" s="17">
        <f>'по 30 июня по 6-10кВ'!F106+'по 30 июня по 0,4кВ'!F106</f>
        <v>11.5</v>
      </c>
      <c r="G109" s="17">
        <f>'по 30 июня по 6-10кВ'!G106+'по 30 июня по 0,4кВ'!G106</f>
        <v>1</v>
      </c>
      <c r="H109" s="17">
        <f>'по 30 июня по 6-10кВ'!H106+'по 30 июня по 0,4кВ'!H106</f>
        <v>7</v>
      </c>
    </row>
    <row r="110" spans="1:8" ht="12.6" customHeight="1" thickBot="1">
      <c r="A110" s="23">
        <v>85</v>
      </c>
      <c r="B110" s="28" t="s">
        <v>109</v>
      </c>
      <c r="C110" s="17">
        <f>'по 30 июня по 6-10кВ'!C107+'по 30 июня по 0,4кВ'!C107</f>
        <v>2</v>
      </c>
      <c r="D110" s="17">
        <f>'по 30 июня по 6-10кВ'!D107+'по 30 июня по 0,4кВ'!D107</f>
        <v>8</v>
      </c>
      <c r="E110" s="17">
        <f>'по 30 июня по 6-10кВ'!E107+'по 30 июня по 0,4кВ'!E107</f>
        <v>1</v>
      </c>
      <c r="F110" s="17">
        <f>'по 30 июня по 6-10кВ'!F107+'по 30 июня по 0,4кВ'!F107</f>
        <v>4</v>
      </c>
      <c r="G110" s="17">
        <f>'по 30 июня по 6-10кВ'!G107+'по 30 июня по 0,4кВ'!G107</f>
        <v>1</v>
      </c>
      <c r="H110" s="17">
        <f>'по 30 июня по 6-10кВ'!H107+'по 30 июня по 0,4кВ'!H107</f>
        <v>3.5</v>
      </c>
    </row>
    <row r="111" spans="1:8" ht="12.6" customHeight="1" thickBot="1">
      <c r="A111" s="23">
        <v>86</v>
      </c>
      <c r="B111" s="28" t="s">
        <v>110</v>
      </c>
      <c r="C111" s="17">
        <f>'по 30 июня по 6-10кВ'!C108+'по 30 июня по 0,4кВ'!C108</f>
        <v>2</v>
      </c>
      <c r="D111" s="17">
        <f>'по 30 июня по 6-10кВ'!D108+'по 30 июня по 0,4кВ'!D108</f>
        <v>60.5</v>
      </c>
      <c r="E111" s="17">
        <f>'по 30 июня по 6-10кВ'!E108+'по 30 июня по 0,4кВ'!E108</f>
        <v>2</v>
      </c>
      <c r="F111" s="17">
        <f>'по 30 июня по 6-10кВ'!F108+'по 30 июня по 0,4кВ'!F108</f>
        <v>60.5</v>
      </c>
      <c r="G111" s="17">
        <f>'по 30 июня по 6-10кВ'!G108+'по 30 июня по 0,4кВ'!G108</f>
        <v>0</v>
      </c>
      <c r="H111" s="17">
        <f>'по 30 июня по 6-10кВ'!H108+'по 30 июня по 0,4кВ'!H108</f>
        <v>0</v>
      </c>
    </row>
    <row r="112" spans="1:8" ht="12.6" customHeight="1" thickBot="1">
      <c r="A112" s="23">
        <v>87</v>
      </c>
      <c r="B112" s="29" t="s">
        <v>111</v>
      </c>
      <c r="C112" s="17">
        <f>'по 30 июня по 6-10кВ'!C109+'по 30 июня по 0,4кВ'!C109</f>
        <v>0</v>
      </c>
      <c r="D112" s="17">
        <f>'по 30 июня по 6-10кВ'!D109+'по 30 июня по 0,4кВ'!D109</f>
        <v>0</v>
      </c>
      <c r="E112" s="17">
        <f>'по 30 июня по 6-10кВ'!E109+'по 30 июня по 0,4кВ'!E109</f>
        <v>0</v>
      </c>
      <c r="F112" s="17">
        <f>'по 30 июня по 6-10кВ'!F109+'по 30 июня по 0,4кВ'!F109</f>
        <v>0</v>
      </c>
      <c r="G112" s="17">
        <f>'по 30 июня по 6-10кВ'!G109+'по 30 июня по 0,4кВ'!G109</f>
        <v>0</v>
      </c>
      <c r="H112" s="17">
        <f>'по 30 июня по 6-10кВ'!H109+'по 30 июня по 0,4кВ'!H109</f>
        <v>0</v>
      </c>
    </row>
    <row r="113" spans="1:20" ht="12.6" customHeight="1" thickBot="1">
      <c r="A113" s="23">
        <v>88</v>
      </c>
      <c r="B113" s="28" t="s">
        <v>112</v>
      </c>
      <c r="C113" s="17">
        <f>'по 30 июня по 6-10кВ'!C110+'по 30 июня по 0,4кВ'!C110</f>
        <v>0</v>
      </c>
      <c r="D113" s="17">
        <f>'по 30 июня по 6-10кВ'!D110+'по 30 июня по 0,4кВ'!D110</f>
        <v>0</v>
      </c>
      <c r="E113" s="17">
        <f>'по 30 июня по 6-10кВ'!E110+'по 30 июня по 0,4кВ'!E110</f>
        <v>0</v>
      </c>
      <c r="F113" s="17">
        <f>'по 30 июня по 6-10кВ'!F110+'по 30 июня по 0,4кВ'!F110</f>
        <v>0</v>
      </c>
      <c r="G113" s="17">
        <f>'по 30 июня по 6-10кВ'!G110+'по 30 июня по 0,4кВ'!G110</f>
        <v>0</v>
      </c>
      <c r="H113" s="17">
        <f>'по 30 июня по 6-10кВ'!H110+'по 30 июня по 0,4кВ'!H110</f>
        <v>0</v>
      </c>
    </row>
    <row r="114" spans="1:20" s="5" customFormat="1" ht="12.6" customHeight="1">
      <c r="A114" s="30"/>
      <c r="B114" s="46" t="s">
        <v>23</v>
      </c>
      <c r="C114" s="20">
        <f>SUM(C102:C113)</f>
        <v>52</v>
      </c>
      <c r="D114" s="20">
        <f>SUM(D102:D113)</f>
        <v>891.6</v>
      </c>
      <c r="E114" s="20">
        <f t="shared" ref="E114:G114" si="9">SUM(E102:E113)</f>
        <v>42</v>
      </c>
      <c r="F114" s="20">
        <f t="shared" si="9"/>
        <v>846.6</v>
      </c>
      <c r="G114" s="20">
        <f t="shared" si="9"/>
        <v>34</v>
      </c>
      <c r="H114" s="20">
        <f>SUM(H102:H113)</f>
        <v>445.1</v>
      </c>
    </row>
    <row r="115" spans="1:20" s="5" customFormat="1" ht="14.1" customHeight="1">
      <c r="A115" s="30"/>
      <c r="B115" s="13" t="s">
        <v>113</v>
      </c>
      <c r="C115" s="31">
        <f>C15+C23+C37+C48+C55+C63+C76+C87+C100+C114</f>
        <v>432</v>
      </c>
      <c r="D115" s="31">
        <f t="shared" ref="D115:H115" si="10">D15+D23+D37+D48+D55+D63+D76+D87+D100+D114</f>
        <v>8315.2900000000009</v>
      </c>
      <c r="E115" s="31">
        <f t="shared" si="10"/>
        <v>387</v>
      </c>
      <c r="F115" s="31">
        <f t="shared" si="10"/>
        <v>8098.3300000000008</v>
      </c>
      <c r="G115" s="31">
        <f t="shared" si="10"/>
        <v>434</v>
      </c>
      <c r="H115" s="31">
        <f t="shared" si="10"/>
        <v>5066.5300000000007</v>
      </c>
    </row>
    <row r="116" spans="1:20" ht="19.5" customHeight="1">
      <c r="A116" s="32"/>
      <c r="B116" s="97" t="s">
        <v>164</v>
      </c>
      <c r="C116" s="96" t="s">
        <v>161</v>
      </c>
      <c r="D116" s="95">
        <v>3500</v>
      </c>
      <c r="E116" s="34" t="s">
        <v>165</v>
      </c>
      <c r="F116" s="33"/>
      <c r="G116" s="33"/>
      <c r="H116" s="35"/>
    </row>
    <row r="117" spans="1:20" ht="11.25" customHeight="1">
      <c r="A117" s="32"/>
      <c r="B117" s="98"/>
      <c r="C117" s="96" t="s">
        <v>162</v>
      </c>
      <c r="D117" s="95">
        <v>6740</v>
      </c>
      <c r="E117" s="36"/>
      <c r="F117" s="34"/>
      <c r="G117" s="34"/>
      <c r="H117" s="35"/>
    </row>
    <row r="118" spans="1:20">
      <c r="B118" s="98"/>
      <c r="C118" s="96" t="s">
        <v>163</v>
      </c>
      <c r="D118" s="95">
        <v>1570</v>
      </c>
      <c r="E118" s="37"/>
      <c r="F118" s="37"/>
      <c r="G118" s="37"/>
      <c r="H118" s="38"/>
      <c r="I118" s="39"/>
    </row>
    <row r="119" spans="1:20" s="1" customFormat="1" ht="14.25">
      <c r="A119" s="40" t="s">
        <v>115</v>
      </c>
      <c r="C119" s="2"/>
      <c r="D119" s="39"/>
      <c r="E119" s="39"/>
      <c r="F119" s="2"/>
      <c r="G119" s="2"/>
      <c r="H119" s="41"/>
      <c r="L119" s="41"/>
      <c r="T119" s="41"/>
    </row>
    <row r="120" spans="1:20" s="1" customFormat="1" ht="14.25">
      <c r="A120" s="40" t="s">
        <v>116</v>
      </c>
      <c r="C120" s="2"/>
      <c r="D120" s="2"/>
      <c r="E120" s="2"/>
      <c r="F120" s="2"/>
      <c r="G120" s="2"/>
      <c r="H120" s="2"/>
    </row>
    <row r="121" spans="1:20" s="1" customFormat="1" ht="14.25">
      <c r="A121" s="40"/>
      <c r="C121" s="2"/>
      <c r="D121" s="2"/>
      <c r="E121" s="2"/>
      <c r="F121" s="2"/>
      <c r="G121" s="2"/>
      <c r="H121" s="2"/>
    </row>
    <row r="122" spans="1:20" s="1" customFormat="1" ht="14.25">
      <c r="A122" s="40"/>
      <c r="C122" s="2"/>
      <c r="D122" s="2"/>
      <c r="E122" s="2"/>
      <c r="F122" s="42"/>
      <c r="G122" s="42"/>
      <c r="H122" s="39"/>
    </row>
    <row r="123" spans="1:20" s="1" customFormat="1">
      <c r="A123" s="2"/>
      <c r="C123" s="2"/>
      <c r="D123" s="2"/>
      <c r="E123" s="2"/>
      <c r="F123" s="2"/>
      <c r="G123" s="2"/>
      <c r="H123" s="2"/>
    </row>
    <row r="125" spans="1:20" s="3" customFormat="1">
      <c r="A125" s="43" t="s">
        <v>123</v>
      </c>
      <c r="I125" s="2"/>
      <c r="J125" s="2"/>
      <c r="K125" s="2"/>
      <c r="L125" s="2"/>
    </row>
    <row r="130" spans="8:8">
      <c r="H130" s="37"/>
    </row>
  </sheetData>
  <mergeCells count="11">
    <mergeCell ref="B56:C56"/>
    <mergeCell ref="B7:C7"/>
    <mergeCell ref="B16:C16"/>
    <mergeCell ref="B24:C24"/>
    <mergeCell ref="B38:C38"/>
    <mergeCell ref="B49:C49"/>
    <mergeCell ref="B116:B118"/>
    <mergeCell ref="B64:C64"/>
    <mergeCell ref="B77:C77"/>
    <mergeCell ref="B88:C88"/>
    <mergeCell ref="B101:C101"/>
  </mergeCells>
  <printOptions horizontalCentered="1" verticalCentered="1"/>
  <pageMargins left="0.59055118110236227" right="0.59055118110236227" top="0.2" bottom="0.19685039370078741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="130" zoomScaleNormal="130" workbookViewId="0">
      <pane ySplit="2" topLeftCell="A102" activePane="bottomLeft" state="frozen"/>
      <selection pane="bottomLeft" activeCell="A3" sqref="A3:XFD3"/>
    </sheetView>
  </sheetViews>
  <sheetFormatPr defaultRowHeight="12.75"/>
  <cols>
    <col min="1" max="1" width="3.42578125" style="3" customWidth="1"/>
    <col min="2" max="2" width="22.42578125" style="3" customWidth="1"/>
    <col min="3" max="3" width="13" style="3" customWidth="1"/>
    <col min="4" max="4" width="15.28515625" style="3" customWidth="1"/>
    <col min="5" max="5" width="16" style="3" customWidth="1"/>
    <col min="6" max="6" width="15.85546875" style="3" customWidth="1"/>
    <col min="7" max="8" width="9.140625" style="3"/>
    <col min="9" max="12" width="8" style="74" customWidth="1"/>
    <col min="13" max="252" width="9.140625" style="3"/>
    <col min="253" max="253" width="3.42578125" style="3" customWidth="1"/>
    <col min="254" max="254" width="22.42578125" style="3" customWidth="1"/>
    <col min="255" max="255" width="13" style="3" customWidth="1"/>
    <col min="256" max="256" width="15.28515625" style="3" customWidth="1"/>
    <col min="257" max="257" width="16" style="3" customWidth="1"/>
    <col min="258" max="258" width="15.85546875" style="3" customWidth="1"/>
    <col min="259" max="508" width="9.140625" style="3"/>
    <col min="509" max="509" width="3.42578125" style="3" customWidth="1"/>
    <col min="510" max="510" width="22.42578125" style="3" customWidth="1"/>
    <col min="511" max="511" width="13" style="3" customWidth="1"/>
    <col min="512" max="512" width="15.28515625" style="3" customWidth="1"/>
    <col min="513" max="513" width="16" style="3" customWidth="1"/>
    <col min="514" max="514" width="15.85546875" style="3" customWidth="1"/>
    <col min="515" max="764" width="9.140625" style="3"/>
    <col min="765" max="765" width="3.42578125" style="3" customWidth="1"/>
    <col min="766" max="766" width="22.42578125" style="3" customWidth="1"/>
    <col min="767" max="767" width="13" style="3" customWidth="1"/>
    <col min="768" max="768" width="15.28515625" style="3" customWidth="1"/>
    <col min="769" max="769" width="16" style="3" customWidth="1"/>
    <col min="770" max="770" width="15.85546875" style="3" customWidth="1"/>
    <col min="771" max="1020" width="9.140625" style="3"/>
    <col min="1021" max="1021" width="3.42578125" style="3" customWidth="1"/>
    <col min="1022" max="1022" width="22.42578125" style="3" customWidth="1"/>
    <col min="1023" max="1023" width="13" style="3" customWidth="1"/>
    <col min="1024" max="1024" width="15.28515625" style="3" customWidth="1"/>
    <col min="1025" max="1025" width="16" style="3" customWidth="1"/>
    <col min="1026" max="1026" width="15.85546875" style="3" customWidth="1"/>
    <col min="1027" max="1276" width="9.140625" style="3"/>
    <col min="1277" max="1277" width="3.42578125" style="3" customWidth="1"/>
    <col min="1278" max="1278" width="22.42578125" style="3" customWidth="1"/>
    <col min="1279" max="1279" width="13" style="3" customWidth="1"/>
    <col min="1280" max="1280" width="15.28515625" style="3" customWidth="1"/>
    <col min="1281" max="1281" width="16" style="3" customWidth="1"/>
    <col min="1282" max="1282" width="15.85546875" style="3" customWidth="1"/>
    <col min="1283" max="1532" width="9.140625" style="3"/>
    <col min="1533" max="1533" width="3.42578125" style="3" customWidth="1"/>
    <col min="1534" max="1534" width="22.42578125" style="3" customWidth="1"/>
    <col min="1535" max="1535" width="13" style="3" customWidth="1"/>
    <col min="1536" max="1536" width="15.28515625" style="3" customWidth="1"/>
    <col min="1537" max="1537" width="16" style="3" customWidth="1"/>
    <col min="1538" max="1538" width="15.85546875" style="3" customWidth="1"/>
    <col min="1539" max="1788" width="9.140625" style="3"/>
    <col min="1789" max="1789" width="3.42578125" style="3" customWidth="1"/>
    <col min="1790" max="1790" width="22.42578125" style="3" customWidth="1"/>
    <col min="1791" max="1791" width="13" style="3" customWidth="1"/>
    <col min="1792" max="1792" width="15.28515625" style="3" customWidth="1"/>
    <col min="1793" max="1793" width="16" style="3" customWidth="1"/>
    <col min="1794" max="1794" width="15.85546875" style="3" customWidth="1"/>
    <col min="1795" max="2044" width="9.140625" style="3"/>
    <col min="2045" max="2045" width="3.42578125" style="3" customWidth="1"/>
    <col min="2046" max="2046" width="22.42578125" style="3" customWidth="1"/>
    <col min="2047" max="2047" width="13" style="3" customWidth="1"/>
    <col min="2048" max="2048" width="15.28515625" style="3" customWidth="1"/>
    <col min="2049" max="2049" width="16" style="3" customWidth="1"/>
    <col min="2050" max="2050" width="15.85546875" style="3" customWidth="1"/>
    <col min="2051" max="2300" width="9.140625" style="3"/>
    <col min="2301" max="2301" width="3.42578125" style="3" customWidth="1"/>
    <col min="2302" max="2302" width="22.42578125" style="3" customWidth="1"/>
    <col min="2303" max="2303" width="13" style="3" customWidth="1"/>
    <col min="2304" max="2304" width="15.28515625" style="3" customWidth="1"/>
    <col min="2305" max="2305" width="16" style="3" customWidth="1"/>
    <col min="2306" max="2306" width="15.85546875" style="3" customWidth="1"/>
    <col min="2307" max="2556" width="9.140625" style="3"/>
    <col min="2557" max="2557" width="3.42578125" style="3" customWidth="1"/>
    <col min="2558" max="2558" width="22.42578125" style="3" customWidth="1"/>
    <col min="2559" max="2559" width="13" style="3" customWidth="1"/>
    <col min="2560" max="2560" width="15.28515625" style="3" customWidth="1"/>
    <col min="2561" max="2561" width="16" style="3" customWidth="1"/>
    <col min="2562" max="2562" width="15.85546875" style="3" customWidth="1"/>
    <col min="2563" max="2812" width="9.140625" style="3"/>
    <col min="2813" max="2813" width="3.42578125" style="3" customWidth="1"/>
    <col min="2814" max="2814" width="22.42578125" style="3" customWidth="1"/>
    <col min="2815" max="2815" width="13" style="3" customWidth="1"/>
    <col min="2816" max="2816" width="15.28515625" style="3" customWidth="1"/>
    <col min="2817" max="2817" width="16" style="3" customWidth="1"/>
    <col min="2818" max="2818" width="15.85546875" style="3" customWidth="1"/>
    <col min="2819" max="3068" width="9.140625" style="3"/>
    <col min="3069" max="3069" width="3.42578125" style="3" customWidth="1"/>
    <col min="3070" max="3070" width="22.42578125" style="3" customWidth="1"/>
    <col min="3071" max="3071" width="13" style="3" customWidth="1"/>
    <col min="3072" max="3072" width="15.28515625" style="3" customWidth="1"/>
    <col min="3073" max="3073" width="16" style="3" customWidth="1"/>
    <col min="3074" max="3074" width="15.85546875" style="3" customWidth="1"/>
    <col min="3075" max="3324" width="9.140625" style="3"/>
    <col min="3325" max="3325" width="3.42578125" style="3" customWidth="1"/>
    <col min="3326" max="3326" width="22.42578125" style="3" customWidth="1"/>
    <col min="3327" max="3327" width="13" style="3" customWidth="1"/>
    <col min="3328" max="3328" width="15.28515625" style="3" customWidth="1"/>
    <col min="3329" max="3329" width="16" style="3" customWidth="1"/>
    <col min="3330" max="3330" width="15.85546875" style="3" customWidth="1"/>
    <col min="3331" max="3580" width="9.140625" style="3"/>
    <col min="3581" max="3581" width="3.42578125" style="3" customWidth="1"/>
    <col min="3582" max="3582" width="22.42578125" style="3" customWidth="1"/>
    <col min="3583" max="3583" width="13" style="3" customWidth="1"/>
    <col min="3584" max="3584" width="15.28515625" style="3" customWidth="1"/>
    <col min="3585" max="3585" width="16" style="3" customWidth="1"/>
    <col min="3586" max="3586" width="15.85546875" style="3" customWidth="1"/>
    <col min="3587" max="3836" width="9.140625" style="3"/>
    <col min="3837" max="3837" width="3.42578125" style="3" customWidth="1"/>
    <col min="3838" max="3838" width="22.42578125" style="3" customWidth="1"/>
    <col min="3839" max="3839" width="13" style="3" customWidth="1"/>
    <col min="3840" max="3840" width="15.28515625" style="3" customWidth="1"/>
    <col min="3841" max="3841" width="16" style="3" customWidth="1"/>
    <col min="3842" max="3842" width="15.85546875" style="3" customWidth="1"/>
    <col min="3843" max="4092" width="9.140625" style="3"/>
    <col min="4093" max="4093" width="3.42578125" style="3" customWidth="1"/>
    <col min="4094" max="4094" width="22.42578125" style="3" customWidth="1"/>
    <col min="4095" max="4095" width="13" style="3" customWidth="1"/>
    <col min="4096" max="4096" width="15.28515625" style="3" customWidth="1"/>
    <col min="4097" max="4097" width="16" style="3" customWidth="1"/>
    <col min="4098" max="4098" width="15.85546875" style="3" customWidth="1"/>
    <col min="4099" max="4348" width="9.140625" style="3"/>
    <col min="4349" max="4349" width="3.42578125" style="3" customWidth="1"/>
    <col min="4350" max="4350" width="22.42578125" style="3" customWidth="1"/>
    <col min="4351" max="4351" width="13" style="3" customWidth="1"/>
    <col min="4352" max="4352" width="15.28515625" style="3" customWidth="1"/>
    <col min="4353" max="4353" width="16" style="3" customWidth="1"/>
    <col min="4354" max="4354" width="15.85546875" style="3" customWidth="1"/>
    <col min="4355" max="4604" width="9.140625" style="3"/>
    <col min="4605" max="4605" width="3.42578125" style="3" customWidth="1"/>
    <col min="4606" max="4606" width="22.42578125" style="3" customWidth="1"/>
    <col min="4607" max="4607" width="13" style="3" customWidth="1"/>
    <col min="4608" max="4608" width="15.28515625" style="3" customWidth="1"/>
    <col min="4609" max="4609" width="16" style="3" customWidth="1"/>
    <col min="4610" max="4610" width="15.85546875" style="3" customWidth="1"/>
    <col min="4611" max="4860" width="9.140625" style="3"/>
    <col min="4861" max="4861" width="3.42578125" style="3" customWidth="1"/>
    <col min="4862" max="4862" width="22.42578125" style="3" customWidth="1"/>
    <col min="4863" max="4863" width="13" style="3" customWidth="1"/>
    <col min="4864" max="4864" width="15.28515625" style="3" customWidth="1"/>
    <col min="4865" max="4865" width="16" style="3" customWidth="1"/>
    <col min="4866" max="4866" width="15.85546875" style="3" customWidth="1"/>
    <col min="4867" max="5116" width="9.140625" style="3"/>
    <col min="5117" max="5117" width="3.42578125" style="3" customWidth="1"/>
    <col min="5118" max="5118" width="22.42578125" style="3" customWidth="1"/>
    <col min="5119" max="5119" width="13" style="3" customWidth="1"/>
    <col min="5120" max="5120" width="15.28515625" style="3" customWidth="1"/>
    <col min="5121" max="5121" width="16" style="3" customWidth="1"/>
    <col min="5122" max="5122" width="15.85546875" style="3" customWidth="1"/>
    <col min="5123" max="5372" width="9.140625" style="3"/>
    <col min="5373" max="5373" width="3.42578125" style="3" customWidth="1"/>
    <col min="5374" max="5374" width="22.42578125" style="3" customWidth="1"/>
    <col min="5375" max="5375" width="13" style="3" customWidth="1"/>
    <col min="5376" max="5376" width="15.28515625" style="3" customWidth="1"/>
    <col min="5377" max="5377" width="16" style="3" customWidth="1"/>
    <col min="5378" max="5378" width="15.85546875" style="3" customWidth="1"/>
    <col min="5379" max="5628" width="9.140625" style="3"/>
    <col min="5629" max="5629" width="3.42578125" style="3" customWidth="1"/>
    <col min="5630" max="5630" width="22.42578125" style="3" customWidth="1"/>
    <col min="5631" max="5631" width="13" style="3" customWidth="1"/>
    <col min="5632" max="5632" width="15.28515625" style="3" customWidth="1"/>
    <col min="5633" max="5633" width="16" style="3" customWidth="1"/>
    <col min="5634" max="5634" width="15.85546875" style="3" customWidth="1"/>
    <col min="5635" max="5884" width="9.140625" style="3"/>
    <col min="5885" max="5885" width="3.42578125" style="3" customWidth="1"/>
    <col min="5886" max="5886" width="22.42578125" style="3" customWidth="1"/>
    <col min="5887" max="5887" width="13" style="3" customWidth="1"/>
    <col min="5888" max="5888" width="15.28515625" style="3" customWidth="1"/>
    <col min="5889" max="5889" width="16" style="3" customWidth="1"/>
    <col min="5890" max="5890" width="15.85546875" style="3" customWidth="1"/>
    <col min="5891" max="6140" width="9.140625" style="3"/>
    <col min="6141" max="6141" width="3.42578125" style="3" customWidth="1"/>
    <col min="6142" max="6142" width="22.42578125" style="3" customWidth="1"/>
    <col min="6143" max="6143" width="13" style="3" customWidth="1"/>
    <col min="6144" max="6144" width="15.28515625" style="3" customWidth="1"/>
    <col min="6145" max="6145" width="16" style="3" customWidth="1"/>
    <col min="6146" max="6146" width="15.85546875" style="3" customWidth="1"/>
    <col min="6147" max="6396" width="9.140625" style="3"/>
    <col min="6397" max="6397" width="3.42578125" style="3" customWidth="1"/>
    <col min="6398" max="6398" width="22.42578125" style="3" customWidth="1"/>
    <col min="6399" max="6399" width="13" style="3" customWidth="1"/>
    <col min="6400" max="6400" width="15.28515625" style="3" customWidth="1"/>
    <col min="6401" max="6401" width="16" style="3" customWidth="1"/>
    <col min="6402" max="6402" width="15.85546875" style="3" customWidth="1"/>
    <col min="6403" max="6652" width="9.140625" style="3"/>
    <col min="6653" max="6653" width="3.42578125" style="3" customWidth="1"/>
    <col min="6654" max="6654" width="22.42578125" style="3" customWidth="1"/>
    <col min="6655" max="6655" width="13" style="3" customWidth="1"/>
    <col min="6656" max="6656" width="15.28515625" style="3" customWidth="1"/>
    <col min="6657" max="6657" width="16" style="3" customWidth="1"/>
    <col min="6658" max="6658" width="15.85546875" style="3" customWidth="1"/>
    <col min="6659" max="6908" width="9.140625" style="3"/>
    <col min="6909" max="6909" width="3.42578125" style="3" customWidth="1"/>
    <col min="6910" max="6910" width="22.42578125" style="3" customWidth="1"/>
    <col min="6911" max="6911" width="13" style="3" customWidth="1"/>
    <col min="6912" max="6912" width="15.28515625" style="3" customWidth="1"/>
    <col min="6913" max="6913" width="16" style="3" customWidth="1"/>
    <col min="6914" max="6914" width="15.85546875" style="3" customWidth="1"/>
    <col min="6915" max="7164" width="9.140625" style="3"/>
    <col min="7165" max="7165" width="3.42578125" style="3" customWidth="1"/>
    <col min="7166" max="7166" width="22.42578125" style="3" customWidth="1"/>
    <col min="7167" max="7167" width="13" style="3" customWidth="1"/>
    <col min="7168" max="7168" width="15.28515625" style="3" customWidth="1"/>
    <col min="7169" max="7169" width="16" style="3" customWidth="1"/>
    <col min="7170" max="7170" width="15.85546875" style="3" customWidth="1"/>
    <col min="7171" max="7420" width="9.140625" style="3"/>
    <col min="7421" max="7421" width="3.42578125" style="3" customWidth="1"/>
    <col min="7422" max="7422" width="22.42578125" style="3" customWidth="1"/>
    <col min="7423" max="7423" width="13" style="3" customWidth="1"/>
    <col min="7424" max="7424" width="15.28515625" style="3" customWidth="1"/>
    <col min="7425" max="7425" width="16" style="3" customWidth="1"/>
    <col min="7426" max="7426" width="15.85546875" style="3" customWidth="1"/>
    <col min="7427" max="7676" width="9.140625" style="3"/>
    <col min="7677" max="7677" width="3.42578125" style="3" customWidth="1"/>
    <col min="7678" max="7678" width="22.42578125" style="3" customWidth="1"/>
    <col min="7679" max="7679" width="13" style="3" customWidth="1"/>
    <col min="7680" max="7680" width="15.28515625" style="3" customWidth="1"/>
    <col min="7681" max="7681" width="16" style="3" customWidth="1"/>
    <col min="7682" max="7682" width="15.85546875" style="3" customWidth="1"/>
    <col min="7683" max="7932" width="9.140625" style="3"/>
    <col min="7933" max="7933" width="3.42578125" style="3" customWidth="1"/>
    <col min="7934" max="7934" width="22.42578125" style="3" customWidth="1"/>
    <col min="7935" max="7935" width="13" style="3" customWidth="1"/>
    <col min="7936" max="7936" width="15.28515625" style="3" customWidth="1"/>
    <col min="7937" max="7937" width="16" style="3" customWidth="1"/>
    <col min="7938" max="7938" width="15.85546875" style="3" customWidth="1"/>
    <col min="7939" max="8188" width="9.140625" style="3"/>
    <col min="8189" max="8189" width="3.42578125" style="3" customWidth="1"/>
    <col min="8190" max="8190" width="22.42578125" style="3" customWidth="1"/>
    <col min="8191" max="8191" width="13" style="3" customWidth="1"/>
    <col min="8192" max="8192" width="15.28515625" style="3" customWidth="1"/>
    <col min="8193" max="8193" width="16" style="3" customWidth="1"/>
    <col min="8194" max="8194" width="15.85546875" style="3" customWidth="1"/>
    <col min="8195" max="8444" width="9.140625" style="3"/>
    <col min="8445" max="8445" width="3.42578125" style="3" customWidth="1"/>
    <col min="8446" max="8446" width="22.42578125" style="3" customWidth="1"/>
    <col min="8447" max="8447" width="13" style="3" customWidth="1"/>
    <col min="8448" max="8448" width="15.28515625" style="3" customWidth="1"/>
    <col min="8449" max="8449" width="16" style="3" customWidth="1"/>
    <col min="8450" max="8450" width="15.85546875" style="3" customWidth="1"/>
    <col min="8451" max="8700" width="9.140625" style="3"/>
    <col min="8701" max="8701" width="3.42578125" style="3" customWidth="1"/>
    <col min="8702" max="8702" width="22.42578125" style="3" customWidth="1"/>
    <col min="8703" max="8703" width="13" style="3" customWidth="1"/>
    <col min="8704" max="8704" width="15.28515625" style="3" customWidth="1"/>
    <col min="8705" max="8705" width="16" style="3" customWidth="1"/>
    <col min="8706" max="8706" width="15.85546875" style="3" customWidth="1"/>
    <col min="8707" max="8956" width="9.140625" style="3"/>
    <col min="8957" max="8957" width="3.42578125" style="3" customWidth="1"/>
    <col min="8958" max="8958" width="22.42578125" style="3" customWidth="1"/>
    <col min="8959" max="8959" width="13" style="3" customWidth="1"/>
    <col min="8960" max="8960" width="15.28515625" style="3" customWidth="1"/>
    <col min="8961" max="8961" width="16" style="3" customWidth="1"/>
    <col min="8962" max="8962" width="15.85546875" style="3" customWidth="1"/>
    <col min="8963" max="9212" width="9.140625" style="3"/>
    <col min="9213" max="9213" width="3.42578125" style="3" customWidth="1"/>
    <col min="9214" max="9214" width="22.42578125" style="3" customWidth="1"/>
    <col min="9215" max="9215" width="13" style="3" customWidth="1"/>
    <col min="9216" max="9216" width="15.28515625" style="3" customWidth="1"/>
    <col min="9217" max="9217" width="16" style="3" customWidth="1"/>
    <col min="9218" max="9218" width="15.85546875" style="3" customWidth="1"/>
    <col min="9219" max="9468" width="9.140625" style="3"/>
    <col min="9469" max="9469" width="3.42578125" style="3" customWidth="1"/>
    <col min="9470" max="9470" width="22.42578125" style="3" customWidth="1"/>
    <col min="9471" max="9471" width="13" style="3" customWidth="1"/>
    <col min="9472" max="9472" width="15.28515625" style="3" customWidth="1"/>
    <col min="9473" max="9473" width="16" style="3" customWidth="1"/>
    <col min="9474" max="9474" width="15.85546875" style="3" customWidth="1"/>
    <col min="9475" max="9724" width="9.140625" style="3"/>
    <col min="9725" max="9725" width="3.42578125" style="3" customWidth="1"/>
    <col min="9726" max="9726" width="22.42578125" style="3" customWidth="1"/>
    <col min="9727" max="9727" width="13" style="3" customWidth="1"/>
    <col min="9728" max="9728" width="15.28515625" style="3" customWidth="1"/>
    <col min="9729" max="9729" width="16" style="3" customWidth="1"/>
    <col min="9730" max="9730" width="15.85546875" style="3" customWidth="1"/>
    <col min="9731" max="9980" width="9.140625" style="3"/>
    <col min="9981" max="9981" width="3.42578125" style="3" customWidth="1"/>
    <col min="9982" max="9982" width="22.42578125" style="3" customWidth="1"/>
    <col min="9983" max="9983" width="13" style="3" customWidth="1"/>
    <col min="9984" max="9984" width="15.28515625" style="3" customWidth="1"/>
    <col min="9985" max="9985" width="16" style="3" customWidth="1"/>
    <col min="9986" max="9986" width="15.85546875" style="3" customWidth="1"/>
    <col min="9987" max="10236" width="9.140625" style="3"/>
    <col min="10237" max="10237" width="3.42578125" style="3" customWidth="1"/>
    <col min="10238" max="10238" width="22.42578125" style="3" customWidth="1"/>
    <col min="10239" max="10239" width="13" style="3" customWidth="1"/>
    <col min="10240" max="10240" width="15.28515625" style="3" customWidth="1"/>
    <col min="10241" max="10241" width="16" style="3" customWidth="1"/>
    <col min="10242" max="10242" width="15.85546875" style="3" customWidth="1"/>
    <col min="10243" max="10492" width="9.140625" style="3"/>
    <col min="10493" max="10493" width="3.42578125" style="3" customWidth="1"/>
    <col min="10494" max="10494" width="22.42578125" style="3" customWidth="1"/>
    <col min="10495" max="10495" width="13" style="3" customWidth="1"/>
    <col min="10496" max="10496" width="15.28515625" style="3" customWidth="1"/>
    <col min="10497" max="10497" width="16" style="3" customWidth="1"/>
    <col min="10498" max="10498" width="15.85546875" style="3" customWidth="1"/>
    <col min="10499" max="10748" width="9.140625" style="3"/>
    <col min="10749" max="10749" width="3.42578125" style="3" customWidth="1"/>
    <col min="10750" max="10750" width="22.42578125" style="3" customWidth="1"/>
    <col min="10751" max="10751" width="13" style="3" customWidth="1"/>
    <col min="10752" max="10752" width="15.28515625" style="3" customWidth="1"/>
    <col min="10753" max="10753" width="16" style="3" customWidth="1"/>
    <col min="10754" max="10754" width="15.85546875" style="3" customWidth="1"/>
    <col min="10755" max="11004" width="9.140625" style="3"/>
    <col min="11005" max="11005" width="3.42578125" style="3" customWidth="1"/>
    <col min="11006" max="11006" width="22.42578125" style="3" customWidth="1"/>
    <col min="11007" max="11007" width="13" style="3" customWidth="1"/>
    <col min="11008" max="11008" width="15.28515625" style="3" customWidth="1"/>
    <col min="11009" max="11009" width="16" style="3" customWidth="1"/>
    <col min="11010" max="11010" width="15.85546875" style="3" customWidth="1"/>
    <col min="11011" max="11260" width="9.140625" style="3"/>
    <col min="11261" max="11261" width="3.42578125" style="3" customWidth="1"/>
    <col min="11262" max="11262" width="22.42578125" style="3" customWidth="1"/>
    <col min="11263" max="11263" width="13" style="3" customWidth="1"/>
    <col min="11264" max="11264" width="15.28515625" style="3" customWidth="1"/>
    <col min="11265" max="11265" width="16" style="3" customWidth="1"/>
    <col min="11266" max="11266" width="15.85546875" style="3" customWidth="1"/>
    <col min="11267" max="11516" width="9.140625" style="3"/>
    <col min="11517" max="11517" width="3.42578125" style="3" customWidth="1"/>
    <col min="11518" max="11518" width="22.42578125" style="3" customWidth="1"/>
    <col min="11519" max="11519" width="13" style="3" customWidth="1"/>
    <col min="11520" max="11520" width="15.28515625" style="3" customWidth="1"/>
    <col min="11521" max="11521" width="16" style="3" customWidth="1"/>
    <col min="11522" max="11522" width="15.85546875" style="3" customWidth="1"/>
    <col min="11523" max="11772" width="9.140625" style="3"/>
    <col min="11773" max="11773" width="3.42578125" style="3" customWidth="1"/>
    <col min="11774" max="11774" width="22.42578125" style="3" customWidth="1"/>
    <col min="11775" max="11775" width="13" style="3" customWidth="1"/>
    <col min="11776" max="11776" width="15.28515625" style="3" customWidth="1"/>
    <col min="11777" max="11777" width="16" style="3" customWidth="1"/>
    <col min="11778" max="11778" width="15.85546875" style="3" customWidth="1"/>
    <col min="11779" max="12028" width="9.140625" style="3"/>
    <col min="12029" max="12029" width="3.42578125" style="3" customWidth="1"/>
    <col min="12030" max="12030" width="22.42578125" style="3" customWidth="1"/>
    <col min="12031" max="12031" width="13" style="3" customWidth="1"/>
    <col min="12032" max="12032" width="15.28515625" style="3" customWidth="1"/>
    <col min="12033" max="12033" width="16" style="3" customWidth="1"/>
    <col min="12034" max="12034" width="15.85546875" style="3" customWidth="1"/>
    <col min="12035" max="12284" width="9.140625" style="3"/>
    <col min="12285" max="12285" width="3.42578125" style="3" customWidth="1"/>
    <col min="12286" max="12286" width="22.42578125" style="3" customWidth="1"/>
    <col min="12287" max="12287" width="13" style="3" customWidth="1"/>
    <col min="12288" max="12288" width="15.28515625" style="3" customWidth="1"/>
    <col min="12289" max="12289" width="16" style="3" customWidth="1"/>
    <col min="12290" max="12290" width="15.85546875" style="3" customWidth="1"/>
    <col min="12291" max="12540" width="9.140625" style="3"/>
    <col min="12541" max="12541" width="3.42578125" style="3" customWidth="1"/>
    <col min="12542" max="12542" width="22.42578125" style="3" customWidth="1"/>
    <col min="12543" max="12543" width="13" style="3" customWidth="1"/>
    <col min="12544" max="12544" width="15.28515625" style="3" customWidth="1"/>
    <col min="12545" max="12545" width="16" style="3" customWidth="1"/>
    <col min="12546" max="12546" width="15.85546875" style="3" customWidth="1"/>
    <col min="12547" max="12796" width="9.140625" style="3"/>
    <col min="12797" max="12797" width="3.42578125" style="3" customWidth="1"/>
    <col min="12798" max="12798" width="22.42578125" style="3" customWidth="1"/>
    <col min="12799" max="12799" width="13" style="3" customWidth="1"/>
    <col min="12800" max="12800" width="15.28515625" style="3" customWidth="1"/>
    <col min="12801" max="12801" width="16" style="3" customWidth="1"/>
    <col min="12802" max="12802" width="15.85546875" style="3" customWidth="1"/>
    <col min="12803" max="13052" width="9.140625" style="3"/>
    <col min="13053" max="13053" width="3.42578125" style="3" customWidth="1"/>
    <col min="13054" max="13054" width="22.42578125" style="3" customWidth="1"/>
    <col min="13055" max="13055" width="13" style="3" customWidth="1"/>
    <col min="13056" max="13056" width="15.28515625" style="3" customWidth="1"/>
    <col min="13057" max="13057" width="16" style="3" customWidth="1"/>
    <col min="13058" max="13058" width="15.85546875" style="3" customWidth="1"/>
    <col min="13059" max="13308" width="9.140625" style="3"/>
    <col min="13309" max="13309" width="3.42578125" style="3" customWidth="1"/>
    <col min="13310" max="13310" width="22.42578125" style="3" customWidth="1"/>
    <col min="13311" max="13311" width="13" style="3" customWidth="1"/>
    <col min="13312" max="13312" width="15.28515625" style="3" customWidth="1"/>
    <col min="13313" max="13313" width="16" style="3" customWidth="1"/>
    <col min="13314" max="13314" width="15.85546875" style="3" customWidth="1"/>
    <col min="13315" max="13564" width="9.140625" style="3"/>
    <col min="13565" max="13565" width="3.42578125" style="3" customWidth="1"/>
    <col min="13566" max="13566" width="22.42578125" style="3" customWidth="1"/>
    <col min="13567" max="13567" width="13" style="3" customWidth="1"/>
    <col min="13568" max="13568" width="15.28515625" style="3" customWidth="1"/>
    <col min="13569" max="13569" width="16" style="3" customWidth="1"/>
    <col min="13570" max="13570" width="15.85546875" style="3" customWidth="1"/>
    <col min="13571" max="13820" width="9.140625" style="3"/>
    <col min="13821" max="13821" width="3.42578125" style="3" customWidth="1"/>
    <col min="13822" max="13822" width="22.42578125" style="3" customWidth="1"/>
    <col min="13823" max="13823" width="13" style="3" customWidth="1"/>
    <col min="13824" max="13824" width="15.28515625" style="3" customWidth="1"/>
    <col min="13825" max="13825" width="16" style="3" customWidth="1"/>
    <col min="13826" max="13826" width="15.85546875" style="3" customWidth="1"/>
    <col min="13827" max="14076" width="9.140625" style="3"/>
    <col min="14077" max="14077" width="3.42578125" style="3" customWidth="1"/>
    <col min="14078" max="14078" width="22.42578125" style="3" customWidth="1"/>
    <col min="14079" max="14079" width="13" style="3" customWidth="1"/>
    <col min="14080" max="14080" width="15.28515625" style="3" customWidth="1"/>
    <col min="14081" max="14081" width="16" style="3" customWidth="1"/>
    <col min="14082" max="14082" width="15.85546875" style="3" customWidth="1"/>
    <col min="14083" max="14332" width="9.140625" style="3"/>
    <col min="14333" max="14333" width="3.42578125" style="3" customWidth="1"/>
    <col min="14334" max="14334" width="22.42578125" style="3" customWidth="1"/>
    <col min="14335" max="14335" width="13" style="3" customWidth="1"/>
    <col min="14336" max="14336" width="15.28515625" style="3" customWidth="1"/>
    <col min="14337" max="14337" width="16" style="3" customWidth="1"/>
    <col min="14338" max="14338" width="15.85546875" style="3" customWidth="1"/>
    <col min="14339" max="14588" width="9.140625" style="3"/>
    <col min="14589" max="14589" width="3.42578125" style="3" customWidth="1"/>
    <col min="14590" max="14590" width="22.42578125" style="3" customWidth="1"/>
    <col min="14591" max="14591" width="13" style="3" customWidth="1"/>
    <col min="14592" max="14592" width="15.28515625" style="3" customWidth="1"/>
    <col min="14593" max="14593" width="16" style="3" customWidth="1"/>
    <col min="14594" max="14594" width="15.85546875" style="3" customWidth="1"/>
    <col min="14595" max="14844" width="9.140625" style="3"/>
    <col min="14845" max="14845" width="3.42578125" style="3" customWidth="1"/>
    <col min="14846" max="14846" width="22.42578125" style="3" customWidth="1"/>
    <col min="14847" max="14847" width="13" style="3" customWidth="1"/>
    <col min="14848" max="14848" width="15.28515625" style="3" customWidth="1"/>
    <col min="14849" max="14849" width="16" style="3" customWidth="1"/>
    <col min="14850" max="14850" width="15.85546875" style="3" customWidth="1"/>
    <col min="14851" max="15100" width="9.140625" style="3"/>
    <col min="15101" max="15101" width="3.42578125" style="3" customWidth="1"/>
    <col min="15102" max="15102" width="22.42578125" style="3" customWidth="1"/>
    <col min="15103" max="15103" width="13" style="3" customWidth="1"/>
    <col min="15104" max="15104" width="15.28515625" style="3" customWidth="1"/>
    <col min="15105" max="15105" width="16" style="3" customWidth="1"/>
    <col min="15106" max="15106" width="15.85546875" style="3" customWidth="1"/>
    <col min="15107" max="15356" width="9.140625" style="3"/>
    <col min="15357" max="15357" width="3.42578125" style="3" customWidth="1"/>
    <col min="15358" max="15358" width="22.42578125" style="3" customWidth="1"/>
    <col min="15359" max="15359" width="13" style="3" customWidth="1"/>
    <col min="15360" max="15360" width="15.28515625" style="3" customWidth="1"/>
    <col min="15361" max="15361" width="16" style="3" customWidth="1"/>
    <col min="15362" max="15362" width="15.85546875" style="3" customWidth="1"/>
    <col min="15363" max="15612" width="9.140625" style="3"/>
    <col min="15613" max="15613" width="3.42578125" style="3" customWidth="1"/>
    <col min="15614" max="15614" width="22.42578125" style="3" customWidth="1"/>
    <col min="15615" max="15615" width="13" style="3" customWidth="1"/>
    <col min="15616" max="15616" width="15.28515625" style="3" customWidth="1"/>
    <col min="15617" max="15617" width="16" style="3" customWidth="1"/>
    <col min="15618" max="15618" width="15.85546875" style="3" customWidth="1"/>
    <col min="15619" max="15868" width="9.140625" style="3"/>
    <col min="15869" max="15869" width="3.42578125" style="3" customWidth="1"/>
    <col min="15870" max="15870" width="22.42578125" style="3" customWidth="1"/>
    <col min="15871" max="15871" width="13" style="3" customWidth="1"/>
    <col min="15872" max="15872" width="15.28515625" style="3" customWidth="1"/>
    <col min="15873" max="15873" width="16" style="3" customWidth="1"/>
    <col min="15874" max="15874" width="15.85546875" style="3" customWidth="1"/>
    <col min="15875" max="16124" width="9.140625" style="3"/>
    <col min="16125" max="16125" width="3.42578125" style="3" customWidth="1"/>
    <col min="16126" max="16126" width="22.42578125" style="3" customWidth="1"/>
    <col min="16127" max="16127" width="13" style="3" customWidth="1"/>
    <col min="16128" max="16128" width="15.28515625" style="3" customWidth="1"/>
    <col min="16129" max="16129" width="16" style="3" customWidth="1"/>
    <col min="16130" max="16130" width="15.85546875" style="3" customWidth="1"/>
    <col min="16131" max="16384" width="9.140625" style="3"/>
  </cols>
  <sheetData>
    <row r="1" spans="1:12" s="6" customFormat="1" ht="14.25">
      <c r="B1" s="6" t="s">
        <v>118</v>
      </c>
      <c r="C1" s="6" t="s">
        <v>127</v>
      </c>
      <c r="E1" s="6" t="s">
        <v>119</v>
      </c>
      <c r="I1" s="72"/>
      <c r="J1" s="72"/>
      <c r="K1" s="72"/>
      <c r="L1" s="72"/>
    </row>
    <row r="2" spans="1:12" s="5" customFormat="1" ht="60" customHeight="1">
      <c r="A2" s="84" t="s">
        <v>2</v>
      </c>
      <c r="B2" s="85" t="s">
        <v>3</v>
      </c>
      <c r="C2" s="86" t="s">
        <v>4</v>
      </c>
      <c r="D2" s="86" t="s">
        <v>5</v>
      </c>
      <c r="E2" s="86" t="s">
        <v>6</v>
      </c>
      <c r="F2" s="86" t="s">
        <v>124</v>
      </c>
      <c r="G2" s="86" t="s">
        <v>125</v>
      </c>
      <c r="H2" s="86" t="s">
        <v>7</v>
      </c>
      <c r="I2" s="73"/>
      <c r="J2" s="73"/>
      <c r="K2" s="73"/>
      <c r="L2" s="73"/>
    </row>
    <row r="3" spans="1:12" s="5" customFormat="1" ht="10.5" customHeigh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12" s="5" customFormat="1" ht="16.5" customHeight="1">
      <c r="A4" s="87"/>
      <c r="B4" s="100" t="s">
        <v>8</v>
      </c>
      <c r="C4" s="100"/>
      <c r="D4" s="13"/>
      <c r="E4" s="13"/>
      <c r="F4" s="13"/>
      <c r="G4" s="13"/>
      <c r="H4" s="13"/>
    </row>
    <row r="5" spans="1:12" s="2" customFormat="1" ht="12.6" customHeight="1">
      <c r="A5" s="88" t="s">
        <v>9</v>
      </c>
      <c r="B5" s="16" t="s">
        <v>10</v>
      </c>
      <c r="C5" s="82">
        <v>1</v>
      </c>
      <c r="D5" s="82">
        <v>100</v>
      </c>
      <c r="E5" s="82">
        <v>1</v>
      </c>
      <c r="F5" s="82">
        <v>100</v>
      </c>
      <c r="G5" s="82">
        <v>1</v>
      </c>
      <c r="H5" s="82">
        <v>5</v>
      </c>
      <c r="I5" s="76"/>
      <c r="J5" s="76"/>
      <c r="K5" s="76"/>
      <c r="L5" s="76"/>
    </row>
    <row r="6" spans="1:12" s="2" customFormat="1" ht="12.6" customHeight="1">
      <c r="A6" s="88" t="s">
        <v>11</v>
      </c>
      <c r="B6" s="16" t="s">
        <v>12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76"/>
      <c r="J6" s="76"/>
      <c r="K6" s="76"/>
      <c r="L6" s="76"/>
    </row>
    <row r="7" spans="1:12" s="2" customFormat="1" ht="12.6" customHeight="1">
      <c r="A7" s="88" t="s">
        <v>13</v>
      </c>
      <c r="B7" s="16" t="s">
        <v>14</v>
      </c>
      <c r="C7" s="82">
        <v>1</v>
      </c>
      <c r="D7" s="82">
        <v>450</v>
      </c>
      <c r="E7" s="82">
        <v>1</v>
      </c>
      <c r="F7" s="82">
        <v>450</v>
      </c>
      <c r="G7" s="82">
        <v>0</v>
      </c>
      <c r="H7" s="82">
        <v>0</v>
      </c>
      <c r="I7" s="76"/>
      <c r="J7" s="76"/>
      <c r="K7" s="76"/>
      <c r="L7" s="76"/>
    </row>
    <row r="8" spans="1:12" s="2" customFormat="1" ht="12.6" customHeight="1">
      <c r="A8" s="88" t="s">
        <v>15</v>
      </c>
      <c r="B8" s="16" t="s">
        <v>16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77"/>
      <c r="J8" s="77"/>
      <c r="K8" s="77"/>
      <c r="L8" s="77"/>
    </row>
    <row r="9" spans="1:12" s="2" customFormat="1" ht="12.6" customHeight="1">
      <c r="A9" s="88" t="s">
        <v>17</v>
      </c>
      <c r="B9" s="16" t="s">
        <v>18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77"/>
      <c r="J9" s="77"/>
      <c r="K9" s="77"/>
      <c r="L9" s="77"/>
    </row>
    <row r="10" spans="1:12" s="2" customFormat="1" ht="12.6" customHeight="1">
      <c r="A10" s="88" t="s">
        <v>19</v>
      </c>
      <c r="B10" s="16" t="s">
        <v>20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77"/>
      <c r="J10" s="77"/>
      <c r="K10" s="77"/>
      <c r="L10" s="77"/>
    </row>
    <row r="11" spans="1:12" s="2" customFormat="1" ht="12.6" customHeight="1">
      <c r="A11" s="88" t="s">
        <v>21</v>
      </c>
      <c r="B11" s="16" t="s">
        <v>22</v>
      </c>
      <c r="C11" s="83">
        <v>4</v>
      </c>
      <c r="D11" s="83">
        <v>765</v>
      </c>
      <c r="E11" s="83">
        <v>4</v>
      </c>
      <c r="F11" s="83">
        <v>765</v>
      </c>
      <c r="G11" s="83">
        <v>1</v>
      </c>
      <c r="H11" s="83">
        <v>5</v>
      </c>
      <c r="I11" s="77"/>
      <c r="J11" s="77"/>
      <c r="K11" s="77"/>
      <c r="L11" s="77"/>
    </row>
    <row r="12" spans="1:12" s="5" customFormat="1" ht="12.6" customHeight="1">
      <c r="A12" s="87"/>
      <c r="B12" s="71" t="s">
        <v>23</v>
      </c>
      <c r="C12" s="20">
        <f>SUM(C5:C11)</f>
        <v>6</v>
      </c>
      <c r="D12" s="20">
        <f t="shared" ref="D12:H12" si="0">SUM(D5:D11)</f>
        <v>1315</v>
      </c>
      <c r="E12" s="20">
        <f t="shared" si="0"/>
        <v>6</v>
      </c>
      <c r="F12" s="20">
        <f t="shared" si="0"/>
        <v>1315</v>
      </c>
      <c r="G12" s="20">
        <f t="shared" si="0"/>
        <v>2</v>
      </c>
      <c r="H12" s="20">
        <f t="shared" si="0"/>
        <v>10</v>
      </c>
      <c r="I12" s="77"/>
      <c r="J12" s="77"/>
      <c r="K12" s="74"/>
      <c r="L12" s="74"/>
    </row>
    <row r="13" spans="1:12" s="5" customFormat="1" ht="12.6" customHeight="1">
      <c r="A13" s="87"/>
      <c r="B13" s="99" t="s">
        <v>24</v>
      </c>
      <c r="C13" s="99"/>
      <c r="D13" s="13"/>
      <c r="E13" s="13"/>
      <c r="F13" s="13"/>
      <c r="G13" s="13"/>
      <c r="H13" s="13"/>
      <c r="I13" s="74"/>
      <c r="J13" s="74"/>
      <c r="K13" s="74"/>
      <c r="L13" s="74"/>
    </row>
    <row r="14" spans="1:12" s="2" customFormat="1" ht="12.6" customHeight="1">
      <c r="A14" s="89">
        <v>8</v>
      </c>
      <c r="B14" s="16" t="s">
        <v>25</v>
      </c>
      <c r="C14" s="81">
        <v>3</v>
      </c>
      <c r="D14" s="81">
        <v>616</v>
      </c>
      <c r="E14" s="81">
        <v>3</v>
      </c>
      <c r="F14" s="81">
        <v>616</v>
      </c>
      <c r="G14" s="81">
        <v>2</v>
      </c>
      <c r="H14" s="81">
        <v>415</v>
      </c>
      <c r="I14" s="77"/>
      <c r="J14" s="77"/>
      <c r="K14" s="77"/>
      <c r="L14" s="77"/>
    </row>
    <row r="15" spans="1:12" s="2" customFormat="1" ht="12.6" customHeight="1">
      <c r="A15" s="89">
        <v>9</v>
      </c>
      <c r="B15" s="16" t="s">
        <v>26</v>
      </c>
      <c r="C15" s="80">
        <v>3</v>
      </c>
      <c r="D15" s="80">
        <v>434.5</v>
      </c>
      <c r="E15" s="80">
        <v>3</v>
      </c>
      <c r="F15" s="80">
        <v>434.5</v>
      </c>
      <c r="G15" s="80">
        <v>0</v>
      </c>
      <c r="H15" s="80">
        <v>0</v>
      </c>
      <c r="I15" s="76"/>
      <c r="J15" s="76"/>
      <c r="K15" s="76"/>
      <c r="L15" s="76"/>
    </row>
    <row r="16" spans="1:12" s="2" customFormat="1" ht="12.6" customHeight="1">
      <c r="A16" s="89">
        <v>10</v>
      </c>
      <c r="B16" s="16" t="s">
        <v>27</v>
      </c>
      <c r="C16" s="80">
        <v>3</v>
      </c>
      <c r="D16" s="80">
        <v>271.3</v>
      </c>
      <c r="E16" s="80">
        <v>3</v>
      </c>
      <c r="F16" s="80">
        <v>271.3</v>
      </c>
      <c r="G16" s="80">
        <v>1</v>
      </c>
      <c r="H16" s="81">
        <v>5</v>
      </c>
      <c r="I16" s="76"/>
      <c r="J16" s="76"/>
      <c r="K16" s="76"/>
      <c r="L16" s="77"/>
    </row>
    <row r="17" spans="1:12" s="2" customFormat="1" ht="12.6" customHeight="1">
      <c r="A17" s="89">
        <v>11</v>
      </c>
      <c r="B17" s="16" t="s">
        <v>28</v>
      </c>
      <c r="C17" s="81">
        <v>1</v>
      </c>
      <c r="D17" s="81">
        <v>15</v>
      </c>
      <c r="E17" s="81">
        <v>1</v>
      </c>
      <c r="F17" s="81">
        <v>15</v>
      </c>
      <c r="G17" s="81">
        <v>0</v>
      </c>
      <c r="H17" s="81">
        <v>0</v>
      </c>
      <c r="I17" s="77"/>
      <c r="J17" s="77"/>
      <c r="K17" s="77"/>
      <c r="L17" s="77"/>
    </row>
    <row r="18" spans="1:12" s="2" customFormat="1" ht="12.6" customHeight="1">
      <c r="A18" s="89">
        <v>12</v>
      </c>
      <c r="B18" s="16" t="s">
        <v>29</v>
      </c>
      <c r="C18" s="81">
        <v>1</v>
      </c>
      <c r="D18" s="81">
        <v>40</v>
      </c>
      <c r="E18" s="81">
        <v>1</v>
      </c>
      <c r="F18" s="81">
        <v>40</v>
      </c>
      <c r="G18" s="81">
        <v>0</v>
      </c>
      <c r="H18" s="81">
        <v>0</v>
      </c>
      <c r="I18" s="77"/>
      <c r="J18" s="77"/>
      <c r="K18" s="77"/>
      <c r="L18" s="77"/>
    </row>
    <row r="19" spans="1:12" s="2" customFormat="1" ht="12.6" customHeight="1">
      <c r="A19" s="89">
        <v>13</v>
      </c>
      <c r="B19" s="16" t="s">
        <v>30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77"/>
      <c r="J19" s="77"/>
      <c r="K19" s="77"/>
      <c r="L19" s="77"/>
    </row>
    <row r="20" spans="1:12" s="5" customFormat="1" ht="12.6" customHeight="1">
      <c r="A20" s="30"/>
      <c r="B20" s="71" t="s">
        <v>23</v>
      </c>
      <c r="C20" s="20">
        <f>SUM(C14:C19)</f>
        <v>11</v>
      </c>
      <c r="D20" s="20">
        <f t="shared" ref="D20:H20" si="1">SUM(D14:D19)</f>
        <v>1376.8</v>
      </c>
      <c r="E20" s="20">
        <f t="shared" si="1"/>
        <v>11</v>
      </c>
      <c r="F20" s="20">
        <f t="shared" si="1"/>
        <v>1376.8</v>
      </c>
      <c r="G20" s="20">
        <f t="shared" si="1"/>
        <v>3</v>
      </c>
      <c r="H20" s="20">
        <f t="shared" si="1"/>
        <v>420</v>
      </c>
      <c r="I20" s="77"/>
      <c r="J20" s="77"/>
      <c r="K20" s="77"/>
      <c r="L20" s="77"/>
    </row>
    <row r="21" spans="1:12" s="5" customFormat="1" ht="12.6" customHeight="1">
      <c r="A21" s="30"/>
      <c r="B21" s="99" t="s">
        <v>31</v>
      </c>
      <c r="C21" s="99"/>
      <c r="D21" s="13"/>
      <c r="E21" s="13"/>
      <c r="F21" s="13"/>
      <c r="G21" s="13"/>
      <c r="H21" s="13"/>
      <c r="I21" s="74"/>
      <c r="J21" s="74"/>
      <c r="K21" s="74"/>
      <c r="L21" s="74"/>
    </row>
    <row r="22" spans="1:12" s="2" customFormat="1" ht="12.6" customHeight="1">
      <c r="A22" s="89">
        <v>14</v>
      </c>
      <c r="B22" s="16" t="s">
        <v>32</v>
      </c>
      <c r="C22" s="81">
        <v>1</v>
      </c>
      <c r="D22" s="81">
        <v>462</v>
      </c>
      <c r="E22" s="81">
        <v>1</v>
      </c>
      <c r="F22" s="81">
        <v>462</v>
      </c>
      <c r="G22" s="81">
        <v>0</v>
      </c>
      <c r="H22" s="81">
        <v>0</v>
      </c>
      <c r="I22" s="77"/>
      <c r="J22" s="77"/>
      <c r="K22" s="77"/>
      <c r="L22" s="77"/>
    </row>
    <row r="23" spans="1:12" s="2" customFormat="1" ht="12.6" customHeight="1">
      <c r="A23" s="89">
        <v>15</v>
      </c>
      <c r="B23" s="16" t="s">
        <v>33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76"/>
      <c r="J23" s="76"/>
      <c r="K23" s="76"/>
      <c r="L23" s="76"/>
    </row>
    <row r="24" spans="1:12" s="2" customFormat="1" ht="12.6" customHeight="1">
      <c r="A24" s="89">
        <v>16</v>
      </c>
      <c r="B24" s="16" t="s">
        <v>34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76"/>
      <c r="J24" s="76"/>
      <c r="K24" s="76"/>
      <c r="L24" s="76"/>
    </row>
    <row r="25" spans="1:12" s="2" customFormat="1" ht="12.6" customHeight="1">
      <c r="A25" s="89">
        <v>17</v>
      </c>
      <c r="B25" s="16" t="s">
        <v>35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77"/>
      <c r="J25" s="77"/>
      <c r="K25" s="77"/>
      <c r="L25" s="77"/>
    </row>
    <row r="26" spans="1:12" s="2" customFormat="1" ht="12.6" customHeight="1">
      <c r="A26" s="89">
        <v>18</v>
      </c>
      <c r="B26" s="16" t="s">
        <v>36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77"/>
      <c r="J26" s="77"/>
      <c r="K26" s="77"/>
      <c r="L26" s="77"/>
    </row>
    <row r="27" spans="1:12" s="2" customFormat="1" ht="12.6" customHeight="1">
      <c r="A27" s="89">
        <v>19</v>
      </c>
      <c r="B27" s="16" t="s">
        <v>37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77"/>
      <c r="J27" s="77"/>
      <c r="K27" s="77"/>
      <c r="L27" s="77"/>
    </row>
    <row r="28" spans="1:12" s="2" customFormat="1" ht="12.6" customHeight="1">
      <c r="A28" s="89">
        <v>20</v>
      </c>
      <c r="B28" s="16" t="s">
        <v>38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77"/>
      <c r="J28" s="77"/>
      <c r="K28" s="77"/>
      <c r="L28" s="77"/>
    </row>
    <row r="29" spans="1:12" s="2" customFormat="1" ht="12.6" customHeight="1">
      <c r="A29" s="89">
        <v>21</v>
      </c>
      <c r="B29" s="16" t="s">
        <v>39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77"/>
      <c r="J29" s="77"/>
      <c r="K29" s="77"/>
      <c r="L29" s="77"/>
    </row>
    <row r="30" spans="1:12" s="2" customFormat="1" ht="12.6" customHeight="1">
      <c r="A30" s="89">
        <v>22</v>
      </c>
      <c r="B30" s="16" t="s">
        <v>40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77"/>
      <c r="J30" s="77"/>
      <c r="K30" s="77"/>
      <c r="L30" s="77"/>
    </row>
    <row r="31" spans="1:12" s="2" customFormat="1" ht="12.6" customHeight="1">
      <c r="A31" s="89">
        <v>23</v>
      </c>
      <c r="B31" s="16" t="s">
        <v>41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77"/>
      <c r="J31" s="77"/>
      <c r="K31" s="77"/>
      <c r="L31" s="77"/>
    </row>
    <row r="32" spans="1:12" s="2" customFormat="1" ht="12.6" customHeight="1">
      <c r="A32" s="89">
        <v>24</v>
      </c>
      <c r="B32" s="16" t="s">
        <v>42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77"/>
      <c r="J32" s="77"/>
      <c r="K32" s="77"/>
      <c r="L32" s="77"/>
    </row>
    <row r="33" spans="1:12" s="2" customFormat="1" ht="12.6" customHeight="1">
      <c r="A33" s="89">
        <v>25</v>
      </c>
      <c r="B33" s="16" t="s">
        <v>43</v>
      </c>
      <c r="C33" s="81">
        <v>2</v>
      </c>
      <c r="D33" s="81">
        <v>10</v>
      </c>
      <c r="E33" s="81">
        <v>2</v>
      </c>
      <c r="F33" s="81">
        <v>10</v>
      </c>
      <c r="G33" s="81">
        <v>0</v>
      </c>
      <c r="H33" s="81">
        <v>0</v>
      </c>
      <c r="I33" s="77"/>
      <c r="J33" s="77"/>
      <c r="K33" s="77"/>
      <c r="L33" s="77"/>
    </row>
    <row r="34" spans="1:12" s="5" customFormat="1" ht="12.6" customHeight="1">
      <c r="A34" s="30"/>
      <c r="B34" s="71" t="s">
        <v>23</v>
      </c>
      <c r="C34" s="20">
        <f>SUM(C22:C33)</f>
        <v>3</v>
      </c>
      <c r="D34" s="20">
        <f t="shared" ref="D34:H34" si="2">SUM(D22:D33)</f>
        <v>472</v>
      </c>
      <c r="E34" s="20">
        <f t="shared" si="2"/>
        <v>3</v>
      </c>
      <c r="F34" s="20">
        <f t="shared" si="2"/>
        <v>472</v>
      </c>
      <c r="G34" s="20">
        <f t="shared" si="2"/>
        <v>0</v>
      </c>
      <c r="H34" s="20">
        <f t="shared" si="2"/>
        <v>0</v>
      </c>
      <c r="I34" s="77"/>
      <c r="J34" s="77"/>
      <c r="K34" s="74"/>
      <c r="L34" s="74"/>
    </row>
    <row r="35" spans="1:12" s="5" customFormat="1" ht="12.6" customHeight="1">
      <c r="A35" s="30"/>
      <c r="B35" s="99" t="s">
        <v>44</v>
      </c>
      <c r="C35" s="99"/>
      <c r="D35" s="25"/>
      <c r="E35" s="25"/>
      <c r="F35" s="13"/>
      <c r="G35" s="13"/>
      <c r="H35" s="13"/>
      <c r="I35" s="74"/>
      <c r="J35" s="74"/>
      <c r="K35" s="74"/>
      <c r="L35" s="74"/>
    </row>
    <row r="36" spans="1:12" s="2" customFormat="1" ht="12.6" customHeight="1">
      <c r="A36" s="89">
        <v>26</v>
      </c>
      <c r="B36" s="16" t="s">
        <v>45</v>
      </c>
      <c r="C36" s="81">
        <v>5</v>
      </c>
      <c r="D36" s="81">
        <v>388.7</v>
      </c>
      <c r="E36" s="81">
        <v>5</v>
      </c>
      <c r="F36" s="81">
        <v>388.7</v>
      </c>
      <c r="G36" s="81">
        <v>1</v>
      </c>
      <c r="H36" s="81">
        <v>800</v>
      </c>
      <c r="I36" s="77"/>
      <c r="J36" s="77"/>
      <c r="K36" s="77"/>
      <c r="L36" s="77"/>
    </row>
    <row r="37" spans="1:12" s="2" customFormat="1" ht="12.6" customHeight="1">
      <c r="A37" s="89">
        <v>27</v>
      </c>
      <c r="B37" s="16" t="s">
        <v>46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76"/>
      <c r="J37" s="76"/>
      <c r="K37" s="76"/>
      <c r="L37" s="76"/>
    </row>
    <row r="38" spans="1:12" s="2" customFormat="1" ht="12.6" customHeight="1">
      <c r="A38" s="89">
        <v>28</v>
      </c>
      <c r="B38" s="16" t="s">
        <v>47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76"/>
      <c r="J38" s="76"/>
      <c r="K38" s="76"/>
      <c r="L38" s="76"/>
    </row>
    <row r="39" spans="1:12" s="2" customFormat="1" ht="12.6" customHeight="1">
      <c r="A39" s="89">
        <v>29</v>
      </c>
      <c r="B39" s="16" t="s">
        <v>48</v>
      </c>
      <c r="C39" s="81">
        <v>1</v>
      </c>
      <c r="D39" s="81">
        <v>15</v>
      </c>
      <c r="E39" s="81">
        <v>1</v>
      </c>
      <c r="F39" s="81">
        <v>15</v>
      </c>
      <c r="G39" s="81">
        <v>0</v>
      </c>
      <c r="H39" s="81">
        <v>0</v>
      </c>
      <c r="I39" s="77"/>
      <c r="J39" s="77"/>
      <c r="K39" s="77"/>
      <c r="L39" s="77"/>
    </row>
    <row r="40" spans="1:12" s="2" customFormat="1" ht="12.6" customHeight="1">
      <c r="A40" s="89">
        <v>30</v>
      </c>
      <c r="B40" s="16" t="s">
        <v>49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77"/>
      <c r="J40" s="77"/>
      <c r="K40" s="77"/>
      <c r="L40" s="77"/>
    </row>
    <row r="41" spans="1:12" s="2" customFormat="1" ht="12.6" customHeight="1">
      <c r="A41" s="89">
        <v>31</v>
      </c>
      <c r="B41" s="16" t="s">
        <v>50</v>
      </c>
      <c r="C41" s="81">
        <v>3</v>
      </c>
      <c r="D41" s="81">
        <v>400.6</v>
      </c>
      <c r="E41" s="81">
        <v>3</v>
      </c>
      <c r="F41" s="81">
        <v>400.6</v>
      </c>
      <c r="G41" s="81">
        <v>0</v>
      </c>
      <c r="H41" s="81">
        <v>0</v>
      </c>
      <c r="I41" s="77"/>
      <c r="J41" s="77"/>
      <c r="K41" s="77"/>
      <c r="L41" s="77"/>
    </row>
    <row r="42" spans="1:12" s="2" customFormat="1" ht="12.6" customHeight="1">
      <c r="A42" s="89">
        <v>32</v>
      </c>
      <c r="B42" s="16" t="s">
        <v>51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77"/>
      <c r="J42" s="77"/>
      <c r="K42" s="77"/>
      <c r="L42" s="77"/>
    </row>
    <row r="43" spans="1:12" s="2" customFormat="1" ht="12.6" customHeight="1">
      <c r="A43" s="89">
        <v>33</v>
      </c>
      <c r="B43" s="16" t="s">
        <v>52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77"/>
      <c r="J43" s="77"/>
      <c r="K43" s="77"/>
      <c r="L43" s="77"/>
    </row>
    <row r="44" spans="1:12" s="2" customFormat="1" ht="12.6" customHeight="1">
      <c r="A44" s="89">
        <v>34</v>
      </c>
      <c r="B44" s="16" t="s">
        <v>53</v>
      </c>
      <c r="C44" s="81">
        <v>1</v>
      </c>
      <c r="D44" s="81">
        <v>162.80000000000001</v>
      </c>
      <c r="E44" s="81">
        <v>1</v>
      </c>
      <c r="F44" s="81">
        <v>162.80000000000001</v>
      </c>
      <c r="G44" s="81">
        <v>0</v>
      </c>
      <c r="H44" s="81">
        <v>0</v>
      </c>
      <c r="I44" s="77"/>
      <c r="J44" s="77"/>
      <c r="K44" s="77"/>
      <c r="L44" s="77"/>
    </row>
    <row r="45" spans="1:12" s="2" customFormat="1" ht="12.6" customHeight="1">
      <c r="A45" s="89"/>
      <c r="B45" s="16" t="s">
        <v>23</v>
      </c>
      <c r="C45" s="20">
        <f>SUM(C36:C44)</f>
        <v>10</v>
      </c>
      <c r="D45" s="20">
        <f t="shared" ref="D45:H45" si="3">SUM(D36:D44)</f>
        <v>967.09999999999991</v>
      </c>
      <c r="E45" s="20">
        <f t="shared" si="3"/>
        <v>10</v>
      </c>
      <c r="F45" s="20">
        <f t="shared" si="3"/>
        <v>967.09999999999991</v>
      </c>
      <c r="G45" s="20">
        <f t="shared" si="3"/>
        <v>1</v>
      </c>
      <c r="H45" s="20">
        <f t="shared" si="3"/>
        <v>800</v>
      </c>
      <c r="I45" s="77"/>
      <c r="J45" s="77"/>
      <c r="K45" s="74"/>
      <c r="L45" s="74"/>
    </row>
    <row r="46" spans="1:12" s="5" customFormat="1" ht="12.6" customHeight="1">
      <c r="A46" s="30"/>
      <c r="B46" s="99" t="s">
        <v>54</v>
      </c>
      <c r="C46" s="99"/>
      <c r="D46" s="13"/>
      <c r="E46" s="13"/>
      <c r="F46" s="13"/>
      <c r="G46" s="13"/>
      <c r="H46" s="13"/>
      <c r="I46" s="74"/>
      <c r="J46" s="74"/>
      <c r="K46" s="74"/>
      <c r="L46" s="74"/>
    </row>
    <row r="47" spans="1:12" s="2" customFormat="1" ht="12.6" customHeight="1">
      <c r="A47" s="89">
        <v>35</v>
      </c>
      <c r="B47" s="16" t="s">
        <v>55</v>
      </c>
      <c r="C47" s="81">
        <v>0</v>
      </c>
      <c r="D47" s="81">
        <v>0</v>
      </c>
      <c r="E47" s="81">
        <v>0</v>
      </c>
      <c r="F47" s="81">
        <v>0</v>
      </c>
      <c r="G47" s="81">
        <v>1</v>
      </c>
      <c r="H47" s="81">
        <v>35</v>
      </c>
      <c r="I47" s="77"/>
      <c r="J47" s="77"/>
      <c r="K47" s="77"/>
      <c r="L47" s="77"/>
    </row>
    <row r="48" spans="1:12" s="2" customFormat="1" ht="12.6" customHeight="1">
      <c r="A48" s="89">
        <v>36</v>
      </c>
      <c r="B48" s="16" t="s">
        <v>56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76"/>
      <c r="J48" s="76"/>
      <c r="K48" s="76"/>
      <c r="L48" s="76"/>
    </row>
    <row r="49" spans="1:12" s="2" customFormat="1" ht="12.6" customHeight="1">
      <c r="A49" s="89">
        <v>37</v>
      </c>
      <c r="B49" s="16" t="s">
        <v>57</v>
      </c>
      <c r="C49" s="80">
        <v>2</v>
      </c>
      <c r="D49" s="80">
        <v>637</v>
      </c>
      <c r="E49" s="80">
        <v>2</v>
      </c>
      <c r="F49" s="80">
        <v>637</v>
      </c>
      <c r="G49" s="80">
        <v>1</v>
      </c>
      <c r="H49" s="80">
        <v>200</v>
      </c>
      <c r="I49" s="76"/>
      <c r="J49" s="76"/>
      <c r="K49" s="76"/>
      <c r="L49" s="76"/>
    </row>
    <row r="50" spans="1:12" s="2" customFormat="1" ht="12.6" customHeight="1">
      <c r="A50" s="89">
        <v>38</v>
      </c>
      <c r="B50" s="16" t="s">
        <v>58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77"/>
      <c r="J50" s="77"/>
      <c r="K50" s="77"/>
      <c r="L50" s="77"/>
    </row>
    <row r="51" spans="1:12" s="2" customFormat="1" ht="12.6" customHeight="1">
      <c r="A51" s="89">
        <v>39</v>
      </c>
      <c r="B51" s="16" t="s">
        <v>59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77"/>
      <c r="J51" s="77"/>
      <c r="K51" s="77"/>
      <c r="L51" s="77"/>
    </row>
    <row r="52" spans="1:12" s="5" customFormat="1" ht="12.6" customHeight="1">
      <c r="A52" s="30"/>
      <c r="B52" s="71" t="s">
        <v>23</v>
      </c>
      <c r="C52" s="20">
        <f>SUM(C47:C51)</f>
        <v>2</v>
      </c>
      <c r="D52" s="20">
        <f t="shared" ref="D52:H52" si="4">SUM(D47:D51)</f>
        <v>637</v>
      </c>
      <c r="E52" s="20">
        <f t="shared" si="4"/>
        <v>2</v>
      </c>
      <c r="F52" s="20">
        <f t="shared" si="4"/>
        <v>637</v>
      </c>
      <c r="G52" s="20">
        <f t="shared" si="4"/>
        <v>2</v>
      </c>
      <c r="H52" s="20">
        <f t="shared" si="4"/>
        <v>235</v>
      </c>
      <c r="I52" s="77"/>
      <c r="J52" s="77"/>
      <c r="K52" s="74"/>
      <c r="L52" s="74"/>
    </row>
    <row r="53" spans="1:12" s="5" customFormat="1" ht="12.6" customHeight="1">
      <c r="A53" s="30"/>
      <c r="B53" s="99" t="s">
        <v>60</v>
      </c>
      <c r="C53" s="99"/>
      <c r="D53" s="13"/>
      <c r="E53" s="13"/>
      <c r="F53" s="90"/>
      <c r="G53" s="90"/>
      <c r="H53" s="13"/>
      <c r="I53" s="74"/>
      <c r="J53" s="74"/>
      <c r="K53" s="74"/>
      <c r="L53" s="74"/>
    </row>
    <row r="54" spans="1:12" s="2" customFormat="1" ht="12.6" customHeight="1">
      <c r="A54" s="89">
        <v>40</v>
      </c>
      <c r="B54" s="16" t="s">
        <v>61</v>
      </c>
      <c r="C54" s="81">
        <v>2</v>
      </c>
      <c r="D54" s="81">
        <v>30</v>
      </c>
      <c r="E54" s="81">
        <v>2</v>
      </c>
      <c r="F54" s="81">
        <v>30</v>
      </c>
      <c r="G54" s="81">
        <v>1</v>
      </c>
      <c r="H54" s="81">
        <v>15</v>
      </c>
      <c r="I54" s="77"/>
      <c r="J54" s="77"/>
      <c r="K54" s="77"/>
      <c r="L54" s="77"/>
    </row>
    <row r="55" spans="1:12" s="2" customFormat="1" ht="12.6" customHeight="1">
      <c r="A55" s="89">
        <v>41</v>
      </c>
      <c r="B55" s="16" t="s">
        <v>62</v>
      </c>
      <c r="C55" s="80">
        <v>1</v>
      </c>
      <c r="D55" s="80">
        <v>7</v>
      </c>
      <c r="E55" s="80">
        <v>1</v>
      </c>
      <c r="F55" s="80">
        <v>7</v>
      </c>
      <c r="G55" s="80">
        <v>0</v>
      </c>
      <c r="H55" s="80">
        <v>0</v>
      </c>
      <c r="I55" s="76"/>
      <c r="J55" s="76"/>
      <c r="K55" s="76"/>
      <c r="L55" s="76"/>
    </row>
    <row r="56" spans="1:12" s="2" customFormat="1" ht="12.6" customHeight="1">
      <c r="A56" s="89">
        <v>42</v>
      </c>
      <c r="B56" s="16" t="s">
        <v>63</v>
      </c>
      <c r="C56" s="80">
        <v>1</v>
      </c>
      <c r="D56" s="80">
        <v>6</v>
      </c>
      <c r="E56" s="80">
        <v>1</v>
      </c>
      <c r="F56" s="80">
        <v>6</v>
      </c>
      <c r="G56" s="80">
        <v>0</v>
      </c>
      <c r="H56" s="80">
        <v>0</v>
      </c>
      <c r="I56" s="76"/>
      <c r="J56" s="76"/>
      <c r="K56" s="76"/>
      <c r="L56" s="76"/>
    </row>
    <row r="57" spans="1:12" s="2" customFormat="1" ht="12.6" customHeight="1">
      <c r="A57" s="89">
        <v>43</v>
      </c>
      <c r="B57" s="16" t="s">
        <v>64</v>
      </c>
      <c r="C57" s="81">
        <v>1</v>
      </c>
      <c r="D57" s="81">
        <v>15</v>
      </c>
      <c r="E57" s="81">
        <v>1</v>
      </c>
      <c r="F57" s="81">
        <v>15</v>
      </c>
      <c r="G57" s="81">
        <v>0</v>
      </c>
      <c r="H57" s="81">
        <v>0</v>
      </c>
      <c r="I57" s="77"/>
      <c r="J57" s="77"/>
      <c r="K57" s="77"/>
      <c r="L57" s="77"/>
    </row>
    <row r="58" spans="1:12" s="2" customFormat="1" ht="12.6" customHeight="1">
      <c r="A58" s="89">
        <v>44</v>
      </c>
      <c r="B58" s="16" t="s">
        <v>65</v>
      </c>
      <c r="C58" s="81">
        <v>1</v>
      </c>
      <c r="D58" s="81">
        <v>3</v>
      </c>
      <c r="E58" s="81">
        <v>1</v>
      </c>
      <c r="F58" s="81">
        <v>3</v>
      </c>
      <c r="G58" s="81">
        <v>0</v>
      </c>
      <c r="H58" s="81">
        <v>0</v>
      </c>
      <c r="I58" s="77"/>
      <c r="J58" s="77"/>
      <c r="K58" s="77"/>
      <c r="L58" s="77"/>
    </row>
    <row r="59" spans="1:12" s="2" customFormat="1" ht="12.6" customHeight="1">
      <c r="A59" s="89">
        <v>45</v>
      </c>
      <c r="B59" s="16" t="s">
        <v>66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77"/>
      <c r="J59" s="77"/>
      <c r="K59" s="77"/>
      <c r="L59" s="77"/>
    </row>
    <row r="60" spans="1:12" s="5" customFormat="1" ht="12.6" customHeight="1">
      <c r="A60" s="30"/>
      <c r="B60" s="71" t="s">
        <v>23</v>
      </c>
      <c r="C60" s="20">
        <f>SUM(C54:C59)</f>
        <v>6</v>
      </c>
      <c r="D60" s="20">
        <f t="shared" ref="D60:H60" si="5">SUM(D54:D59)</f>
        <v>61</v>
      </c>
      <c r="E60" s="20">
        <f t="shared" si="5"/>
        <v>6</v>
      </c>
      <c r="F60" s="20">
        <f t="shared" si="5"/>
        <v>61</v>
      </c>
      <c r="G60" s="20">
        <f t="shared" si="5"/>
        <v>1</v>
      </c>
      <c r="H60" s="20">
        <f t="shared" si="5"/>
        <v>15</v>
      </c>
      <c r="I60" s="77"/>
      <c r="J60" s="77"/>
      <c r="K60" s="74"/>
      <c r="L60" s="74"/>
    </row>
    <row r="61" spans="1:12" s="5" customFormat="1" ht="12.6" customHeight="1">
      <c r="A61" s="30"/>
      <c r="B61" s="99" t="s">
        <v>67</v>
      </c>
      <c r="C61" s="99"/>
      <c r="D61" s="13"/>
      <c r="E61" s="13"/>
      <c r="F61" s="13"/>
      <c r="G61" s="13"/>
      <c r="H61" s="13"/>
      <c r="I61" s="74"/>
      <c r="J61" s="74"/>
      <c r="K61" s="74"/>
      <c r="L61" s="74"/>
    </row>
    <row r="62" spans="1:12" s="2" customFormat="1" ht="12.6" customHeight="1">
      <c r="A62" s="89">
        <v>46</v>
      </c>
      <c r="B62" s="16" t="s">
        <v>68</v>
      </c>
      <c r="C62" s="81">
        <v>2</v>
      </c>
      <c r="D62" s="81">
        <v>17.600000000000001</v>
      </c>
      <c r="E62" s="81">
        <v>2</v>
      </c>
      <c r="F62" s="81">
        <v>17.600000000000001</v>
      </c>
      <c r="G62" s="81">
        <v>1</v>
      </c>
      <c r="H62" s="81">
        <v>12</v>
      </c>
      <c r="I62" s="77"/>
      <c r="J62" s="77"/>
      <c r="K62" s="77"/>
      <c r="L62" s="77"/>
    </row>
    <row r="63" spans="1:12" s="2" customFormat="1" ht="12.6" customHeight="1">
      <c r="A63" s="89">
        <v>47</v>
      </c>
      <c r="B63" s="16" t="s">
        <v>69</v>
      </c>
      <c r="C63" s="80">
        <v>2</v>
      </c>
      <c r="D63" s="80">
        <v>24</v>
      </c>
      <c r="E63" s="80">
        <v>2</v>
      </c>
      <c r="F63" s="80">
        <v>24</v>
      </c>
      <c r="G63" s="80">
        <v>1</v>
      </c>
      <c r="H63" s="80">
        <v>200</v>
      </c>
      <c r="I63" s="76"/>
      <c r="J63" s="76"/>
      <c r="K63" s="76"/>
      <c r="L63" s="76"/>
    </row>
    <row r="64" spans="1:12" s="2" customFormat="1" ht="12.6" customHeight="1">
      <c r="A64" s="89">
        <v>48</v>
      </c>
      <c r="B64" s="16" t="s">
        <v>70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76"/>
      <c r="J64" s="76"/>
      <c r="K64" s="76"/>
      <c r="L64" s="76"/>
    </row>
    <row r="65" spans="1:12" s="2" customFormat="1" ht="12.6" customHeight="1">
      <c r="A65" s="89">
        <v>49</v>
      </c>
      <c r="B65" s="16" t="s">
        <v>71</v>
      </c>
      <c r="C65" s="81">
        <v>1</v>
      </c>
      <c r="D65" s="81">
        <v>450</v>
      </c>
      <c r="E65" s="81">
        <v>1</v>
      </c>
      <c r="F65" s="81">
        <v>450</v>
      </c>
      <c r="G65" s="81">
        <v>0</v>
      </c>
      <c r="H65" s="81">
        <v>0</v>
      </c>
      <c r="I65" s="77"/>
      <c r="J65" s="77"/>
      <c r="K65" s="77"/>
      <c r="L65" s="77"/>
    </row>
    <row r="66" spans="1:12" s="2" customFormat="1" ht="12.6" customHeight="1">
      <c r="A66" s="89">
        <v>50</v>
      </c>
      <c r="B66" s="16" t="s">
        <v>72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77"/>
      <c r="J66" s="77"/>
      <c r="K66" s="77"/>
      <c r="L66" s="77"/>
    </row>
    <row r="67" spans="1:12" s="2" customFormat="1" ht="12.6" customHeight="1">
      <c r="A67" s="89">
        <v>51</v>
      </c>
      <c r="B67" s="16" t="s">
        <v>73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77"/>
      <c r="J67" s="77"/>
      <c r="K67" s="77"/>
      <c r="L67" s="77"/>
    </row>
    <row r="68" spans="1:12" s="2" customFormat="1" ht="12.6" customHeight="1">
      <c r="A68" s="89">
        <v>52</v>
      </c>
      <c r="B68" s="16" t="s">
        <v>74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77"/>
      <c r="J68" s="77"/>
      <c r="K68" s="77"/>
      <c r="L68" s="77"/>
    </row>
    <row r="69" spans="1:12" s="2" customFormat="1" ht="12.6" customHeight="1">
      <c r="A69" s="89">
        <v>53</v>
      </c>
      <c r="B69" s="16" t="s">
        <v>75</v>
      </c>
      <c r="C69" s="81">
        <v>1</v>
      </c>
      <c r="D69" s="81">
        <v>7</v>
      </c>
      <c r="E69" s="81">
        <v>1</v>
      </c>
      <c r="F69" s="81">
        <v>7</v>
      </c>
      <c r="G69" s="81">
        <v>0</v>
      </c>
      <c r="H69" s="81">
        <v>0</v>
      </c>
      <c r="I69" s="77"/>
      <c r="J69" s="77"/>
      <c r="K69" s="77"/>
      <c r="L69" s="77"/>
    </row>
    <row r="70" spans="1:12" s="2" customFormat="1" ht="12.6" customHeight="1">
      <c r="A70" s="89">
        <v>54</v>
      </c>
      <c r="B70" s="16" t="s">
        <v>76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77"/>
      <c r="J70" s="77"/>
      <c r="K70" s="77"/>
      <c r="L70" s="77"/>
    </row>
    <row r="71" spans="1:12" s="2" customFormat="1" ht="12.6" customHeight="1">
      <c r="A71" s="89">
        <v>55</v>
      </c>
      <c r="B71" s="16" t="s">
        <v>77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77"/>
      <c r="J71" s="77"/>
      <c r="K71" s="77"/>
      <c r="L71" s="77"/>
    </row>
    <row r="72" spans="1:12" s="5" customFormat="1" ht="12.6" customHeight="1">
      <c r="A72" s="89">
        <v>56</v>
      </c>
      <c r="B72" s="16" t="s">
        <v>78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77"/>
      <c r="J72" s="77"/>
      <c r="K72" s="77"/>
      <c r="L72" s="77"/>
    </row>
    <row r="73" spans="1:12" s="5" customFormat="1" ht="12.6" customHeight="1">
      <c r="A73" s="30"/>
      <c r="B73" s="71" t="s">
        <v>23</v>
      </c>
      <c r="C73" s="20">
        <f>SUM(C62:C72)</f>
        <v>6</v>
      </c>
      <c r="D73" s="20">
        <f t="shared" ref="D73:H73" si="6">SUM(D62:D72)</f>
        <v>498.6</v>
      </c>
      <c r="E73" s="20">
        <f t="shared" si="6"/>
        <v>6</v>
      </c>
      <c r="F73" s="20">
        <f t="shared" si="6"/>
        <v>498.6</v>
      </c>
      <c r="G73" s="20">
        <f t="shared" si="6"/>
        <v>2</v>
      </c>
      <c r="H73" s="20">
        <f t="shared" si="6"/>
        <v>212</v>
      </c>
      <c r="I73" s="77"/>
      <c r="J73" s="77"/>
      <c r="K73" s="74"/>
      <c r="L73" s="74"/>
    </row>
    <row r="74" spans="1:12" s="5" customFormat="1" ht="12.6" customHeight="1">
      <c r="A74" s="30"/>
      <c r="B74" s="99" t="s">
        <v>79</v>
      </c>
      <c r="C74" s="99"/>
      <c r="D74" s="13"/>
      <c r="E74" s="13"/>
      <c r="F74" s="13"/>
      <c r="G74" s="13"/>
      <c r="H74" s="13"/>
      <c r="I74" s="74"/>
      <c r="J74" s="74"/>
      <c r="K74" s="74"/>
      <c r="L74" s="74"/>
    </row>
    <row r="75" spans="1:12" s="2" customFormat="1" ht="12.6" customHeight="1">
      <c r="A75" s="89">
        <v>57</v>
      </c>
      <c r="B75" s="16" t="s">
        <v>80</v>
      </c>
      <c r="C75" s="80">
        <v>0</v>
      </c>
      <c r="D75" s="80">
        <v>0</v>
      </c>
      <c r="E75" s="80">
        <v>0</v>
      </c>
      <c r="F75" s="80">
        <v>0</v>
      </c>
      <c r="G75" s="80">
        <v>1</v>
      </c>
      <c r="H75" s="80">
        <v>52</v>
      </c>
      <c r="I75" s="76"/>
      <c r="J75" s="76"/>
      <c r="K75" s="76"/>
      <c r="L75" s="76"/>
    </row>
    <row r="76" spans="1:12" s="2" customFormat="1" ht="12.6" customHeight="1">
      <c r="A76" s="89">
        <v>58</v>
      </c>
      <c r="B76" s="16" t="s">
        <v>81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76"/>
      <c r="J76" s="76"/>
      <c r="K76" s="76"/>
      <c r="L76" s="76"/>
    </row>
    <row r="77" spans="1:12" s="2" customFormat="1" ht="12.6" customHeight="1">
      <c r="A77" s="89">
        <v>59</v>
      </c>
      <c r="B77" s="16" t="s">
        <v>82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76"/>
      <c r="J77" s="76"/>
      <c r="K77" s="76"/>
      <c r="L77" s="76"/>
    </row>
    <row r="78" spans="1:12" s="2" customFormat="1" ht="12.6" customHeight="1">
      <c r="A78" s="89">
        <v>60</v>
      </c>
      <c r="B78" s="16" t="s">
        <v>66</v>
      </c>
      <c r="C78" s="81">
        <v>1</v>
      </c>
      <c r="D78" s="81">
        <v>4</v>
      </c>
      <c r="E78" s="81">
        <v>1</v>
      </c>
      <c r="F78" s="81">
        <v>4</v>
      </c>
      <c r="G78" s="81">
        <v>0</v>
      </c>
      <c r="H78" s="81">
        <v>0</v>
      </c>
      <c r="I78" s="77"/>
      <c r="J78" s="77"/>
      <c r="K78" s="77"/>
      <c r="L78" s="77"/>
    </row>
    <row r="79" spans="1:12" s="2" customFormat="1" ht="12.6" customHeight="1">
      <c r="A79" s="89">
        <v>61</v>
      </c>
      <c r="B79" s="16" t="s">
        <v>83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77"/>
      <c r="J79" s="77"/>
      <c r="K79" s="77"/>
      <c r="L79" s="77"/>
    </row>
    <row r="80" spans="1:12" s="2" customFormat="1" ht="12.6" customHeight="1">
      <c r="A80" s="89">
        <v>62</v>
      </c>
      <c r="B80" s="16" t="s">
        <v>84</v>
      </c>
      <c r="C80" s="81">
        <v>0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77"/>
      <c r="J80" s="77"/>
      <c r="K80" s="77"/>
      <c r="L80" s="77"/>
    </row>
    <row r="81" spans="1:12" s="2" customFormat="1" ht="12.6" customHeight="1">
      <c r="A81" s="89">
        <v>63</v>
      </c>
      <c r="B81" s="16" t="s">
        <v>85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77"/>
      <c r="J81" s="77"/>
      <c r="K81" s="77"/>
      <c r="L81" s="77"/>
    </row>
    <row r="82" spans="1:12" s="2" customFormat="1" ht="12.6" customHeight="1">
      <c r="A82" s="89">
        <v>64</v>
      </c>
      <c r="B82" s="16" t="s">
        <v>86</v>
      </c>
      <c r="C82" s="81">
        <v>1</v>
      </c>
      <c r="D82" s="81">
        <v>36</v>
      </c>
      <c r="E82" s="81">
        <v>1</v>
      </c>
      <c r="F82" s="81">
        <v>36</v>
      </c>
      <c r="G82" s="81">
        <v>2</v>
      </c>
      <c r="H82" s="81">
        <v>500</v>
      </c>
      <c r="I82" s="77"/>
      <c r="J82" s="77"/>
      <c r="K82" s="77"/>
      <c r="L82" s="77"/>
    </row>
    <row r="83" spans="1:12" s="2" customFormat="1" ht="12.6" customHeight="1">
      <c r="A83" s="89">
        <v>65</v>
      </c>
      <c r="B83" s="16" t="s">
        <v>87</v>
      </c>
      <c r="C83" s="81">
        <v>0</v>
      </c>
      <c r="D83" s="81">
        <v>0</v>
      </c>
      <c r="E83" s="81">
        <v>0</v>
      </c>
      <c r="F83" s="81">
        <v>0</v>
      </c>
      <c r="G83" s="81">
        <v>1</v>
      </c>
      <c r="H83" s="81">
        <v>200</v>
      </c>
      <c r="I83" s="77"/>
      <c r="J83" s="77"/>
      <c r="K83" s="77"/>
      <c r="L83" s="77"/>
    </row>
    <row r="84" spans="1:12" s="2" customFormat="1" ht="12.6" customHeight="1">
      <c r="A84" s="89"/>
      <c r="B84" s="16" t="s">
        <v>23</v>
      </c>
      <c r="C84" s="20">
        <f>SUM(C75:C83)</f>
        <v>2</v>
      </c>
      <c r="D84" s="20">
        <f t="shared" ref="D84:H84" si="7">SUM(D75:D83)</f>
        <v>40</v>
      </c>
      <c r="E84" s="20">
        <f t="shared" si="7"/>
        <v>2</v>
      </c>
      <c r="F84" s="20">
        <f t="shared" si="7"/>
        <v>40</v>
      </c>
      <c r="G84" s="20">
        <f t="shared" si="7"/>
        <v>4</v>
      </c>
      <c r="H84" s="20">
        <f t="shared" si="7"/>
        <v>752</v>
      </c>
      <c r="I84" s="77"/>
      <c r="J84" s="77"/>
      <c r="K84" s="74"/>
      <c r="L84" s="74"/>
    </row>
    <row r="85" spans="1:12" s="5" customFormat="1" ht="12.6" customHeight="1">
      <c r="A85" s="30"/>
      <c r="B85" s="99" t="s">
        <v>88</v>
      </c>
      <c r="C85" s="99"/>
      <c r="D85" s="13"/>
      <c r="E85" s="13"/>
      <c r="F85" s="13"/>
      <c r="G85" s="13"/>
      <c r="H85" s="13"/>
      <c r="I85" s="74"/>
      <c r="J85" s="74"/>
      <c r="K85" s="74"/>
      <c r="L85" s="74"/>
    </row>
    <row r="86" spans="1:12" s="2" customFormat="1" ht="12.6" customHeight="1">
      <c r="A86" s="89">
        <v>66</v>
      </c>
      <c r="B86" s="16" t="s">
        <v>89</v>
      </c>
      <c r="C86" s="81">
        <v>1</v>
      </c>
      <c r="D86" s="81">
        <v>45</v>
      </c>
      <c r="E86" s="81">
        <v>1</v>
      </c>
      <c r="F86" s="81">
        <v>45</v>
      </c>
      <c r="G86" s="81">
        <v>1</v>
      </c>
      <c r="H86" s="81">
        <v>15</v>
      </c>
      <c r="I86" s="77"/>
      <c r="J86" s="77"/>
      <c r="K86" s="77"/>
      <c r="L86" s="77"/>
    </row>
    <row r="87" spans="1:12" s="2" customFormat="1" ht="12.6" customHeight="1">
      <c r="A87" s="89">
        <v>67</v>
      </c>
      <c r="B87" s="16" t="s">
        <v>90</v>
      </c>
      <c r="C87" s="80">
        <v>1</v>
      </c>
      <c r="D87" s="80">
        <v>15</v>
      </c>
      <c r="E87" s="80">
        <v>1</v>
      </c>
      <c r="F87" s="80">
        <v>15</v>
      </c>
      <c r="G87" s="80">
        <v>0</v>
      </c>
      <c r="H87" s="80">
        <v>0</v>
      </c>
      <c r="I87" s="76"/>
      <c r="J87" s="76"/>
      <c r="K87" s="76"/>
      <c r="L87" s="76"/>
    </row>
    <row r="88" spans="1:12" s="2" customFormat="1" ht="12.6" customHeight="1">
      <c r="A88" s="89">
        <v>68</v>
      </c>
      <c r="B88" s="16" t="s">
        <v>91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76"/>
      <c r="J88" s="76"/>
      <c r="K88" s="76"/>
      <c r="L88" s="76"/>
    </row>
    <row r="89" spans="1:12" s="2" customFormat="1" ht="12.6" customHeight="1">
      <c r="A89" s="89">
        <v>69</v>
      </c>
      <c r="B89" s="16" t="s">
        <v>92</v>
      </c>
      <c r="C89" s="81">
        <v>2</v>
      </c>
      <c r="D89" s="81">
        <v>40</v>
      </c>
      <c r="E89" s="81">
        <v>2</v>
      </c>
      <c r="F89" s="81">
        <v>40</v>
      </c>
      <c r="G89" s="81">
        <v>0</v>
      </c>
      <c r="H89" s="81">
        <v>0</v>
      </c>
      <c r="I89" s="77"/>
      <c r="J89" s="77"/>
      <c r="K89" s="77"/>
      <c r="L89" s="77"/>
    </row>
    <row r="90" spans="1:12" s="2" customFormat="1" ht="12.6" customHeight="1">
      <c r="A90" s="89">
        <v>70</v>
      </c>
      <c r="B90" s="16" t="s">
        <v>93</v>
      </c>
      <c r="C90" s="81">
        <v>1</v>
      </c>
      <c r="D90" s="81">
        <v>15</v>
      </c>
      <c r="E90" s="81">
        <v>1</v>
      </c>
      <c r="F90" s="81">
        <v>15</v>
      </c>
      <c r="G90" s="81">
        <v>0</v>
      </c>
      <c r="H90" s="81">
        <v>0</v>
      </c>
      <c r="I90" s="77"/>
      <c r="J90" s="77"/>
      <c r="K90" s="77"/>
      <c r="L90" s="77"/>
    </row>
    <row r="91" spans="1:12" s="2" customFormat="1" ht="12.6" customHeight="1">
      <c r="A91" s="89">
        <v>71</v>
      </c>
      <c r="B91" s="16" t="s">
        <v>94</v>
      </c>
      <c r="C91" s="81">
        <v>1</v>
      </c>
      <c r="D91" s="81">
        <v>58</v>
      </c>
      <c r="E91" s="81">
        <v>1</v>
      </c>
      <c r="F91" s="81">
        <v>58</v>
      </c>
      <c r="G91" s="81">
        <v>1</v>
      </c>
      <c r="H91" s="81">
        <v>200</v>
      </c>
      <c r="I91" s="77"/>
      <c r="J91" s="77"/>
      <c r="K91" s="77"/>
      <c r="L91" s="77"/>
    </row>
    <row r="92" spans="1:12" s="2" customFormat="1" ht="12.6" customHeight="1">
      <c r="A92" s="89">
        <v>72</v>
      </c>
      <c r="B92" s="16" t="s">
        <v>95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77"/>
      <c r="J92" s="77"/>
      <c r="K92" s="77"/>
      <c r="L92" s="77"/>
    </row>
    <row r="93" spans="1:12" s="2" customFormat="1" ht="12.6" customHeight="1">
      <c r="A93" s="89">
        <v>73</v>
      </c>
      <c r="B93" s="16" t="s">
        <v>96</v>
      </c>
      <c r="C93" s="81">
        <v>0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77"/>
      <c r="J93" s="77"/>
      <c r="K93" s="77"/>
      <c r="L93" s="77"/>
    </row>
    <row r="94" spans="1:12" s="2" customFormat="1" ht="12.6" customHeight="1">
      <c r="A94" s="89">
        <v>74</v>
      </c>
      <c r="B94" s="16" t="s">
        <v>97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77"/>
      <c r="J94" s="77"/>
      <c r="K94" s="77"/>
      <c r="L94" s="77"/>
    </row>
    <row r="95" spans="1:12" s="2" customFormat="1" ht="12.6" customHeight="1">
      <c r="A95" s="89">
        <v>75</v>
      </c>
      <c r="B95" s="16" t="s">
        <v>98</v>
      </c>
      <c r="C95" s="81">
        <v>0</v>
      </c>
      <c r="D95" s="81">
        <v>0</v>
      </c>
      <c r="E95" s="81">
        <v>0</v>
      </c>
      <c r="F95" s="81">
        <v>0</v>
      </c>
      <c r="G95" s="81">
        <v>1</v>
      </c>
      <c r="H95" s="81">
        <v>5</v>
      </c>
      <c r="I95" s="77"/>
      <c r="J95" s="77"/>
      <c r="K95" s="77"/>
      <c r="L95" s="77"/>
    </row>
    <row r="96" spans="1:12" s="2" customFormat="1" ht="12.6" customHeight="1">
      <c r="A96" s="89">
        <v>76</v>
      </c>
      <c r="B96" s="16" t="s">
        <v>99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77"/>
      <c r="J96" s="77"/>
      <c r="K96" s="77"/>
      <c r="L96" s="77"/>
    </row>
    <row r="97" spans="1:12" s="2" customFormat="1" ht="12.6" customHeight="1">
      <c r="A97" s="89"/>
      <c r="B97" s="16" t="s">
        <v>23</v>
      </c>
      <c r="C97" s="20">
        <f>SUM(C86:C96)</f>
        <v>6</v>
      </c>
      <c r="D97" s="20">
        <f t="shared" ref="D97:H97" si="8">SUM(D86:D96)</f>
        <v>173</v>
      </c>
      <c r="E97" s="20">
        <f t="shared" si="8"/>
        <v>6</v>
      </c>
      <c r="F97" s="20">
        <f t="shared" si="8"/>
        <v>173</v>
      </c>
      <c r="G97" s="20">
        <f t="shared" si="8"/>
        <v>3</v>
      </c>
      <c r="H97" s="20">
        <f t="shared" si="8"/>
        <v>220</v>
      </c>
      <c r="I97" s="77"/>
      <c r="J97" s="77"/>
      <c r="K97" s="74"/>
      <c r="L97" s="74"/>
    </row>
    <row r="98" spans="1:12" s="5" customFormat="1" ht="12.6" customHeight="1">
      <c r="A98" s="30"/>
      <c r="B98" s="91" t="s">
        <v>100</v>
      </c>
      <c r="C98" s="92"/>
      <c r="D98" s="13"/>
      <c r="E98" s="13"/>
      <c r="F98" s="13"/>
      <c r="G98" s="13"/>
      <c r="H98" s="13"/>
      <c r="I98" s="74"/>
      <c r="J98" s="74"/>
      <c r="K98" s="74"/>
      <c r="L98" s="74"/>
    </row>
    <row r="99" spans="1:12" s="2" customFormat="1" ht="12.6" customHeight="1">
      <c r="A99" s="89">
        <v>77</v>
      </c>
      <c r="B99" s="28" t="s">
        <v>101</v>
      </c>
      <c r="C99" s="81">
        <v>0</v>
      </c>
      <c r="D99" s="81">
        <v>0</v>
      </c>
      <c r="E99" s="81">
        <v>0</v>
      </c>
      <c r="F99" s="81">
        <v>0</v>
      </c>
      <c r="G99" s="81">
        <v>1</v>
      </c>
      <c r="H99" s="81">
        <v>270</v>
      </c>
      <c r="I99" s="77"/>
      <c r="J99" s="77"/>
      <c r="K99" s="77"/>
      <c r="L99" s="77"/>
    </row>
    <row r="100" spans="1:12" s="2" customFormat="1" ht="12.6" customHeight="1">
      <c r="A100" s="89">
        <v>78</v>
      </c>
      <c r="B100" s="28" t="s">
        <v>102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76"/>
      <c r="J100" s="76"/>
      <c r="K100" s="76"/>
      <c r="L100" s="76"/>
    </row>
    <row r="101" spans="1:12" s="2" customFormat="1" ht="12.6" customHeight="1">
      <c r="A101" s="89">
        <v>79</v>
      </c>
      <c r="B101" s="28" t="s">
        <v>103</v>
      </c>
      <c r="C101" s="80">
        <v>1</v>
      </c>
      <c r="D101" s="80">
        <v>20</v>
      </c>
      <c r="E101" s="80">
        <v>1</v>
      </c>
      <c r="F101" s="80">
        <v>20</v>
      </c>
      <c r="G101" s="80">
        <v>0</v>
      </c>
      <c r="H101" s="80">
        <v>0</v>
      </c>
      <c r="I101" s="76"/>
      <c r="J101" s="76"/>
      <c r="K101" s="76"/>
      <c r="L101" s="76"/>
    </row>
    <row r="102" spans="1:12" s="2" customFormat="1" ht="12.6" customHeight="1">
      <c r="A102" s="89">
        <v>80</v>
      </c>
      <c r="B102" s="28" t="s">
        <v>104</v>
      </c>
      <c r="C102" s="81">
        <v>1</v>
      </c>
      <c r="D102" s="81">
        <v>543</v>
      </c>
      <c r="E102" s="81">
        <v>1</v>
      </c>
      <c r="F102" s="81">
        <v>543</v>
      </c>
      <c r="G102" s="81">
        <v>0</v>
      </c>
      <c r="H102" s="81">
        <v>0</v>
      </c>
      <c r="I102" s="77"/>
      <c r="J102" s="77"/>
      <c r="K102" s="77"/>
      <c r="L102" s="77"/>
    </row>
    <row r="103" spans="1:12" s="2" customFormat="1" ht="12.6" customHeight="1">
      <c r="A103" s="89">
        <v>81</v>
      </c>
      <c r="B103" s="28" t="s">
        <v>105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77"/>
      <c r="J103" s="77"/>
      <c r="K103" s="77"/>
      <c r="L103" s="77"/>
    </row>
    <row r="104" spans="1:12" s="2" customFormat="1" ht="12.6" customHeight="1">
      <c r="A104" s="89">
        <v>82</v>
      </c>
      <c r="B104" s="28" t="s">
        <v>106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77"/>
      <c r="J104" s="77"/>
      <c r="K104" s="77"/>
      <c r="L104" s="77"/>
    </row>
    <row r="105" spans="1:12" s="2" customFormat="1" ht="12.6" customHeight="1">
      <c r="A105" s="89">
        <v>83</v>
      </c>
      <c r="B105" s="28" t="s">
        <v>107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77"/>
      <c r="J105" s="77"/>
      <c r="K105" s="77"/>
      <c r="L105" s="77"/>
    </row>
    <row r="106" spans="1:12" s="2" customFormat="1" ht="12.6" customHeight="1">
      <c r="A106" s="89">
        <v>84</v>
      </c>
      <c r="B106" s="28" t="s">
        <v>108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77"/>
      <c r="J106" s="77"/>
      <c r="K106" s="77"/>
      <c r="L106" s="77"/>
    </row>
    <row r="107" spans="1:12" s="2" customFormat="1" ht="12.6" customHeight="1">
      <c r="A107" s="89">
        <v>85</v>
      </c>
      <c r="B107" s="28" t="s">
        <v>109</v>
      </c>
      <c r="C107" s="81">
        <v>1</v>
      </c>
      <c r="D107" s="81">
        <v>4</v>
      </c>
      <c r="E107" s="81">
        <v>1</v>
      </c>
      <c r="F107" s="81">
        <v>4</v>
      </c>
      <c r="G107" s="81">
        <v>0</v>
      </c>
      <c r="H107" s="81">
        <v>0</v>
      </c>
      <c r="I107" s="77"/>
      <c r="J107" s="77"/>
      <c r="K107" s="77"/>
      <c r="L107" s="77"/>
    </row>
    <row r="108" spans="1:12" s="2" customFormat="1" ht="12.6" customHeight="1">
      <c r="A108" s="89">
        <v>86</v>
      </c>
      <c r="B108" s="28" t="s">
        <v>110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77"/>
      <c r="J108" s="77"/>
      <c r="K108" s="77"/>
      <c r="L108" s="77"/>
    </row>
    <row r="109" spans="1:12" s="2" customFormat="1" ht="12.6" customHeight="1">
      <c r="A109" s="89">
        <v>87</v>
      </c>
      <c r="B109" s="28" t="s">
        <v>111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77"/>
      <c r="J109" s="77"/>
      <c r="K109" s="77"/>
      <c r="L109" s="77"/>
    </row>
    <row r="110" spans="1:12" s="2" customFormat="1" ht="12.6" customHeight="1">
      <c r="A110" s="89">
        <v>88</v>
      </c>
      <c r="B110" s="28" t="s">
        <v>112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77"/>
      <c r="J110" s="77"/>
      <c r="K110" s="77"/>
      <c r="L110" s="77"/>
    </row>
    <row r="111" spans="1:12" s="5" customFormat="1" ht="12.6" customHeight="1">
      <c r="A111" s="30"/>
      <c r="B111" s="71" t="s">
        <v>23</v>
      </c>
      <c r="C111" s="20">
        <f>SUM(C99:C110)</f>
        <v>3</v>
      </c>
      <c r="D111" s="20">
        <f t="shared" ref="D111:H111" si="9">SUM(D99:D110)</f>
        <v>567</v>
      </c>
      <c r="E111" s="20">
        <f t="shared" si="9"/>
        <v>3</v>
      </c>
      <c r="F111" s="20">
        <f t="shared" si="9"/>
        <v>567</v>
      </c>
      <c r="G111" s="20">
        <f t="shared" si="9"/>
        <v>1</v>
      </c>
      <c r="H111" s="20">
        <f t="shared" si="9"/>
        <v>270</v>
      </c>
    </row>
    <row r="112" spans="1:12" s="5" customFormat="1" ht="14.1" customHeight="1">
      <c r="A112" s="30"/>
      <c r="B112" s="13" t="s">
        <v>113</v>
      </c>
      <c r="C112" s="31">
        <f>C12+C20+C34+C45+C52+C60+C73+C84+C97+C111</f>
        <v>55</v>
      </c>
      <c r="D112" s="31">
        <f t="shared" ref="D112:H112" si="10">D12+D20+D34+D45+D52+D60+D73+D84+D97+D111</f>
        <v>6107.5</v>
      </c>
      <c r="E112" s="31">
        <f t="shared" si="10"/>
        <v>55</v>
      </c>
      <c r="F112" s="31">
        <f t="shared" si="10"/>
        <v>6107.5</v>
      </c>
      <c r="G112" s="31">
        <f t="shared" si="10"/>
        <v>19</v>
      </c>
      <c r="H112" s="31">
        <f t="shared" si="10"/>
        <v>2934</v>
      </c>
    </row>
    <row r="113" spans="1:16" s="2" customFormat="1" ht="19.5" customHeight="1">
      <c r="A113" s="32"/>
      <c r="C113" s="33" t="s">
        <v>114</v>
      </c>
      <c r="D113" s="34"/>
      <c r="E113" s="34"/>
      <c r="F113" s="33" t="s">
        <v>122</v>
      </c>
      <c r="G113" s="33"/>
      <c r="H113" s="35"/>
    </row>
    <row r="114" spans="1:16" s="2" customFormat="1" ht="11.25" customHeight="1">
      <c r="A114" s="32"/>
      <c r="C114" s="36">
        <f>SUM(C99:C110)</f>
        <v>3</v>
      </c>
      <c r="D114" s="36"/>
      <c r="E114" s="36"/>
      <c r="F114" s="34"/>
      <c r="G114" s="34"/>
      <c r="H114" s="35"/>
      <c r="I114" s="77"/>
      <c r="J114" s="77"/>
      <c r="K114" s="77"/>
      <c r="L114" s="77"/>
    </row>
    <row r="115" spans="1:16" s="2" customFormat="1">
      <c r="B115" s="3"/>
      <c r="C115" s="3"/>
      <c r="D115" s="37"/>
      <c r="E115" s="37"/>
      <c r="F115" s="37"/>
      <c r="G115" s="37"/>
      <c r="H115" s="38"/>
      <c r="I115" s="77"/>
      <c r="J115" s="77"/>
      <c r="K115" s="77"/>
      <c r="L115" s="77"/>
    </row>
    <row r="116" spans="1:16" s="1" customFormat="1" ht="14.25">
      <c r="A116" s="40" t="s">
        <v>115</v>
      </c>
      <c r="C116" s="2"/>
      <c r="D116" s="39"/>
      <c r="E116" s="39"/>
      <c r="F116" s="2"/>
      <c r="G116" s="2"/>
      <c r="H116" s="41"/>
      <c r="I116" s="74"/>
      <c r="J116" s="74"/>
      <c r="K116" s="74"/>
      <c r="L116" s="74"/>
      <c r="P116" s="41"/>
    </row>
    <row r="117" spans="1:16" s="1" customFormat="1" ht="14.25">
      <c r="A117" s="40" t="s">
        <v>116</v>
      </c>
      <c r="C117" s="2"/>
      <c r="D117" s="2"/>
      <c r="E117" s="2"/>
      <c r="F117" s="2"/>
      <c r="G117" s="2"/>
      <c r="H117" s="2"/>
      <c r="I117" s="75"/>
      <c r="J117" s="75"/>
      <c r="K117" s="75"/>
      <c r="L117" s="75"/>
    </row>
    <row r="118" spans="1:16">
      <c r="A118" s="45"/>
      <c r="F118" s="38" t="s">
        <v>120</v>
      </c>
      <c r="I118" s="75"/>
      <c r="J118" s="75"/>
      <c r="K118" s="75"/>
      <c r="L118" s="75"/>
    </row>
    <row r="122" spans="1:16" ht="15">
      <c r="I122" s="78"/>
      <c r="J122" s="78"/>
      <c r="K122" s="78"/>
      <c r="L122" s="78"/>
    </row>
    <row r="123" spans="1:16" ht="15">
      <c r="I123" s="78"/>
      <c r="J123" s="78"/>
      <c r="K123" s="78"/>
      <c r="L123" s="78"/>
    </row>
    <row r="124" spans="1:16" ht="15">
      <c r="I124" s="78"/>
      <c r="J124" s="78"/>
      <c r="K124" s="78"/>
      <c r="L124" s="78"/>
    </row>
    <row r="125" spans="1:16" ht="15">
      <c r="I125" s="78"/>
      <c r="J125" s="78"/>
      <c r="K125" s="78"/>
      <c r="L125" s="78"/>
    </row>
    <row r="126" spans="1:16" ht="15">
      <c r="I126" s="78"/>
      <c r="J126" s="78"/>
      <c r="K126" s="78"/>
      <c r="L126" s="78"/>
    </row>
    <row r="135" spans="9:12">
      <c r="I135" s="79"/>
      <c r="J135" s="79"/>
      <c r="K135" s="79"/>
      <c r="L135" s="79"/>
    </row>
  </sheetData>
  <mergeCells count="9">
    <mergeCell ref="B61:C61"/>
    <mergeCell ref="B74:C74"/>
    <mergeCell ref="B85:C85"/>
    <mergeCell ref="B4:C4"/>
    <mergeCell ref="B13:C13"/>
    <mergeCell ref="B21:C21"/>
    <mergeCell ref="B35:C35"/>
    <mergeCell ref="B46:C46"/>
    <mergeCell ref="B53:C53"/>
  </mergeCells>
  <printOptions horizontalCentered="1" verticalCentered="1"/>
  <pageMargins left="0.59055118110236227" right="0.59055118110236227" top="0.2" bottom="0.19685039370078741" header="0.24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zoomScale="115" zoomScaleNormal="115" workbookViewId="0">
      <pane ySplit="2" topLeftCell="A93" activePane="bottomLeft" state="frozen"/>
      <selection pane="bottomLeft" activeCell="F121" sqref="F121"/>
    </sheetView>
  </sheetViews>
  <sheetFormatPr defaultRowHeight="12.75"/>
  <cols>
    <col min="1" max="1" width="3.42578125" style="3" customWidth="1"/>
    <col min="2" max="2" width="22.42578125" style="3" customWidth="1"/>
    <col min="3" max="3" width="13" style="3" customWidth="1"/>
    <col min="4" max="4" width="15.28515625" style="3" customWidth="1"/>
    <col min="5" max="5" width="16" style="3" customWidth="1"/>
    <col min="6" max="6" width="15.85546875" style="3" customWidth="1"/>
    <col min="7" max="8" width="9.140625" style="3"/>
    <col min="9" max="9" width="18.28515625" style="3" customWidth="1"/>
    <col min="10" max="256" width="9.140625" style="3"/>
    <col min="257" max="257" width="3.42578125" style="3" customWidth="1"/>
    <col min="258" max="258" width="22.42578125" style="3" customWidth="1"/>
    <col min="259" max="259" width="13" style="3" customWidth="1"/>
    <col min="260" max="260" width="15.28515625" style="3" customWidth="1"/>
    <col min="261" max="261" width="16" style="3" customWidth="1"/>
    <col min="262" max="262" width="15.85546875" style="3" customWidth="1"/>
    <col min="263" max="512" width="9.140625" style="3"/>
    <col min="513" max="513" width="3.42578125" style="3" customWidth="1"/>
    <col min="514" max="514" width="22.42578125" style="3" customWidth="1"/>
    <col min="515" max="515" width="13" style="3" customWidth="1"/>
    <col min="516" max="516" width="15.28515625" style="3" customWidth="1"/>
    <col min="517" max="517" width="16" style="3" customWidth="1"/>
    <col min="518" max="518" width="15.85546875" style="3" customWidth="1"/>
    <col min="519" max="768" width="9.140625" style="3"/>
    <col min="769" max="769" width="3.42578125" style="3" customWidth="1"/>
    <col min="770" max="770" width="22.42578125" style="3" customWidth="1"/>
    <col min="771" max="771" width="13" style="3" customWidth="1"/>
    <col min="772" max="772" width="15.28515625" style="3" customWidth="1"/>
    <col min="773" max="773" width="16" style="3" customWidth="1"/>
    <col min="774" max="774" width="15.85546875" style="3" customWidth="1"/>
    <col min="775" max="1024" width="9.140625" style="3"/>
    <col min="1025" max="1025" width="3.42578125" style="3" customWidth="1"/>
    <col min="1026" max="1026" width="22.42578125" style="3" customWidth="1"/>
    <col min="1027" max="1027" width="13" style="3" customWidth="1"/>
    <col min="1028" max="1028" width="15.28515625" style="3" customWidth="1"/>
    <col min="1029" max="1029" width="16" style="3" customWidth="1"/>
    <col min="1030" max="1030" width="15.85546875" style="3" customWidth="1"/>
    <col min="1031" max="1280" width="9.140625" style="3"/>
    <col min="1281" max="1281" width="3.42578125" style="3" customWidth="1"/>
    <col min="1282" max="1282" width="22.42578125" style="3" customWidth="1"/>
    <col min="1283" max="1283" width="13" style="3" customWidth="1"/>
    <col min="1284" max="1284" width="15.28515625" style="3" customWidth="1"/>
    <col min="1285" max="1285" width="16" style="3" customWidth="1"/>
    <col min="1286" max="1286" width="15.85546875" style="3" customWidth="1"/>
    <col min="1287" max="1536" width="9.140625" style="3"/>
    <col min="1537" max="1537" width="3.42578125" style="3" customWidth="1"/>
    <col min="1538" max="1538" width="22.42578125" style="3" customWidth="1"/>
    <col min="1539" max="1539" width="13" style="3" customWidth="1"/>
    <col min="1540" max="1540" width="15.28515625" style="3" customWidth="1"/>
    <col min="1541" max="1541" width="16" style="3" customWidth="1"/>
    <col min="1542" max="1542" width="15.85546875" style="3" customWidth="1"/>
    <col min="1543" max="1792" width="9.140625" style="3"/>
    <col min="1793" max="1793" width="3.42578125" style="3" customWidth="1"/>
    <col min="1794" max="1794" width="22.42578125" style="3" customWidth="1"/>
    <col min="1795" max="1795" width="13" style="3" customWidth="1"/>
    <col min="1796" max="1796" width="15.28515625" style="3" customWidth="1"/>
    <col min="1797" max="1797" width="16" style="3" customWidth="1"/>
    <col min="1798" max="1798" width="15.85546875" style="3" customWidth="1"/>
    <col min="1799" max="2048" width="9.140625" style="3"/>
    <col min="2049" max="2049" width="3.42578125" style="3" customWidth="1"/>
    <col min="2050" max="2050" width="22.42578125" style="3" customWidth="1"/>
    <col min="2051" max="2051" width="13" style="3" customWidth="1"/>
    <col min="2052" max="2052" width="15.28515625" style="3" customWidth="1"/>
    <col min="2053" max="2053" width="16" style="3" customWidth="1"/>
    <col min="2054" max="2054" width="15.85546875" style="3" customWidth="1"/>
    <col min="2055" max="2304" width="9.140625" style="3"/>
    <col min="2305" max="2305" width="3.42578125" style="3" customWidth="1"/>
    <col min="2306" max="2306" width="22.42578125" style="3" customWidth="1"/>
    <col min="2307" max="2307" width="13" style="3" customWidth="1"/>
    <col min="2308" max="2308" width="15.28515625" style="3" customWidth="1"/>
    <col min="2309" max="2309" width="16" style="3" customWidth="1"/>
    <col min="2310" max="2310" width="15.85546875" style="3" customWidth="1"/>
    <col min="2311" max="2560" width="9.140625" style="3"/>
    <col min="2561" max="2561" width="3.42578125" style="3" customWidth="1"/>
    <col min="2562" max="2562" width="22.42578125" style="3" customWidth="1"/>
    <col min="2563" max="2563" width="13" style="3" customWidth="1"/>
    <col min="2564" max="2564" width="15.28515625" style="3" customWidth="1"/>
    <col min="2565" max="2565" width="16" style="3" customWidth="1"/>
    <col min="2566" max="2566" width="15.85546875" style="3" customWidth="1"/>
    <col min="2567" max="2816" width="9.140625" style="3"/>
    <col min="2817" max="2817" width="3.42578125" style="3" customWidth="1"/>
    <col min="2818" max="2818" width="22.42578125" style="3" customWidth="1"/>
    <col min="2819" max="2819" width="13" style="3" customWidth="1"/>
    <col min="2820" max="2820" width="15.28515625" style="3" customWidth="1"/>
    <col min="2821" max="2821" width="16" style="3" customWidth="1"/>
    <col min="2822" max="2822" width="15.85546875" style="3" customWidth="1"/>
    <col min="2823" max="3072" width="9.140625" style="3"/>
    <col min="3073" max="3073" width="3.42578125" style="3" customWidth="1"/>
    <col min="3074" max="3074" width="22.42578125" style="3" customWidth="1"/>
    <col min="3075" max="3075" width="13" style="3" customWidth="1"/>
    <col min="3076" max="3076" width="15.28515625" style="3" customWidth="1"/>
    <col min="3077" max="3077" width="16" style="3" customWidth="1"/>
    <col min="3078" max="3078" width="15.85546875" style="3" customWidth="1"/>
    <col min="3079" max="3328" width="9.140625" style="3"/>
    <col min="3329" max="3329" width="3.42578125" style="3" customWidth="1"/>
    <col min="3330" max="3330" width="22.42578125" style="3" customWidth="1"/>
    <col min="3331" max="3331" width="13" style="3" customWidth="1"/>
    <col min="3332" max="3332" width="15.28515625" style="3" customWidth="1"/>
    <col min="3333" max="3333" width="16" style="3" customWidth="1"/>
    <col min="3334" max="3334" width="15.85546875" style="3" customWidth="1"/>
    <col min="3335" max="3584" width="9.140625" style="3"/>
    <col min="3585" max="3585" width="3.42578125" style="3" customWidth="1"/>
    <col min="3586" max="3586" width="22.42578125" style="3" customWidth="1"/>
    <col min="3587" max="3587" width="13" style="3" customWidth="1"/>
    <col min="3588" max="3588" width="15.28515625" style="3" customWidth="1"/>
    <col min="3589" max="3589" width="16" style="3" customWidth="1"/>
    <col min="3590" max="3590" width="15.85546875" style="3" customWidth="1"/>
    <col min="3591" max="3840" width="9.140625" style="3"/>
    <col min="3841" max="3841" width="3.42578125" style="3" customWidth="1"/>
    <col min="3842" max="3842" width="22.42578125" style="3" customWidth="1"/>
    <col min="3843" max="3843" width="13" style="3" customWidth="1"/>
    <col min="3844" max="3844" width="15.28515625" style="3" customWidth="1"/>
    <col min="3845" max="3845" width="16" style="3" customWidth="1"/>
    <col min="3846" max="3846" width="15.85546875" style="3" customWidth="1"/>
    <col min="3847" max="4096" width="9.140625" style="3"/>
    <col min="4097" max="4097" width="3.42578125" style="3" customWidth="1"/>
    <col min="4098" max="4098" width="22.42578125" style="3" customWidth="1"/>
    <col min="4099" max="4099" width="13" style="3" customWidth="1"/>
    <col min="4100" max="4100" width="15.28515625" style="3" customWidth="1"/>
    <col min="4101" max="4101" width="16" style="3" customWidth="1"/>
    <col min="4102" max="4102" width="15.85546875" style="3" customWidth="1"/>
    <col min="4103" max="4352" width="9.140625" style="3"/>
    <col min="4353" max="4353" width="3.42578125" style="3" customWidth="1"/>
    <col min="4354" max="4354" width="22.42578125" style="3" customWidth="1"/>
    <col min="4355" max="4355" width="13" style="3" customWidth="1"/>
    <col min="4356" max="4356" width="15.28515625" style="3" customWidth="1"/>
    <col min="4357" max="4357" width="16" style="3" customWidth="1"/>
    <col min="4358" max="4358" width="15.85546875" style="3" customWidth="1"/>
    <col min="4359" max="4608" width="9.140625" style="3"/>
    <col min="4609" max="4609" width="3.42578125" style="3" customWidth="1"/>
    <col min="4610" max="4610" width="22.42578125" style="3" customWidth="1"/>
    <col min="4611" max="4611" width="13" style="3" customWidth="1"/>
    <col min="4612" max="4612" width="15.28515625" style="3" customWidth="1"/>
    <col min="4613" max="4613" width="16" style="3" customWidth="1"/>
    <col min="4614" max="4614" width="15.85546875" style="3" customWidth="1"/>
    <col min="4615" max="4864" width="9.140625" style="3"/>
    <col min="4865" max="4865" width="3.42578125" style="3" customWidth="1"/>
    <col min="4866" max="4866" width="22.42578125" style="3" customWidth="1"/>
    <col min="4867" max="4867" width="13" style="3" customWidth="1"/>
    <col min="4868" max="4868" width="15.28515625" style="3" customWidth="1"/>
    <col min="4869" max="4869" width="16" style="3" customWidth="1"/>
    <col min="4870" max="4870" width="15.85546875" style="3" customWidth="1"/>
    <col min="4871" max="5120" width="9.140625" style="3"/>
    <col min="5121" max="5121" width="3.42578125" style="3" customWidth="1"/>
    <col min="5122" max="5122" width="22.42578125" style="3" customWidth="1"/>
    <col min="5123" max="5123" width="13" style="3" customWidth="1"/>
    <col min="5124" max="5124" width="15.28515625" style="3" customWidth="1"/>
    <col min="5125" max="5125" width="16" style="3" customWidth="1"/>
    <col min="5126" max="5126" width="15.85546875" style="3" customWidth="1"/>
    <col min="5127" max="5376" width="9.140625" style="3"/>
    <col min="5377" max="5377" width="3.42578125" style="3" customWidth="1"/>
    <col min="5378" max="5378" width="22.42578125" style="3" customWidth="1"/>
    <col min="5379" max="5379" width="13" style="3" customWidth="1"/>
    <col min="5380" max="5380" width="15.28515625" style="3" customWidth="1"/>
    <col min="5381" max="5381" width="16" style="3" customWidth="1"/>
    <col min="5382" max="5382" width="15.85546875" style="3" customWidth="1"/>
    <col min="5383" max="5632" width="9.140625" style="3"/>
    <col min="5633" max="5633" width="3.42578125" style="3" customWidth="1"/>
    <col min="5634" max="5634" width="22.42578125" style="3" customWidth="1"/>
    <col min="5635" max="5635" width="13" style="3" customWidth="1"/>
    <col min="5636" max="5636" width="15.28515625" style="3" customWidth="1"/>
    <col min="5637" max="5637" width="16" style="3" customWidth="1"/>
    <col min="5638" max="5638" width="15.85546875" style="3" customWidth="1"/>
    <col min="5639" max="5888" width="9.140625" style="3"/>
    <col min="5889" max="5889" width="3.42578125" style="3" customWidth="1"/>
    <col min="5890" max="5890" width="22.42578125" style="3" customWidth="1"/>
    <col min="5891" max="5891" width="13" style="3" customWidth="1"/>
    <col min="5892" max="5892" width="15.28515625" style="3" customWidth="1"/>
    <col min="5893" max="5893" width="16" style="3" customWidth="1"/>
    <col min="5894" max="5894" width="15.85546875" style="3" customWidth="1"/>
    <col min="5895" max="6144" width="9.140625" style="3"/>
    <col min="6145" max="6145" width="3.42578125" style="3" customWidth="1"/>
    <col min="6146" max="6146" width="22.42578125" style="3" customWidth="1"/>
    <col min="6147" max="6147" width="13" style="3" customWidth="1"/>
    <col min="6148" max="6148" width="15.28515625" style="3" customWidth="1"/>
    <col min="6149" max="6149" width="16" style="3" customWidth="1"/>
    <col min="6150" max="6150" width="15.85546875" style="3" customWidth="1"/>
    <col min="6151" max="6400" width="9.140625" style="3"/>
    <col min="6401" max="6401" width="3.42578125" style="3" customWidth="1"/>
    <col min="6402" max="6402" width="22.42578125" style="3" customWidth="1"/>
    <col min="6403" max="6403" width="13" style="3" customWidth="1"/>
    <col min="6404" max="6404" width="15.28515625" style="3" customWidth="1"/>
    <col min="6405" max="6405" width="16" style="3" customWidth="1"/>
    <col min="6406" max="6406" width="15.85546875" style="3" customWidth="1"/>
    <col min="6407" max="6656" width="9.140625" style="3"/>
    <col min="6657" max="6657" width="3.42578125" style="3" customWidth="1"/>
    <col min="6658" max="6658" width="22.42578125" style="3" customWidth="1"/>
    <col min="6659" max="6659" width="13" style="3" customWidth="1"/>
    <col min="6660" max="6660" width="15.28515625" style="3" customWidth="1"/>
    <col min="6661" max="6661" width="16" style="3" customWidth="1"/>
    <col min="6662" max="6662" width="15.85546875" style="3" customWidth="1"/>
    <col min="6663" max="6912" width="9.140625" style="3"/>
    <col min="6913" max="6913" width="3.42578125" style="3" customWidth="1"/>
    <col min="6914" max="6914" width="22.42578125" style="3" customWidth="1"/>
    <col min="6915" max="6915" width="13" style="3" customWidth="1"/>
    <col min="6916" max="6916" width="15.28515625" style="3" customWidth="1"/>
    <col min="6917" max="6917" width="16" style="3" customWidth="1"/>
    <col min="6918" max="6918" width="15.85546875" style="3" customWidth="1"/>
    <col min="6919" max="7168" width="9.140625" style="3"/>
    <col min="7169" max="7169" width="3.42578125" style="3" customWidth="1"/>
    <col min="7170" max="7170" width="22.42578125" style="3" customWidth="1"/>
    <col min="7171" max="7171" width="13" style="3" customWidth="1"/>
    <col min="7172" max="7172" width="15.28515625" style="3" customWidth="1"/>
    <col min="7173" max="7173" width="16" style="3" customWidth="1"/>
    <col min="7174" max="7174" width="15.85546875" style="3" customWidth="1"/>
    <col min="7175" max="7424" width="9.140625" style="3"/>
    <col min="7425" max="7425" width="3.42578125" style="3" customWidth="1"/>
    <col min="7426" max="7426" width="22.42578125" style="3" customWidth="1"/>
    <col min="7427" max="7427" width="13" style="3" customWidth="1"/>
    <col min="7428" max="7428" width="15.28515625" style="3" customWidth="1"/>
    <col min="7429" max="7429" width="16" style="3" customWidth="1"/>
    <col min="7430" max="7430" width="15.85546875" style="3" customWidth="1"/>
    <col min="7431" max="7680" width="9.140625" style="3"/>
    <col min="7681" max="7681" width="3.42578125" style="3" customWidth="1"/>
    <col min="7682" max="7682" width="22.42578125" style="3" customWidth="1"/>
    <col min="7683" max="7683" width="13" style="3" customWidth="1"/>
    <col min="7684" max="7684" width="15.28515625" style="3" customWidth="1"/>
    <col min="7685" max="7685" width="16" style="3" customWidth="1"/>
    <col min="7686" max="7686" width="15.85546875" style="3" customWidth="1"/>
    <col min="7687" max="7936" width="9.140625" style="3"/>
    <col min="7937" max="7937" width="3.42578125" style="3" customWidth="1"/>
    <col min="7938" max="7938" width="22.42578125" style="3" customWidth="1"/>
    <col min="7939" max="7939" width="13" style="3" customWidth="1"/>
    <col min="7940" max="7940" width="15.28515625" style="3" customWidth="1"/>
    <col min="7941" max="7941" width="16" style="3" customWidth="1"/>
    <col min="7942" max="7942" width="15.85546875" style="3" customWidth="1"/>
    <col min="7943" max="8192" width="9.140625" style="3"/>
    <col min="8193" max="8193" width="3.42578125" style="3" customWidth="1"/>
    <col min="8194" max="8194" width="22.42578125" style="3" customWidth="1"/>
    <col min="8195" max="8195" width="13" style="3" customWidth="1"/>
    <col min="8196" max="8196" width="15.28515625" style="3" customWidth="1"/>
    <col min="8197" max="8197" width="16" style="3" customWidth="1"/>
    <col min="8198" max="8198" width="15.85546875" style="3" customWidth="1"/>
    <col min="8199" max="8448" width="9.140625" style="3"/>
    <col min="8449" max="8449" width="3.42578125" style="3" customWidth="1"/>
    <col min="8450" max="8450" width="22.42578125" style="3" customWidth="1"/>
    <col min="8451" max="8451" width="13" style="3" customWidth="1"/>
    <col min="8452" max="8452" width="15.28515625" style="3" customWidth="1"/>
    <col min="8453" max="8453" width="16" style="3" customWidth="1"/>
    <col min="8454" max="8454" width="15.85546875" style="3" customWidth="1"/>
    <col min="8455" max="8704" width="9.140625" style="3"/>
    <col min="8705" max="8705" width="3.42578125" style="3" customWidth="1"/>
    <col min="8706" max="8706" width="22.42578125" style="3" customWidth="1"/>
    <col min="8707" max="8707" width="13" style="3" customWidth="1"/>
    <col min="8708" max="8708" width="15.28515625" style="3" customWidth="1"/>
    <col min="8709" max="8709" width="16" style="3" customWidth="1"/>
    <col min="8710" max="8710" width="15.85546875" style="3" customWidth="1"/>
    <col min="8711" max="8960" width="9.140625" style="3"/>
    <col min="8961" max="8961" width="3.42578125" style="3" customWidth="1"/>
    <col min="8962" max="8962" width="22.42578125" style="3" customWidth="1"/>
    <col min="8963" max="8963" width="13" style="3" customWidth="1"/>
    <col min="8964" max="8964" width="15.28515625" style="3" customWidth="1"/>
    <col min="8965" max="8965" width="16" style="3" customWidth="1"/>
    <col min="8966" max="8966" width="15.85546875" style="3" customWidth="1"/>
    <col min="8967" max="9216" width="9.140625" style="3"/>
    <col min="9217" max="9217" width="3.42578125" style="3" customWidth="1"/>
    <col min="9218" max="9218" width="22.42578125" style="3" customWidth="1"/>
    <col min="9219" max="9219" width="13" style="3" customWidth="1"/>
    <col min="9220" max="9220" width="15.28515625" style="3" customWidth="1"/>
    <col min="9221" max="9221" width="16" style="3" customWidth="1"/>
    <col min="9222" max="9222" width="15.85546875" style="3" customWidth="1"/>
    <col min="9223" max="9472" width="9.140625" style="3"/>
    <col min="9473" max="9473" width="3.42578125" style="3" customWidth="1"/>
    <col min="9474" max="9474" width="22.42578125" style="3" customWidth="1"/>
    <col min="9475" max="9475" width="13" style="3" customWidth="1"/>
    <col min="9476" max="9476" width="15.28515625" style="3" customWidth="1"/>
    <col min="9477" max="9477" width="16" style="3" customWidth="1"/>
    <col min="9478" max="9478" width="15.85546875" style="3" customWidth="1"/>
    <col min="9479" max="9728" width="9.140625" style="3"/>
    <col min="9729" max="9729" width="3.42578125" style="3" customWidth="1"/>
    <col min="9730" max="9730" width="22.42578125" style="3" customWidth="1"/>
    <col min="9731" max="9731" width="13" style="3" customWidth="1"/>
    <col min="9732" max="9732" width="15.28515625" style="3" customWidth="1"/>
    <col min="9733" max="9733" width="16" style="3" customWidth="1"/>
    <col min="9734" max="9734" width="15.85546875" style="3" customWidth="1"/>
    <col min="9735" max="9984" width="9.140625" style="3"/>
    <col min="9985" max="9985" width="3.42578125" style="3" customWidth="1"/>
    <col min="9986" max="9986" width="22.42578125" style="3" customWidth="1"/>
    <col min="9987" max="9987" width="13" style="3" customWidth="1"/>
    <col min="9988" max="9988" width="15.28515625" style="3" customWidth="1"/>
    <col min="9989" max="9989" width="16" style="3" customWidth="1"/>
    <col min="9990" max="9990" width="15.85546875" style="3" customWidth="1"/>
    <col min="9991" max="10240" width="9.140625" style="3"/>
    <col min="10241" max="10241" width="3.42578125" style="3" customWidth="1"/>
    <col min="10242" max="10242" width="22.42578125" style="3" customWidth="1"/>
    <col min="10243" max="10243" width="13" style="3" customWidth="1"/>
    <col min="10244" max="10244" width="15.28515625" style="3" customWidth="1"/>
    <col min="10245" max="10245" width="16" style="3" customWidth="1"/>
    <col min="10246" max="10246" width="15.85546875" style="3" customWidth="1"/>
    <col min="10247" max="10496" width="9.140625" style="3"/>
    <col min="10497" max="10497" width="3.42578125" style="3" customWidth="1"/>
    <col min="10498" max="10498" width="22.42578125" style="3" customWidth="1"/>
    <col min="10499" max="10499" width="13" style="3" customWidth="1"/>
    <col min="10500" max="10500" width="15.28515625" style="3" customWidth="1"/>
    <col min="10501" max="10501" width="16" style="3" customWidth="1"/>
    <col min="10502" max="10502" width="15.85546875" style="3" customWidth="1"/>
    <col min="10503" max="10752" width="9.140625" style="3"/>
    <col min="10753" max="10753" width="3.42578125" style="3" customWidth="1"/>
    <col min="10754" max="10754" width="22.42578125" style="3" customWidth="1"/>
    <col min="10755" max="10755" width="13" style="3" customWidth="1"/>
    <col min="10756" max="10756" width="15.28515625" style="3" customWidth="1"/>
    <col min="10757" max="10757" width="16" style="3" customWidth="1"/>
    <col min="10758" max="10758" width="15.85546875" style="3" customWidth="1"/>
    <col min="10759" max="11008" width="9.140625" style="3"/>
    <col min="11009" max="11009" width="3.42578125" style="3" customWidth="1"/>
    <col min="11010" max="11010" width="22.42578125" style="3" customWidth="1"/>
    <col min="11011" max="11011" width="13" style="3" customWidth="1"/>
    <col min="11012" max="11012" width="15.28515625" style="3" customWidth="1"/>
    <col min="11013" max="11013" width="16" style="3" customWidth="1"/>
    <col min="11014" max="11014" width="15.85546875" style="3" customWidth="1"/>
    <col min="11015" max="11264" width="9.140625" style="3"/>
    <col min="11265" max="11265" width="3.42578125" style="3" customWidth="1"/>
    <col min="11266" max="11266" width="22.42578125" style="3" customWidth="1"/>
    <col min="11267" max="11267" width="13" style="3" customWidth="1"/>
    <col min="11268" max="11268" width="15.28515625" style="3" customWidth="1"/>
    <col min="11269" max="11269" width="16" style="3" customWidth="1"/>
    <col min="11270" max="11270" width="15.85546875" style="3" customWidth="1"/>
    <col min="11271" max="11520" width="9.140625" style="3"/>
    <col min="11521" max="11521" width="3.42578125" style="3" customWidth="1"/>
    <col min="11522" max="11522" width="22.42578125" style="3" customWidth="1"/>
    <col min="11523" max="11523" width="13" style="3" customWidth="1"/>
    <col min="11524" max="11524" width="15.28515625" style="3" customWidth="1"/>
    <col min="11525" max="11525" width="16" style="3" customWidth="1"/>
    <col min="11526" max="11526" width="15.85546875" style="3" customWidth="1"/>
    <col min="11527" max="11776" width="9.140625" style="3"/>
    <col min="11777" max="11777" width="3.42578125" style="3" customWidth="1"/>
    <col min="11778" max="11778" width="22.42578125" style="3" customWidth="1"/>
    <col min="11779" max="11779" width="13" style="3" customWidth="1"/>
    <col min="11780" max="11780" width="15.28515625" style="3" customWidth="1"/>
    <col min="11781" max="11781" width="16" style="3" customWidth="1"/>
    <col min="11782" max="11782" width="15.85546875" style="3" customWidth="1"/>
    <col min="11783" max="12032" width="9.140625" style="3"/>
    <col min="12033" max="12033" width="3.42578125" style="3" customWidth="1"/>
    <col min="12034" max="12034" width="22.42578125" style="3" customWidth="1"/>
    <col min="12035" max="12035" width="13" style="3" customWidth="1"/>
    <col min="12036" max="12036" width="15.28515625" style="3" customWidth="1"/>
    <col min="12037" max="12037" width="16" style="3" customWidth="1"/>
    <col min="12038" max="12038" width="15.85546875" style="3" customWidth="1"/>
    <col min="12039" max="12288" width="9.140625" style="3"/>
    <col min="12289" max="12289" width="3.42578125" style="3" customWidth="1"/>
    <col min="12290" max="12290" width="22.42578125" style="3" customWidth="1"/>
    <col min="12291" max="12291" width="13" style="3" customWidth="1"/>
    <col min="12292" max="12292" width="15.28515625" style="3" customWidth="1"/>
    <col min="12293" max="12293" width="16" style="3" customWidth="1"/>
    <col min="12294" max="12294" width="15.85546875" style="3" customWidth="1"/>
    <col min="12295" max="12544" width="9.140625" style="3"/>
    <col min="12545" max="12545" width="3.42578125" style="3" customWidth="1"/>
    <col min="12546" max="12546" width="22.42578125" style="3" customWidth="1"/>
    <col min="12547" max="12547" width="13" style="3" customWidth="1"/>
    <col min="12548" max="12548" width="15.28515625" style="3" customWidth="1"/>
    <col min="12549" max="12549" width="16" style="3" customWidth="1"/>
    <col min="12550" max="12550" width="15.85546875" style="3" customWidth="1"/>
    <col min="12551" max="12800" width="9.140625" style="3"/>
    <col min="12801" max="12801" width="3.42578125" style="3" customWidth="1"/>
    <col min="12802" max="12802" width="22.42578125" style="3" customWidth="1"/>
    <col min="12803" max="12803" width="13" style="3" customWidth="1"/>
    <col min="12804" max="12804" width="15.28515625" style="3" customWidth="1"/>
    <col min="12805" max="12805" width="16" style="3" customWidth="1"/>
    <col min="12806" max="12806" width="15.85546875" style="3" customWidth="1"/>
    <col min="12807" max="13056" width="9.140625" style="3"/>
    <col min="13057" max="13057" width="3.42578125" style="3" customWidth="1"/>
    <col min="13058" max="13058" width="22.42578125" style="3" customWidth="1"/>
    <col min="13059" max="13059" width="13" style="3" customWidth="1"/>
    <col min="13060" max="13060" width="15.28515625" style="3" customWidth="1"/>
    <col min="13061" max="13061" width="16" style="3" customWidth="1"/>
    <col min="13062" max="13062" width="15.85546875" style="3" customWidth="1"/>
    <col min="13063" max="13312" width="9.140625" style="3"/>
    <col min="13313" max="13313" width="3.42578125" style="3" customWidth="1"/>
    <col min="13314" max="13314" width="22.42578125" style="3" customWidth="1"/>
    <col min="13315" max="13315" width="13" style="3" customWidth="1"/>
    <col min="13316" max="13316" width="15.28515625" style="3" customWidth="1"/>
    <col min="13317" max="13317" width="16" style="3" customWidth="1"/>
    <col min="13318" max="13318" width="15.85546875" style="3" customWidth="1"/>
    <col min="13319" max="13568" width="9.140625" style="3"/>
    <col min="13569" max="13569" width="3.42578125" style="3" customWidth="1"/>
    <col min="13570" max="13570" width="22.42578125" style="3" customWidth="1"/>
    <col min="13571" max="13571" width="13" style="3" customWidth="1"/>
    <col min="13572" max="13572" width="15.28515625" style="3" customWidth="1"/>
    <col min="13573" max="13573" width="16" style="3" customWidth="1"/>
    <col min="13574" max="13574" width="15.85546875" style="3" customWidth="1"/>
    <col min="13575" max="13824" width="9.140625" style="3"/>
    <col min="13825" max="13825" width="3.42578125" style="3" customWidth="1"/>
    <col min="13826" max="13826" width="22.42578125" style="3" customWidth="1"/>
    <col min="13827" max="13827" width="13" style="3" customWidth="1"/>
    <col min="13828" max="13828" width="15.28515625" style="3" customWidth="1"/>
    <col min="13829" max="13829" width="16" style="3" customWidth="1"/>
    <col min="13830" max="13830" width="15.85546875" style="3" customWidth="1"/>
    <col min="13831" max="14080" width="9.140625" style="3"/>
    <col min="14081" max="14081" width="3.42578125" style="3" customWidth="1"/>
    <col min="14082" max="14082" width="22.42578125" style="3" customWidth="1"/>
    <col min="14083" max="14083" width="13" style="3" customWidth="1"/>
    <col min="14084" max="14084" width="15.28515625" style="3" customWidth="1"/>
    <col min="14085" max="14085" width="16" style="3" customWidth="1"/>
    <col min="14086" max="14086" width="15.85546875" style="3" customWidth="1"/>
    <col min="14087" max="14336" width="9.140625" style="3"/>
    <col min="14337" max="14337" width="3.42578125" style="3" customWidth="1"/>
    <col min="14338" max="14338" width="22.42578125" style="3" customWidth="1"/>
    <col min="14339" max="14339" width="13" style="3" customWidth="1"/>
    <col min="14340" max="14340" width="15.28515625" style="3" customWidth="1"/>
    <col min="14341" max="14341" width="16" style="3" customWidth="1"/>
    <col min="14342" max="14342" width="15.85546875" style="3" customWidth="1"/>
    <col min="14343" max="14592" width="9.140625" style="3"/>
    <col min="14593" max="14593" width="3.42578125" style="3" customWidth="1"/>
    <col min="14594" max="14594" width="22.42578125" style="3" customWidth="1"/>
    <col min="14595" max="14595" width="13" style="3" customWidth="1"/>
    <col min="14596" max="14596" width="15.28515625" style="3" customWidth="1"/>
    <col min="14597" max="14597" width="16" style="3" customWidth="1"/>
    <col min="14598" max="14598" width="15.85546875" style="3" customWidth="1"/>
    <col min="14599" max="14848" width="9.140625" style="3"/>
    <col min="14849" max="14849" width="3.42578125" style="3" customWidth="1"/>
    <col min="14850" max="14850" width="22.42578125" style="3" customWidth="1"/>
    <col min="14851" max="14851" width="13" style="3" customWidth="1"/>
    <col min="14852" max="14852" width="15.28515625" style="3" customWidth="1"/>
    <col min="14853" max="14853" width="16" style="3" customWidth="1"/>
    <col min="14854" max="14854" width="15.85546875" style="3" customWidth="1"/>
    <col min="14855" max="15104" width="9.140625" style="3"/>
    <col min="15105" max="15105" width="3.42578125" style="3" customWidth="1"/>
    <col min="15106" max="15106" width="22.42578125" style="3" customWidth="1"/>
    <col min="15107" max="15107" width="13" style="3" customWidth="1"/>
    <col min="15108" max="15108" width="15.28515625" style="3" customWidth="1"/>
    <col min="15109" max="15109" width="16" style="3" customWidth="1"/>
    <col min="15110" max="15110" width="15.85546875" style="3" customWidth="1"/>
    <col min="15111" max="15360" width="9.140625" style="3"/>
    <col min="15361" max="15361" width="3.42578125" style="3" customWidth="1"/>
    <col min="15362" max="15362" width="22.42578125" style="3" customWidth="1"/>
    <col min="15363" max="15363" width="13" style="3" customWidth="1"/>
    <col min="15364" max="15364" width="15.28515625" style="3" customWidth="1"/>
    <col min="15365" max="15365" width="16" style="3" customWidth="1"/>
    <col min="15366" max="15366" width="15.85546875" style="3" customWidth="1"/>
    <col min="15367" max="15616" width="9.140625" style="3"/>
    <col min="15617" max="15617" width="3.42578125" style="3" customWidth="1"/>
    <col min="15618" max="15618" width="22.42578125" style="3" customWidth="1"/>
    <col min="15619" max="15619" width="13" style="3" customWidth="1"/>
    <col min="15620" max="15620" width="15.28515625" style="3" customWidth="1"/>
    <col min="15621" max="15621" width="16" style="3" customWidth="1"/>
    <col min="15622" max="15622" width="15.85546875" style="3" customWidth="1"/>
    <col min="15623" max="15872" width="9.140625" style="3"/>
    <col min="15873" max="15873" width="3.42578125" style="3" customWidth="1"/>
    <col min="15874" max="15874" width="22.42578125" style="3" customWidth="1"/>
    <col min="15875" max="15875" width="13" style="3" customWidth="1"/>
    <col min="15876" max="15876" width="15.28515625" style="3" customWidth="1"/>
    <col min="15877" max="15877" width="16" style="3" customWidth="1"/>
    <col min="15878" max="15878" width="15.85546875" style="3" customWidth="1"/>
    <col min="15879" max="16128" width="9.140625" style="3"/>
    <col min="16129" max="16129" width="3.42578125" style="3" customWidth="1"/>
    <col min="16130" max="16130" width="22.42578125" style="3" customWidth="1"/>
    <col min="16131" max="16131" width="13" style="3" customWidth="1"/>
    <col min="16132" max="16132" width="15.28515625" style="3" customWidth="1"/>
    <col min="16133" max="16133" width="16" style="3" customWidth="1"/>
    <col min="16134" max="16134" width="15.85546875" style="3" customWidth="1"/>
    <col min="16135" max="16384" width="9.140625" style="3"/>
  </cols>
  <sheetData>
    <row r="1" spans="1:15" s="6" customFormat="1" ht="13.5" thickBot="1">
      <c r="B1" s="6" t="s">
        <v>118</v>
      </c>
      <c r="C1" s="6" t="s">
        <v>127</v>
      </c>
      <c r="E1" s="6" t="s">
        <v>121</v>
      </c>
    </row>
    <row r="2" spans="1:15" s="5" customFormat="1" ht="96.75" customHeight="1" thickBot="1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124</v>
      </c>
      <c r="G2" s="9" t="s">
        <v>125</v>
      </c>
      <c r="H2" s="9" t="s">
        <v>7</v>
      </c>
      <c r="I2" s="94"/>
    </row>
    <row r="3" spans="1:15" s="5" customFormat="1" ht="10.5" customHeight="1" thickBo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15" s="5" customFormat="1" ht="16.5" customHeight="1" thickBot="1">
      <c r="A4" s="12"/>
      <c r="B4" s="100" t="s">
        <v>8</v>
      </c>
      <c r="C4" s="100"/>
      <c r="D4" s="13"/>
      <c r="E4" s="14"/>
      <c r="F4" s="14"/>
      <c r="G4" s="14"/>
      <c r="H4" s="13"/>
    </row>
    <row r="5" spans="1:15" s="2" customFormat="1" ht="12.6" customHeight="1" thickBot="1">
      <c r="A5" s="15" t="s">
        <v>9</v>
      </c>
      <c r="B5" s="16" t="s">
        <v>10</v>
      </c>
      <c r="C5" s="52">
        <v>8</v>
      </c>
      <c r="D5" s="52">
        <v>37.1</v>
      </c>
      <c r="E5" s="52">
        <v>8</v>
      </c>
      <c r="F5" s="52">
        <v>37.1</v>
      </c>
      <c r="G5" s="52">
        <v>14</v>
      </c>
      <c r="H5" s="52">
        <v>46</v>
      </c>
      <c r="I5" s="50" t="s">
        <v>10</v>
      </c>
      <c r="J5" s="52">
        <v>8</v>
      </c>
      <c r="K5" s="52">
        <v>37.1</v>
      </c>
      <c r="L5" s="52">
        <v>8</v>
      </c>
      <c r="M5" s="52">
        <v>37.1</v>
      </c>
      <c r="N5" s="52">
        <v>14</v>
      </c>
      <c r="O5" s="52">
        <v>46</v>
      </c>
    </row>
    <row r="6" spans="1:15" s="2" customFormat="1" ht="12.6" customHeight="1" thickBot="1">
      <c r="A6" s="15" t="s">
        <v>11</v>
      </c>
      <c r="B6" s="16" t="s">
        <v>12</v>
      </c>
      <c r="C6" s="17"/>
      <c r="D6" s="17"/>
      <c r="E6" s="17"/>
      <c r="F6" s="17"/>
      <c r="G6" s="17"/>
      <c r="H6" s="17"/>
      <c r="I6" s="50" t="s">
        <v>20</v>
      </c>
      <c r="J6" s="52"/>
      <c r="K6" s="52"/>
      <c r="L6" s="52"/>
      <c r="M6" s="52"/>
      <c r="N6" s="52">
        <v>2</v>
      </c>
      <c r="O6" s="52">
        <v>7</v>
      </c>
    </row>
    <row r="7" spans="1:15" s="2" customFormat="1" ht="12.6" customHeight="1" thickBot="1">
      <c r="A7" s="15" t="s">
        <v>13</v>
      </c>
      <c r="B7" s="16" t="s">
        <v>14</v>
      </c>
      <c r="C7" s="17"/>
      <c r="D7" s="17"/>
      <c r="E7" s="17"/>
      <c r="F7" s="17"/>
      <c r="G7" s="17"/>
      <c r="H7" s="17"/>
      <c r="I7" s="50" t="s">
        <v>22</v>
      </c>
      <c r="J7" s="52">
        <v>14</v>
      </c>
      <c r="K7" s="52">
        <v>78.38</v>
      </c>
      <c r="L7" s="52">
        <v>14</v>
      </c>
      <c r="M7" s="52">
        <v>78.38</v>
      </c>
      <c r="N7" s="52">
        <v>23</v>
      </c>
      <c r="O7" s="52">
        <v>77</v>
      </c>
    </row>
    <row r="8" spans="1:15" s="2" customFormat="1" ht="12.6" customHeight="1" thickBot="1">
      <c r="A8" s="15" t="s">
        <v>15</v>
      </c>
      <c r="B8" s="16" t="s">
        <v>16</v>
      </c>
      <c r="C8" s="17"/>
      <c r="D8" s="17"/>
      <c r="E8" s="17"/>
      <c r="F8" s="17"/>
      <c r="G8" s="17"/>
      <c r="H8" s="17"/>
    </row>
    <row r="9" spans="1:15" s="2" customFormat="1" ht="12.6" customHeight="1" thickBot="1">
      <c r="A9" s="15" t="s">
        <v>17</v>
      </c>
      <c r="B9" s="16" t="s">
        <v>18</v>
      </c>
      <c r="C9" s="17"/>
      <c r="D9" s="17"/>
      <c r="E9" s="17"/>
      <c r="F9" s="17"/>
      <c r="G9" s="17"/>
      <c r="H9" s="17"/>
    </row>
    <row r="10" spans="1:15" s="2" customFormat="1" ht="12.6" customHeight="1" thickBot="1">
      <c r="A10" s="15" t="s">
        <v>19</v>
      </c>
      <c r="B10" s="16" t="s">
        <v>20</v>
      </c>
      <c r="C10" s="52"/>
      <c r="D10" s="52"/>
      <c r="E10" s="52"/>
      <c r="F10" s="52"/>
      <c r="G10" s="52">
        <v>2</v>
      </c>
      <c r="H10" s="52">
        <v>7</v>
      </c>
    </row>
    <row r="11" spans="1:15" s="2" customFormat="1" ht="12.6" customHeight="1" thickBot="1">
      <c r="A11" s="15" t="s">
        <v>21</v>
      </c>
      <c r="B11" s="16" t="s">
        <v>22</v>
      </c>
      <c r="C11" s="52">
        <v>14</v>
      </c>
      <c r="D11" s="52">
        <v>78.38</v>
      </c>
      <c r="E11" s="52">
        <v>14</v>
      </c>
      <c r="F11" s="52">
        <v>78.38</v>
      </c>
      <c r="G11" s="52">
        <v>23</v>
      </c>
      <c r="H11" s="52">
        <v>77</v>
      </c>
    </row>
    <row r="12" spans="1:15" s="5" customFormat="1" ht="12.6" customHeight="1" thickBot="1">
      <c r="A12" s="18"/>
      <c r="B12" s="46" t="s">
        <v>23</v>
      </c>
      <c r="C12" s="20">
        <f>SUM(C5:C11)</f>
        <v>22</v>
      </c>
      <c r="D12" s="20">
        <f t="shared" ref="D12:H12" si="0">SUM(D5:D11)</f>
        <v>115.47999999999999</v>
      </c>
      <c r="E12" s="20">
        <f t="shared" si="0"/>
        <v>22</v>
      </c>
      <c r="F12" s="20">
        <f t="shared" si="0"/>
        <v>115.47999999999999</v>
      </c>
      <c r="G12" s="20">
        <f t="shared" si="0"/>
        <v>39</v>
      </c>
      <c r="H12" s="20">
        <f t="shared" si="0"/>
        <v>130</v>
      </c>
    </row>
    <row r="13" spans="1:15" s="5" customFormat="1" ht="12.6" customHeight="1" thickBot="1">
      <c r="A13" s="18"/>
      <c r="B13" s="99" t="s">
        <v>24</v>
      </c>
      <c r="C13" s="99"/>
      <c r="D13" s="21"/>
      <c r="E13" s="22"/>
      <c r="F13" s="22"/>
      <c r="G13" s="22"/>
      <c r="H13" s="13"/>
    </row>
    <row r="14" spans="1:15" s="2" customFormat="1" ht="12.6" customHeight="1" thickBot="1">
      <c r="A14" s="23">
        <v>8</v>
      </c>
      <c r="B14" s="16" t="s">
        <v>25</v>
      </c>
      <c r="C14" s="58">
        <v>5</v>
      </c>
      <c r="D14" s="58">
        <v>44.28</v>
      </c>
      <c r="E14" s="58">
        <v>3</v>
      </c>
      <c r="F14" s="58">
        <v>26.38</v>
      </c>
      <c r="G14" s="59">
        <v>9</v>
      </c>
      <c r="H14" s="60">
        <v>42.2</v>
      </c>
      <c r="I14" s="57" t="s">
        <v>139</v>
      </c>
      <c r="J14" s="53">
        <v>5</v>
      </c>
      <c r="K14" s="53">
        <v>44.28</v>
      </c>
      <c r="L14" s="53">
        <v>3</v>
      </c>
      <c r="M14" s="53">
        <v>26.38</v>
      </c>
      <c r="N14" s="54">
        <v>9</v>
      </c>
      <c r="O14" s="55">
        <v>42.2</v>
      </c>
    </row>
    <row r="15" spans="1:15" s="2" customFormat="1" ht="12.6" customHeight="1" thickBot="1">
      <c r="A15" s="23">
        <v>9</v>
      </c>
      <c r="B15" s="16" t="s">
        <v>26</v>
      </c>
      <c r="C15" s="58">
        <v>1</v>
      </c>
      <c r="D15" s="58">
        <v>2</v>
      </c>
      <c r="E15" s="58"/>
      <c r="F15" s="58"/>
      <c r="G15" s="59">
        <v>1</v>
      </c>
      <c r="H15" s="60">
        <v>4.5</v>
      </c>
      <c r="I15" s="57" t="s">
        <v>140</v>
      </c>
      <c r="J15" s="53">
        <v>1</v>
      </c>
      <c r="K15" s="53">
        <v>2</v>
      </c>
      <c r="L15" s="53"/>
      <c r="M15" s="53"/>
      <c r="N15" s="54">
        <v>1</v>
      </c>
      <c r="O15" s="55">
        <v>4.5</v>
      </c>
    </row>
    <row r="16" spans="1:15" s="2" customFormat="1" ht="12.6" customHeight="1" thickBot="1">
      <c r="A16" s="23">
        <v>10</v>
      </c>
      <c r="B16" s="16" t="s">
        <v>27</v>
      </c>
      <c r="C16" s="58">
        <v>13</v>
      </c>
      <c r="D16" s="58">
        <v>65.680000000000007</v>
      </c>
      <c r="E16" s="58">
        <v>10</v>
      </c>
      <c r="F16" s="58">
        <v>57.28</v>
      </c>
      <c r="G16" s="59">
        <v>20</v>
      </c>
      <c r="H16" s="60">
        <v>130.65</v>
      </c>
      <c r="I16" s="57" t="s">
        <v>141</v>
      </c>
      <c r="J16" s="53">
        <v>13</v>
      </c>
      <c r="K16" s="53">
        <v>65.680000000000007</v>
      </c>
      <c r="L16" s="53">
        <v>10</v>
      </c>
      <c r="M16" s="53">
        <v>57.28</v>
      </c>
      <c r="N16" s="54">
        <v>20</v>
      </c>
      <c r="O16" s="55">
        <v>130.65</v>
      </c>
    </row>
    <row r="17" spans="1:15" s="2" customFormat="1" ht="12.6" customHeight="1" thickBot="1">
      <c r="A17" s="23">
        <v>11</v>
      </c>
      <c r="B17" s="16" t="s">
        <v>28</v>
      </c>
      <c r="C17" s="58">
        <v>5</v>
      </c>
      <c r="D17" s="58">
        <v>24.74</v>
      </c>
      <c r="E17" s="58">
        <v>4</v>
      </c>
      <c r="F17" s="58">
        <v>21.24</v>
      </c>
      <c r="G17" s="59">
        <v>8</v>
      </c>
      <c r="H17" s="61">
        <v>41.54</v>
      </c>
      <c r="I17" s="57" t="s">
        <v>142</v>
      </c>
      <c r="J17" s="53">
        <v>5</v>
      </c>
      <c r="K17" s="53">
        <v>24.74</v>
      </c>
      <c r="L17" s="53">
        <v>4</v>
      </c>
      <c r="M17" s="53">
        <v>21.24</v>
      </c>
      <c r="N17" s="54">
        <v>8</v>
      </c>
      <c r="O17" s="56">
        <v>41.54</v>
      </c>
    </row>
    <row r="18" spans="1:15" s="2" customFormat="1" ht="12.6" customHeight="1" thickBot="1">
      <c r="A18" s="23">
        <v>12</v>
      </c>
      <c r="B18" s="16" t="s">
        <v>29</v>
      </c>
      <c r="C18" s="58">
        <v>3</v>
      </c>
      <c r="D18" s="58">
        <v>22.88</v>
      </c>
      <c r="E18" s="58">
        <v>3</v>
      </c>
      <c r="F18" s="58">
        <v>20.88</v>
      </c>
      <c r="G18" s="59">
        <v>3</v>
      </c>
      <c r="H18" s="60">
        <v>13.45</v>
      </c>
      <c r="I18" s="57" t="s">
        <v>143</v>
      </c>
      <c r="J18" s="53">
        <v>3</v>
      </c>
      <c r="K18" s="53">
        <v>22.88</v>
      </c>
      <c r="L18" s="53">
        <v>3</v>
      </c>
      <c r="M18" s="53">
        <v>20.88</v>
      </c>
      <c r="N18" s="54">
        <v>3</v>
      </c>
      <c r="O18" s="55">
        <v>13.45</v>
      </c>
    </row>
    <row r="19" spans="1:15" s="2" customFormat="1" ht="12.6" customHeight="1" thickBot="1">
      <c r="A19" s="23">
        <v>13</v>
      </c>
      <c r="B19" s="16" t="s">
        <v>30</v>
      </c>
      <c r="C19" s="17"/>
      <c r="D19" s="17"/>
      <c r="E19" s="17"/>
      <c r="F19" s="17"/>
      <c r="G19" s="17"/>
      <c r="H19" s="17"/>
    </row>
    <row r="20" spans="1:15" s="5" customFormat="1" ht="12.6" customHeight="1" thickBot="1">
      <c r="A20" s="24"/>
      <c r="B20" s="46" t="s">
        <v>23</v>
      </c>
      <c r="C20" s="20">
        <f>SUM(C14:C19)</f>
        <v>27</v>
      </c>
      <c r="D20" s="20">
        <f t="shared" ref="D20:H20" si="1">SUM(D14:D19)</f>
        <v>159.58000000000001</v>
      </c>
      <c r="E20" s="20">
        <f t="shared" si="1"/>
        <v>20</v>
      </c>
      <c r="F20" s="20">
        <f t="shared" si="1"/>
        <v>125.77999999999999</v>
      </c>
      <c r="G20" s="20">
        <f t="shared" si="1"/>
        <v>41</v>
      </c>
      <c r="H20" s="20">
        <f t="shared" si="1"/>
        <v>232.34</v>
      </c>
    </row>
    <row r="21" spans="1:15" s="5" customFormat="1" ht="12.6" customHeight="1" thickBot="1">
      <c r="A21" s="24"/>
      <c r="B21" s="99" t="s">
        <v>31</v>
      </c>
      <c r="C21" s="99"/>
      <c r="D21" s="13"/>
      <c r="E21" s="22"/>
      <c r="F21" s="22"/>
      <c r="G21" s="22"/>
      <c r="H21" s="13"/>
    </row>
    <row r="22" spans="1:15" s="2" customFormat="1" ht="12.6" customHeight="1" thickBot="1">
      <c r="A22" s="23">
        <v>14</v>
      </c>
      <c r="B22" s="16" t="s">
        <v>32</v>
      </c>
      <c r="C22" s="52">
        <v>3</v>
      </c>
      <c r="D22" s="52">
        <v>18</v>
      </c>
      <c r="E22" s="52">
        <v>3</v>
      </c>
      <c r="F22" s="52">
        <v>18</v>
      </c>
      <c r="G22" s="52">
        <v>3</v>
      </c>
      <c r="H22" s="52">
        <v>14</v>
      </c>
    </row>
    <row r="23" spans="1:15" s="2" customFormat="1" ht="12.6" customHeight="1" thickBot="1">
      <c r="A23" s="23">
        <v>15</v>
      </c>
      <c r="B23" s="16" t="s">
        <v>33</v>
      </c>
      <c r="C23" s="52">
        <v>1</v>
      </c>
      <c r="D23" s="52">
        <v>13.25</v>
      </c>
      <c r="E23" s="52">
        <v>1</v>
      </c>
      <c r="F23" s="52">
        <v>13.25</v>
      </c>
      <c r="G23" s="52">
        <v>2</v>
      </c>
      <c r="H23" s="52">
        <v>23.25</v>
      </c>
    </row>
    <row r="24" spans="1:15" s="2" customFormat="1" ht="12.6" customHeight="1" thickBot="1">
      <c r="A24" s="23">
        <v>16</v>
      </c>
      <c r="B24" s="16" t="s">
        <v>34</v>
      </c>
      <c r="C24" s="52"/>
      <c r="D24" s="52"/>
      <c r="E24" s="52"/>
      <c r="F24" s="52"/>
      <c r="G24" s="52"/>
      <c r="H24" s="52"/>
    </row>
    <row r="25" spans="1:15" s="2" customFormat="1" ht="12.6" customHeight="1" thickBot="1">
      <c r="A25" s="23">
        <v>17</v>
      </c>
      <c r="B25" s="16" t="s">
        <v>35</v>
      </c>
      <c r="C25" s="52"/>
      <c r="D25" s="52"/>
      <c r="E25" s="52"/>
      <c r="F25" s="52"/>
      <c r="G25" s="52">
        <v>1</v>
      </c>
      <c r="H25" s="52">
        <v>11</v>
      </c>
    </row>
    <row r="26" spans="1:15" s="2" customFormat="1" ht="12.6" customHeight="1" thickBot="1">
      <c r="A26" s="23">
        <v>18</v>
      </c>
      <c r="B26" s="16" t="s">
        <v>36</v>
      </c>
      <c r="C26" s="52">
        <v>3</v>
      </c>
      <c r="D26" s="52">
        <v>45</v>
      </c>
      <c r="E26" s="52">
        <v>3</v>
      </c>
      <c r="F26" s="52">
        <v>45</v>
      </c>
      <c r="G26" s="52">
        <v>4</v>
      </c>
      <c r="H26" s="52">
        <v>43</v>
      </c>
    </row>
    <row r="27" spans="1:15" s="2" customFormat="1" ht="12.6" customHeight="1" thickBot="1">
      <c r="A27" s="23">
        <v>19</v>
      </c>
      <c r="B27" s="16" t="s">
        <v>37</v>
      </c>
      <c r="C27" s="52">
        <v>1</v>
      </c>
      <c r="D27" s="52">
        <v>4</v>
      </c>
      <c r="E27" s="52">
        <v>1</v>
      </c>
      <c r="F27" s="52">
        <v>4</v>
      </c>
      <c r="G27" s="52">
        <v>1</v>
      </c>
      <c r="H27" s="52">
        <v>8</v>
      </c>
    </row>
    <row r="28" spans="1:15" s="2" customFormat="1" ht="12.6" customHeight="1" thickBot="1">
      <c r="A28" s="23">
        <v>20</v>
      </c>
      <c r="B28" s="16" t="s">
        <v>38</v>
      </c>
      <c r="C28" s="52">
        <v>3</v>
      </c>
      <c r="D28" s="52">
        <v>23</v>
      </c>
      <c r="E28" s="52">
        <v>3</v>
      </c>
      <c r="F28" s="52">
        <v>23</v>
      </c>
      <c r="G28" s="52">
        <v>2</v>
      </c>
      <c r="H28" s="52">
        <v>16</v>
      </c>
    </row>
    <row r="29" spans="1:15" s="2" customFormat="1" ht="12.6" customHeight="1" thickBot="1">
      <c r="A29" s="23">
        <v>21</v>
      </c>
      <c r="B29" s="16" t="s">
        <v>39</v>
      </c>
      <c r="C29" s="52"/>
      <c r="D29" s="52"/>
      <c r="E29" s="52"/>
      <c r="F29" s="52"/>
      <c r="G29" s="52"/>
      <c r="H29" s="52"/>
    </row>
    <row r="30" spans="1:15" s="2" customFormat="1" ht="12.6" customHeight="1" thickBot="1">
      <c r="A30" s="23">
        <v>22</v>
      </c>
      <c r="B30" s="16" t="s">
        <v>40</v>
      </c>
      <c r="C30" s="52"/>
      <c r="D30" s="52"/>
      <c r="E30" s="52"/>
      <c r="F30" s="52"/>
      <c r="G30" s="52"/>
      <c r="H30" s="52"/>
    </row>
    <row r="31" spans="1:15" s="2" customFormat="1" ht="12.6" customHeight="1" thickBot="1">
      <c r="A31" s="23">
        <v>23</v>
      </c>
      <c r="B31" s="16" t="s">
        <v>41</v>
      </c>
      <c r="C31" s="52">
        <v>5</v>
      </c>
      <c r="D31" s="52">
        <v>21.5</v>
      </c>
      <c r="E31" s="52">
        <v>5</v>
      </c>
      <c r="F31" s="52">
        <v>21.5</v>
      </c>
      <c r="G31" s="52">
        <v>3</v>
      </c>
      <c r="H31" s="52">
        <v>13</v>
      </c>
    </row>
    <row r="32" spans="1:15" s="2" customFormat="1" ht="12.6" customHeight="1" thickBot="1">
      <c r="A32" s="23">
        <v>24</v>
      </c>
      <c r="B32" s="16" t="s">
        <v>42</v>
      </c>
      <c r="C32" s="52"/>
      <c r="D32" s="52"/>
      <c r="E32" s="52"/>
      <c r="F32" s="52"/>
      <c r="G32" s="52">
        <v>1</v>
      </c>
      <c r="H32" s="52">
        <v>4.5</v>
      </c>
    </row>
    <row r="33" spans="1:15" s="2" customFormat="1" ht="12.6" customHeight="1" thickBot="1">
      <c r="A33" s="23">
        <v>25</v>
      </c>
      <c r="B33" s="16" t="s">
        <v>43</v>
      </c>
      <c r="C33" s="52">
        <v>3</v>
      </c>
      <c r="D33" s="52">
        <v>8</v>
      </c>
      <c r="E33" s="52">
        <v>3</v>
      </c>
      <c r="F33" s="52">
        <v>8</v>
      </c>
      <c r="G33" s="52">
        <v>2</v>
      </c>
      <c r="H33" s="52">
        <v>5.5</v>
      </c>
    </row>
    <row r="34" spans="1:15" s="5" customFormat="1" ht="12.6" customHeight="1" thickBot="1">
      <c r="A34" s="24"/>
      <c r="B34" s="46" t="s">
        <v>23</v>
      </c>
      <c r="C34" s="20">
        <f>SUM(C22:C33)</f>
        <v>19</v>
      </c>
      <c r="D34" s="20">
        <f>SUM(D22:D33)</f>
        <v>132.75</v>
      </c>
      <c r="E34" s="20">
        <f t="shared" ref="E34:F34" si="2">SUM(E22:E33)</f>
        <v>19</v>
      </c>
      <c r="F34" s="20">
        <f t="shared" si="2"/>
        <v>132.75</v>
      </c>
      <c r="G34" s="20">
        <f t="shared" ref="G34:H34" si="3">SUM(G22:G33)</f>
        <v>19</v>
      </c>
      <c r="H34" s="20">
        <f t="shared" si="3"/>
        <v>138.25</v>
      </c>
    </row>
    <row r="35" spans="1:15" s="5" customFormat="1" ht="12.6" customHeight="1" thickBot="1">
      <c r="A35" s="24"/>
      <c r="B35" s="99" t="s">
        <v>44</v>
      </c>
      <c r="C35" s="99"/>
      <c r="D35" s="25"/>
      <c r="E35" s="47"/>
      <c r="F35" s="26"/>
      <c r="G35" s="26"/>
      <c r="H35" s="13"/>
    </row>
    <row r="36" spans="1:15" s="2" customFormat="1" ht="12.6" customHeight="1" thickBot="1">
      <c r="A36" s="23">
        <v>26</v>
      </c>
      <c r="B36" s="16" t="s">
        <v>45</v>
      </c>
      <c r="C36" s="17">
        <v>16</v>
      </c>
      <c r="D36" s="17">
        <v>71</v>
      </c>
      <c r="E36" s="17">
        <v>16</v>
      </c>
      <c r="F36" s="17">
        <v>65.34</v>
      </c>
      <c r="G36" s="17">
        <v>2</v>
      </c>
      <c r="H36" s="17">
        <v>5</v>
      </c>
    </row>
    <row r="37" spans="1:15" s="2" customFormat="1" ht="12.6" customHeight="1" thickBot="1">
      <c r="A37" s="23">
        <v>27</v>
      </c>
      <c r="B37" s="16" t="s">
        <v>46</v>
      </c>
      <c r="C37" s="17"/>
      <c r="D37" s="17"/>
      <c r="E37" s="17"/>
      <c r="F37" s="17"/>
      <c r="G37" s="17"/>
      <c r="H37" s="17"/>
    </row>
    <row r="38" spans="1:15" s="2" customFormat="1" ht="12.6" customHeight="1" thickBot="1">
      <c r="A38" s="23">
        <v>28</v>
      </c>
      <c r="B38" s="16" t="s">
        <v>47</v>
      </c>
      <c r="C38" s="17">
        <v>1</v>
      </c>
      <c r="D38" s="17">
        <v>4.5</v>
      </c>
      <c r="E38" s="17">
        <v>1</v>
      </c>
      <c r="F38" s="17">
        <v>4.5</v>
      </c>
      <c r="G38" s="17"/>
      <c r="H38" s="17"/>
    </row>
    <row r="39" spans="1:15" s="2" customFormat="1" ht="12.6" customHeight="1" thickBot="1">
      <c r="A39" s="23">
        <v>29</v>
      </c>
      <c r="B39" s="16" t="s">
        <v>48</v>
      </c>
      <c r="C39" s="17"/>
      <c r="D39" s="17"/>
      <c r="E39" s="17"/>
      <c r="F39" s="17"/>
      <c r="G39" s="17"/>
      <c r="H39" s="17"/>
    </row>
    <row r="40" spans="1:15" s="2" customFormat="1" ht="12.6" customHeight="1" thickBot="1">
      <c r="A40" s="23">
        <v>30</v>
      </c>
      <c r="B40" s="16" t="s">
        <v>49</v>
      </c>
      <c r="C40" s="17">
        <v>2</v>
      </c>
      <c r="D40" s="17">
        <v>16</v>
      </c>
      <c r="E40" s="17">
        <v>2</v>
      </c>
      <c r="F40" s="17">
        <v>16</v>
      </c>
      <c r="G40" s="17"/>
      <c r="H40" s="17"/>
    </row>
    <row r="41" spans="1:15" s="2" customFormat="1" ht="12.6" customHeight="1" thickBot="1">
      <c r="A41" s="23">
        <v>31</v>
      </c>
      <c r="B41" s="16" t="s">
        <v>50</v>
      </c>
      <c r="C41" s="17">
        <v>16</v>
      </c>
      <c r="D41" s="17">
        <v>76.5</v>
      </c>
      <c r="E41" s="17">
        <v>13</v>
      </c>
      <c r="F41" s="17">
        <v>64</v>
      </c>
      <c r="G41" s="17">
        <v>0</v>
      </c>
      <c r="H41" s="17">
        <v>0</v>
      </c>
    </row>
    <row r="42" spans="1:15" s="2" customFormat="1" ht="12.6" customHeight="1" thickBot="1">
      <c r="A42" s="23">
        <v>32</v>
      </c>
      <c r="B42" s="16" t="s">
        <v>51</v>
      </c>
      <c r="C42" s="17">
        <v>1</v>
      </c>
      <c r="D42" s="17">
        <v>4</v>
      </c>
      <c r="E42" s="17">
        <v>1</v>
      </c>
      <c r="F42" s="17">
        <v>5</v>
      </c>
      <c r="G42" s="17"/>
      <c r="H42" s="17"/>
    </row>
    <row r="43" spans="1:15" s="2" customFormat="1" ht="12.6" customHeight="1" thickBot="1">
      <c r="A43" s="23">
        <v>33</v>
      </c>
      <c r="B43" s="16" t="s">
        <v>52</v>
      </c>
      <c r="C43" s="17"/>
      <c r="D43" s="17"/>
      <c r="E43" s="17"/>
      <c r="F43" s="17"/>
      <c r="G43" s="17"/>
      <c r="H43" s="17"/>
    </row>
    <row r="44" spans="1:15" s="2" customFormat="1" ht="12.6" customHeight="1" thickBot="1">
      <c r="A44" s="23">
        <v>34</v>
      </c>
      <c r="B44" s="16" t="s">
        <v>53</v>
      </c>
      <c r="C44" s="17">
        <v>1</v>
      </c>
      <c r="D44" s="17">
        <v>4</v>
      </c>
      <c r="E44" s="17">
        <v>1</v>
      </c>
      <c r="F44" s="17">
        <v>4</v>
      </c>
      <c r="G44" s="17"/>
      <c r="H44" s="17"/>
    </row>
    <row r="45" spans="1:15" s="2" customFormat="1" ht="12.6" customHeight="1" thickBot="1">
      <c r="A45" s="23"/>
      <c r="B45" s="16" t="s">
        <v>23</v>
      </c>
      <c r="C45" s="20">
        <f>SUM(C36:C44)</f>
        <v>37</v>
      </c>
      <c r="D45" s="20">
        <f>SUM(D36:D44)</f>
        <v>176</v>
      </c>
      <c r="E45" s="20">
        <f t="shared" ref="E45:G45" si="4">SUM(E36:E44)</f>
        <v>34</v>
      </c>
      <c r="F45" s="20">
        <f t="shared" si="4"/>
        <v>158.84</v>
      </c>
      <c r="G45" s="20">
        <f t="shared" si="4"/>
        <v>2</v>
      </c>
      <c r="H45" s="20">
        <f>SUM(H36:H44)</f>
        <v>5</v>
      </c>
    </row>
    <row r="46" spans="1:15" s="5" customFormat="1" ht="12.6" customHeight="1" thickBot="1">
      <c r="A46" s="24"/>
      <c r="B46" s="99" t="s">
        <v>54</v>
      </c>
      <c r="C46" s="99"/>
      <c r="D46" s="13"/>
      <c r="E46" s="26"/>
      <c r="F46" s="26"/>
      <c r="G46" s="26"/>
      <c r="H46" s="13"/>
    </row>
    <row r="47" spans="1:15" s="2" customFormat="1" ht="12.6" customHeight="1" thickBot="1">
      <c r="A47" s="23">
        <v>35</v>
      </c>
      <c r="B47" s="16" t="s">
        <v>55</v>
      </c>
      <c r="C47" s="52">
        <v>25</v>
      </c>
      <c r="D47" s="62">
        <v>128.5</v>
      </c>
      <c r="E47" s="52">
        <v>25</v>
      </c>
      <c r="F47" s="52">
        <v>128.5</v>
      </c>
      <c r="G47" s="52">
        <v>22</v>
      </c>
      <c r="H47" s="52">
        <v>139.5</v>
      </c>
      <c r="I47" s="50" t="s">
        <v>144</v>
      </c>
      <c r="J47" s="52">
        <v>25</v>
      </c>
      <c r="K47" s="62">
        <v>128.5</v>
      </c>
      <c r="L47" s="52">
        <v>25</v>
      </c>
      <c r="M47" s="52">
        <v>128.5</v>
      </c>
      <c r="N47" s="52">
        <v>23</v>
      </c>
      <c r="O47" s="52">
        <v>139.5</v>
      </c>
    </row>
    <row r="48" spans="1:15" s="2" customFormat="1" ht="12.6" customHeight="1" thickBot="1">
      <c r="A48" s="23">
        <v>36</v>
      </c>
      <c r="B48" s="16" t="s">
        <v>56</v>
      </c>
      <c r="C48" s="52">
        <v>3</v>
      </c>
      <c r="D48" s="52">
        <v>25.7</v>
      </c>
      <c r="E48" s="52">
        <v>3</v>
      </c>
      <c r="F48" s="52">
        <v>25.7</v>
      </c>
      <c r="G48" s="52">
        <v>4</v>
      </c>
      <c r="H48" s="52">
        <v>30.7</v>
      </c>
      <c r="I48" s="50" t="s">
        <v>145</v>
      </c>
      <c r="J48" s="52">
        <v>3</v>
      </c>
      <c r="K48" s="52">
        <v>13.5</v>
      </c>
      <c r="L48" s="52">
        <v>3</v>
      </c>
      <c r="M48" s="52">
        <v>13.5</v>
      </c>
      <c r="N48" s="52">
        <v>4</v>
      </c>
      <c r="O48" s="52">
        <v>16.5</v>
      </c>
    </row>
    <row r="49" spans="1:15" s="2" customFormat="1" ht="12.6" customHeight="1" thickBot="1">
      <c r="A49" s="23">
        <v>37</v>
      </c>
      <c r="B49" s="16" t="s">
        <v>57</v>
      </c>
      <c r="C49" s="17"/>
      <c r="D49" s="17"/>
      <c r="E49" s="17"/>
      <c r="F49" s="17"/>
      <c r="G49" s="17"/>
      <c r="H49" s="17"/>
      <c r="I49" s="63" t="s">
        <v>146</v>
      </c>
      <c r="J49" s="52">
        <v>3</v>
      </c>
      <c r="K49" s="52">
        <v>25.7</v>
      </c>
      <c r="L49" s="52">
        <v>3</v>
      </c>
      <c r="M49" s="52">
        <v>25.7</v>
      </c>
      <c r="N49" s="52">
        <v>4</v>
      </c>
      <c r="O49" s="52">
        <v>30.7</v>
      </c>
    </row>
    <row r="50" spans="1:15" s="2" customFormat="1" ht="12.6" customHeight="1" thickBot="1">
      <c r="A50" s="23">
        <v>38</v>
      </c>
      <c r="B50" s="16" t="s">
        <v>58</v>
      </c>
      <c r="C50" s="52">
        <v>3</v>
      </c>
      <c r="D50" s="52">
        <v>13.5</v>
      </c>
      <c r="E50" s="52">
        <v>3</v>
      </c>
      <c r="F50" s="52">
        <v>13.5</v>
      </c>
      <c r="G50" s="52">
        <v>4</v>
      </c>
      <c r="H50" s="52">
        <v>16.5</v>
      </c>
      <c r="I50" s="63" t="s">
        <v>147</v>
      </c>
      <c r="J50" s="52">
        <v>1</v>
      </c>
      <c r="K50" s="52">
        <v>7</v>
      </c>
      <c r="L50" s="52">
        <v>1</v>
      </c>
      <c r="M50" s="52">
        <v>7</v>
      </c>
      <c r="N50" s="52">
        <v>1</v>
      </c>
      <c r="O50" s="52">
        <v>7</v>
      </c>
    </row>
    <row r="51" spans="1:15" s="2" customFormat="1" ht="12.6" customHeight="1" thickBot="1">
      <c r="A51" s="23">
        <v>39</v>
      </c>
      <c r="B51" s="16" t="s">
        <v>59</v>
      </c>
      <c r="C51" s="52">
        <v>1</v>
      </c>
      <c r="D51" s="52">
        <v>7</v>
      </c>
      <c r="E51" s="52">
        <v>1</v>
      </c>
      <c r="F51" s="52">
        <v>7</v>
      </c>
      <c r="G51" s="52">
        <v>1</v>
      </c>
      <c r="H51" s="52">
        <v>7</v>
      </c>
      <c r="I51" s="63" t="s">
        <v>148</v>
      </c>
      <c r="J51" s="52"/>
      <c r="K51" s="52"/>
      <c r="L51" s="52"/>
      <c r="M51" s="52"/>
      <c r="N51" s="52"/>
      <c r="O51" s="52"/>
    </row>
    <row r="52" spans="1:15" s="5" customFormat="1" ht="12.6" customHeight="1" thickBot="1">
      <c r="A52" s="24"/>
      <c r="B52" s="46" t="s">
        <v>23</v>
      </c>
      <c r="C52" s="20">
        <f>SUM(C47:C51)</f>
        <v>32</v>
      </c>
      <c r="D52" s="20">
        <f>SUM(D47:D51)</f>
        <v>174.7</v>
      </c>
      <c r="E52" s="20">
        <f t="shared" ref="E52:H52" si="5">SUM(E47:E51)</f>
        <v>32</v>
      </c>
      <c r="F52" s="20">
        <f t="shared" si="5"/>
        <v>174.7</v>
      </c>
      <c r="G52" s="20">
        <f t="shared" si="5"/>
        <v>31</v>
      </c>
      <c r="H52" s="20">
        <f t="shared" si="5"/>
        <v>193.7</v>
      </c>
    </row>
    <row r="53" spans="1:15" s="5" customFormat="1" ht="12.6" customHeight="1" thickBot="1">
      <c r="A53" s="24"/>
      <c r="B53" s="99" t="s">
        <v>60</v>
      </c>
      <c r="C53" s="99"/>
      <c r="D53" s="13"/>
      <c r="E53" s="26"/>
      <c r="F53" s="27"/>
      <c r="G53" s="27"/>
      <c r="H53" s="13"/>
    </row>
    <row r="54" spans="1:15" s="2" customFormat="1" ht="12.6" customHeight="1" thickBot="1">
      <c r="A54" s="23">
        <v>40</v>
      </c>
      <c r="B54" s="16" t="s">
        <v>61</v>
      </c>
      <c r="C54" s="52">
        <v>5</v>
      </c>
      <c r="D54" s="52">
        <v>19.059999999999999</v>
      </c>
      <c r="E54" s="52">
        <v>5</v>
      </c>
      <c r="F54" s="52">
        <v>19.059999999999999</v>
      </c>
      <c r="G54" s="52">
        <v>13</v>
      </c>
      <c r="H54" s="52">
        <v>60.5</v>
      </c>
      <c r="I54" s="48" t="s">
        <v>158</v>
      </c>
      <c r="J54" s="49">
        <v>5</v>
      </c>
      <c r="K54" s="49">
        <v>19.059999999999999</v>
      </c>
      <c r="L54" s="49">
        <v>5</v>
      </c>
      <c r="M54" s="49">
        <v>19.059999999999999</v>
      </c>
      <c r="N54" s="49">
        <v>13</v>
      </c>
      <c r="O54" s="49">
        <v>60.5</v>
      </c>
    </row>
    <row r="55" spans="1:15" s="2" customFormat="1" ht="12.6" customHeight="1" thickBot="1">
      <c r="A55" s="23">
        <v>41</v>
      </c>
      <c r="B55" s="16" t="s">
        <v>62</v>
      </c>
      <c r="C55" s="52"/>
      <c r="D55" s="52"/>
      <c r="E55" s="52"/>
      <c r="F55" s="52"/>
      <c r="G55" s="52">
        <v>0</v>
      </c>
      <c r="H55" s="52">
        <v>0</v>
      </c>
      <c r="I55" s="48" t="s">
        <v>62</v>
      </c>
      <c r="J55" s="49"/>
      <c r="K55" s="49"/>
      <c r="L55" s="49"/>
      <c r="M55" s="49"/>
      <c r="N55" s="49">
        <v>0</v>
      </c>
      <c r="O55" s="49">
        <v>0</v>
      </c>
    </row>
    <row r="56" spans="1:15" s="2" customFormat="1" ht="12.6" customHeight="1" thickBot="1">
      <c r="A56" s="23">
        <v>42</v>
      </c>
      <c r="B56" s="16" t="s">
        <v>63</v>
      </c>
      <c r="C56" s="52">
        <v>1</v>
      </c>
      <c r="D56" s="52">
        <v>4</v>
      </c>
      <c r="E56" s="52">
        <v>1</v>
      </c>
      <c r="F56" s="52">
        <v>4</v>
      </c>
      <c r="G56" s="52">
        <v>1</v>
      </c>
      <c r="H56" s="52">
        <v>3</v>
      </c>
      <c r="I56" s="48" t="s">
        <v>63</v>
      </c>
      <c r="J56" s="49">
        <v>1</v>
      </c>
      <c r="K56" s="49">
        <v>4</v>
      </c>
      <c r="L56" s="49">
        <v>1</v>
      </c>
      <c r="M56" s="49">
        <v>4</v>
      </c>
      <c r="N56" s="49">
        <v>1</v>
      </c>
      <c r="O56" s="49">
        <v>3</v>
      </c>
    </row>
    <row r="57" spans="1:15" s="2" customFormat="1" ht="12.6" customHeight="1" thickBot="1">
      <c r="A57" s="23">
        <v>43</v>
      </c>
      <c r="B57" s="16" t="s">
        <v>64</v>
      </c>
      <c r="C57" s="52">
        <v>3</v>
      </c>
      <c r="D57" s="52">
        <v>14.5</v>
      </c>
      <c r="E57" s="52">
        <v>3</v>
      </c>
      <c r="F57" s="52">
        <v>14.5</v>
      </c>
      <c r="G57" s="52">
        <v>10</v>
      </c>
      <c r="H57" s="52">
        <v>34</v>
      </c>
      <c r="I57" s="48" t="s">
        <v>64</v>
      </c>
      <c r="J57" s="49">
        <v>3</v>
      </c>
      <c r="K57" s="49">
        <v>14.5</v>
      </c>
      <c r="L57" s="49">
        <v>3</v>
      </c>
      <c r="M57" s="49">
        <v>14.5</v>
      </c>
      <c r="N57" s="49">
        <v>10</v>
      </c>
      <c r="O57" s="49">
        <v>34</v>
      </c>
    </row>
    <row r="58" spans="1:15" s="2" customFormat="1" ht="12.6" customHeight="1" thickBot="1">
      <c r="A58" s="23">
        <v>44</v>
      </c>
      <c r="B58" s="16" t="s">
        <v>65</v>
      </c>
      <c r="C58" s="52"/>
      <c r="D58" s="52"/>
      <c r="E58" s="52"/>
      <c r="F58" s="52"/>
      <c r="G58" s="52">
        <v>2</v>
      </c>
      <c r="H58" s="52">
        <v>6</v>
      </c>
      <c r="I58" s="48" t="s">
        <v>159</v>
      </c>
      <c r="J58" s="49"/>
      <c r="K58" s="49"/>
      <c r="L58" s="49"/>
      <c r="M58" s="49"/>
      <c r="N58" s="49">
        <v>2</v>
      </c>
      <c r="O58" s="49">
        <v>6</v>
      </c>
    </row>
    <row r="59" spans="1:15" s="2" customFormat="1" ht="12.6" customHeight="1" thickBot="1">
      <c r="A59" s="23">
        <v>45</v>
      </c>
      <c r="B59" s="16" t="s">
        <v>66</v>
      </c>
      <c r="C59" s="52"/>
      <c r="D59" s="52"/>
      <c r="E59" s="52"/>
      <c r="F59" s="52"/>
      <c r="G59" s="52">
        <v>1</v>
      </c>
      <c r="H59" s="52">
        <v>3</v>
      </c>
      <c r="I59" s="48" t="s">
        <v>66</v>
      </c>
      <c r="J59" s="49"/>
      <c r="K59" s="49"/>
      <c r="L59" s="49"/>
      <c r="M59" s="49"/>
      <c r="N59" s="49">
        <v>1</v>
      </c>
      <c r="O59" s="49">
        <v>3</v>
      </c>
    </row>
    <row r="60" spans="1:15" s="5" customFormat="1" ht="12.6" customHeight="1" thickBot="1">
      <c r="A60" s="24"/>
      <c r="B60" s="46" t="s">
        <v>23</v>
      </c>
      <c r="C60" s="20">
        <f>SUM(C54:C59)</f>
        <v>9</v>
      </c>
      <c r="D60" s="20">
        <f t="shared" ref="D60:H60" si="6">SUM(D54:D59)</f>
        <v>37.56</v>
      </c>
      <c r="E60" s="20">
        <f t="shared" si="6"/>
        <v>9</v>
      </c>
      <c r="F60" s="20">
        <f t="shared" si="6"/>
        <v>37.56</v>
      </c>
      <c r="G60" s="20">
        <f t="shared" si="6"/>
        <v>27</v>
      </c>
      <c r="H60" s="20">
        <f t="shared" si="6"/>
        <v>106.5</v>
      </c>
    </row>
    <row r="61" spans="1:15" s="5" customFormat="1" ht="12.6" customHeight="1" thickBot="1">
      <c r="A61" s="24"/>
      <c r="B61" s="99" t="s">
        <v>67</v>
      </c>
      <c r="C61" s="99"/>
      <c r="D61" s="13"/>
      <c r="E61" s="26"/>
      <c r="F61" s="26"/>
      <c r="G61" s="26"/>
      <c r="H61" s="13"/>
    </row>
    <row r="62" spans="1:15" s="2" customFormat="1" ht="12.6" customHeight="1" thickBot="1">
      <c r="A62" s="23">
        <v>46</v>
      </c>
      <c r="B62" s="16" t="s">
        <v>68</v>
      </c>
      <c r="C62" s="52">
        <v>11</v>
      </c>
      <c r="D62" s="52">
        <v>72</v>
      </c>
      <c r="E62" s="52">
        <v>11</v>
      </c>
      <c r="F62" s="52">
        <v>72</v>
      </c>
      <c r="G62" s="52">
        <v>18</v>
      </c>
      <c r="H62" s="52">
        <v>96</v>
      </c>
      <c r="I62" s="51" t="s">
        <v>128</v>
      </c>
      <c r="J62" s="49">
        <v>6</v>
      </c>
      <c r="K62" s="49">
        <v>31.5</v>
      </c>
      <c r="L62" s="49">
        <v>6</v>
      </c>
      <c r="M62" s="49">
        <v>31.5</v>
      </c>
      <c r="N62" s="49">
        <v>5</v>
      </c>
      <c r="O62" s="49">
        <v>27.5</v>
      </c>
    </row>
    <row r="63" spans="1:15" s="2" customFormat="1" ht="12.6" customHeight="1" thickBot="1">
      <c r="A63" s="23">
        <v>47</v>
      </c>
      <c r="B63" s="16" t="s">
        <v>69</v>
      </c>
      <c r="C63" s="52">
        <v>19</v>
      </c>
      <c r="D63" s="52">
        <v>103.1</v>
      </c>
      <c r="E63" s="52">
        <v>19</v>
      </c>
      <c r="F63" s="52">
        <v>103.1</v>
      </c>
      <c r="G63" s="52">
        <v>29</v>
      </c>
      <c r="H63" s="52">
        <v>126.1</v>
      </c>
      <c r="I63" s="51" t="s">
        <v>129</v>
      </c>
      <c r="J63" s="49">
        <v>10</v>
      </c>
      <c r="K63" s="49">
        <v>42.3</v>
      </c>
      <c r="L63" s="49">
        <v>10</v>
      </c>
      <c r="M63" s="49">
        <v>42.3</v>
      </c>
      <c r="N63" s="49">
        <v>10</v>
      </c>
      <c r="O63" s="49">
        <v>42.3</v>
      </c>
    </row>
    <row r="64" spans="1:15" s="2" customFormat="1" ht="12.6" customHeight="1" thickBot="1">
      <c r="A64" s="23">
        <v>48</v>
      </c>
      <c r="B64" s="16" t="s">
        <v>70</v>
      </c>
      <c r="C64" s="52">
        <v>8</v>
      </c>
      <c r="D64" s="52">
        <v>40.299999999999997</v>
      </c>
      <c r="E64" s="52">
        <v>8</v>
      </c>
      <c r="F64" s="52">
        <v>40.299999999999997</v>
      </c>
      <c r="G64" s="52">
        <v>6</v>
      </c>
      <c r="H64" s="52">
        <v>32.299999999999997</v>
      </c>
      <c r="I64" s="51" t="s">
        <v>130</v>
      </c>
      <c r="J64" s="49">
        <v>8</v>
      </c>
      <c r="K64" s="49">
        <v>40.299999999999997</v>
      </c>
      <c r="L64" s="49">
        <v>8</v>
      </c>
      <c r="M64" s="49">
        <v>40.299999999999997</v>
      </c>
      <c r="N64" s="49">
        <v>6</v>
      </c>
      <c r="O64" s="49">
        <v>32.299999999999997</v>
      </c>
    </row>
    <row r="65" spans="1:22" s="2" customFormat="1" ht="12.6" customHeight="1" thickBot="1">
      <c r="A65" s="23">
        <v>49</v>
      </c>
      <c r="B65" s="16" t="s">
        <v>71</v>
      </c>
      <c r="C65" s="69">
        <v>15</v>
      </c>
      <c r="D65" s="52">
        <v>95.72</v>
      </c>
      <c r="E65" s="69">
        <v>15</v>
      </c>
      <c r="F65" s="52">
        <v>95.72</v>
      </c>
      <c r="G65" s="52">
        <v>31</v>
      </c>
      <c r="H65" s="52">
        <v>147</v>
      </c>
      <c r="I65" s="51" t="s">
        <v>131</v>
      </c>
      <c r="J65" s="49">
        <f>-J164</f>
        <v>0</v>
      </c>
      <c r="K65" s="49">
        <v>0</v>
      </c>
      <c r="L65" s="49">
        <f>-L164</f>
        <v>0</v>
      </c>
      <c r="M65" s="49">
        <v>0</v>
      </c>
      <c r="N65" s="49">
        <v>0</v>
      </c>
      <c r="O65" s="49">
        <v>0</v>
      </c>
      <c r="P65" s="67" t="s">
        <v>155</v>
      </c>
      <c r="Q65" s="68">
        <v>5</v>
      </c>
      <c r="R65" s="49">
        <v>40.5</v>
      </c>
      <c r="S65" s="68">
        <v>5</v>
      </c>
      <c r="T65" s="49">
        <v>40.5</v>
      </c>
      <c r="U65" s="49">
        <v>13</v>
      </c>
      <c r="V65" s="49">
        <v>68.5</v>
      </c>
    </row>
    <row r="66" spans="1:22" s="2" customFormat="1" ht="12.6" customHeight="1" thickBot="1">
      <c r="A66" s="23">
        <v>50</v>
      </c>
      <c r="B66" s="16" t="s">
        <v>72</v>
      </c>
      <c r="C66" s="52">
        <v>2</v>
      </c>
      <c r="D66" s="52">
        <v>8.5</v>
      </c>
      <c r="E66" s="52">
        <v>2</v>
      </c>
      <c r="F66" s="52">
        <v>8.5</v>
      </c>
      <c r="G66" s="52">
        <v>2</v>
      </c>
      <c r="H66" s="52">
        <v>8.5</v>
      </c>
      <c r="I66" s="51" t="s">
        <v>132</v>
      </c>
      <c r="J66" s="49">
        <v>2</v>
      </c>
      <c r="K66" s="49">
        <v>8.5</v>
      </c>
      <c r="L66" s="49">
        <v>2</v>
      </c>
      <c r="M66" s="49">
        <v>8.5</v>
      </c>
      <c r="N66" s="49">
        <v>2</v>
      </c>
      <c r="O66" s="49">
        <v>8.5</v>
      </c>
      <c r="P66" s="67" t="s">
        <v>156</v>
      </c>
      <c r="Q66" s="68">
        <v>9</v>
      </c>
      <c r="R66" s="49">
        <v>60.8</v>
      </c>
      <c r="S66" s="68">
        <v>9</v>
      </c>
      <c r="T66" s="49">
        <v>60.8</v>
      </c>
      <c r="U66" s="49">
        <v>19</v>
      </c>
      <c r="V66" s="49">
        <v>83.8</v>
      </c>
    </row>
    <row r="67" spans="1:22" s="2" customFormat="1" ht="12.6" customHeight="1" thickBot="1">
      <c r="A67" s="23">
        <v>51</v>
      </c>
      <c r="B67" s="16" t="s">
        <v>73</v>
      </c>
      <c r="C67" s="52">
        <v>4</v>
      </c>
      <c r="D67" s="52">
        <v>23.5</v>
      </c>
      <c r="E67" s="52">
        <v>4</v>
      </c>
      <c r="F67" s="52">
        <v>23.5</v>
      </c>
      <c r="G67" s="52">
        <v>3</v>
      </c>
      <c r="H67" s="52">
        <v>19.5</v>
      </c>
      <c r="I67" s="51" t="s">
        <v>133</v>
      </c>
      <c r="J67" s="49">
        <v>4</v>
      </c>
      <c r="K67" s="49">
        <v>23.5</v>
      </c>
      <c r="L67" s="49">
        <v>4</v>
      </c>
      <c r="M67" s="49">
        <v>23.5</v>
      </c>
      <c r="N67" s="49">
        <v>3</v>
      </c>
      <c r="O67" s="49">
        <v>19.5</v>
      </c>
      <c r="P67" s="67" t="s">
        <v>157</v>
      </c>
      <c r="Q67" s="68">
        <v>15</v>
      </c>
      <c r="R67" s="49">
        <v>95.72</v>
      </c>
      <c r="S67" s="68">
        <v>15</v>
      </c>
      <c r="T67" s="49">
        <v>95.72</v>
      </c>
      <c r="U67" s="49">
        <v>31</v>
      </c>
      <c r="V67" s="49">
        <v>147</v>
      </c>
    </row>
    <row r="68" spans="1:22" s="2" customFormat="1" ht="12.6" customHeight="1" thickBot="1">
      <c r="A68" s="23">
        <v>52</v>
      </c>
      <c r="B68" s="16" t="s">
        <v>74</v>
      </c>
      <c r="C68" s="52">
        <v>3</v>
      </c>
      <c r="D68" s="52">
        <v>15</v>
      </c>
      <c r="E68" s="52">
        <v>3</v>
      </c>
      <c r="F68" s="52">
        <v>15</v>
      </c>
      <c r="G68" s="52">
        <v>3</v>
      </c>
      <c r="H68" s="52">
        <v>15</v>
      </c>
      <c r="I68" s="51" t="s">
        <v>134</v>
      </c>
      <c r="J68" s="49">
        <v>3</v>
      </c>
      <c r="K68" s="49">
        <v>15</v>
      </c>
      <c r="L68" s="49">
        <v>3</v>
      </c>
      <c r="M68" s="49">
        <v>15</v>
      </c>
      <c r="N68" s="49">
        <v>3</v>
      </c>
      <c r="O68" s="49">
        <v>15</v>
      </c>
    </row>
    <row r="69" spans="1:22" s="2" customFormat="1" ht="12.6" customHeight="1" thickBot="1">
      <c r="A69" s="23">
        <v>53</v>
      </c>
      <c r="B69" s="16" t="s">
        <v>75</v>
      </c>
      <c r="C69" s="52">
        <v>4</v>
      </c>
      <c r="D69" s="52">
        <v>26.6</v>
      </c>
      <c r="E69" s="52">
        <v>4</v>
      </c>
      <c r="F69" s="52">
        <v>26.6</v>
      </c>
      <c r="G69" s="52">
        <v>4</v>
      </c>
      <c r="H69" s="52">
        <v>26.6</v>
      </c>
      <c r="I69" s="51" t="s">
        <v>135</v>
      </c>
      <c r="J69" s="49">
        <v>4</v>
      </c>
      <c r="K69" s="49">
        <v>26.6</v>
      </c>
      <c r="L69" s="49">
        <v>4</v>
      </c>
      <c r="M69" s="49">
        <v>26.6</v>
      </c>
      <c r="N69" s="49">
        <v>4</v>
      </c>
      <c r="O69" s="49">
        <v>26.6</v>
      </c>
    </row>
    <row r="70" spans="1:22" s="2" customFormat="1" ht="12.6" customHeight="1" thickBot="1">
      <c r="A70" s="23">
        <v>54</v>
      </c>
      <c r="B70" s="16" t="s">
        <v>76</v>
      </c>
      <c r="C70" s="52">
        <v>8</v>
      </c>
      <c r="D70" s="52">
        <v>40.1</v>
      </c>
      <c r="E70" s="52">
        <v>8</v>
      </c>
      <c r="F70" s="52">
        <v>40.1</v>
      </c>
      <c r="G70" s="52">
        <v>8</v>
      </c>
      <c r="H70" s="52">
        <v>40.1</v>
      </c>
      <c r="I70" s="51" t="s">
        <v>136</v>
      </c>
      <c r="J70" s="49">
        <v>8</v>
      </c>
      <c r="K70" s="49">
        <v>40.1</v>
      </c>
      <c r="L70" s="49">
        <v>8</v>
      </c>
      <c r="M70" s="49">
        <v>40.1</v>
      </c>
      <c r="N70" s="49">
        <v>8</v>
      </c>
      <c r="O70" s="49">
        <v>40.1</v>
      </c>
    </row>
    <row r="71" spans="1:22" s="2" customFormat="1" ht="12.6" customHeight="1" thickBot="1">
      <c r="A71" s="23">
        <v>55</v>
      </c>
      <c r="B71" s="16" t="s">
        <v>77</v>
      </c>
      <c r="C71" s="52">
        <v>4</v>
      </c>
      <c r="D71" s="52">
        <v>27.5</v>
      </c>
      <c r="E71" s="52">
        <v>4</v>
      </c>
      <c r="F71" s="52">
        <v>27.5</v>
      </c>
      <c r="G71" s="52">
        <v>4</v>
      </c>
      <c r="H71" s="52">
        <v>27.5</v>
      </c>
      <c r="I71" s="51" t="s">
        <v>137</v>
      </c>
      <c r="J71" s="49">
        <v>4</v>
      </c>
      <c r="K71" s="49">
        <v>27.5</v>
      </c>
      <c r="L71" s="49">
        <v>4</v>
      </c>
      <c r="M71" s="49">
        <v>27.5</v>
      </c>
      <c r="N71" s="49">
        <v>4</v>
      </c>
      <c r="O71" s="49">
        <v>27.5</v>
      </c>
    </row>
    <row r="72" spans="1:22" s="5" customFormat="1" ht="12.6" customHeight="1" thickBot="1">
      <c r="A72" s="23">
        <v>56</v>
      </c>
      <c r="B72" s="16" t="s">
        <v>78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 t="s">
        <v>138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</row>
    <row r="73" spans="1:22" s="5" customFormat="1" ht="12.6" customHeight="1" thickBot="1">
      <c r="A73" s="24"/>
      <c r="B73" s="46" t="s">
        <v>23</v>
      </c>
      <c r="C73" s="20">
        <f t="shared" ref="C73:H73" si="7">SUM(C62:C72)</f>
        <v>78</v>
      </c>
      <c r="D73" s="20">
        <f t="shared" si="7"/>
        <v>452.32000000000005</v>
      </c>
      <c r="E73" s="20">
        <f t="shared" si="7"/>
        <v>78</v>
      </c>
      <c r="F73" s="20">
        <f t="shared" si="7"/>
        <v>452.32000000000005</v>
      </c>
      <c r="G73" s="20">
        <f t="shared" si="7"/>
        <v>108</v>
      </c>
      <c r="H73" s="20">
        <f t="shared" si="7"/>
        <v>538.6</v>
      </c>
    </row>
    <row r="74" spans="1:22" s="5" customFormat="1" ht="12.6" customHeight="1" thickBot="1">
      <c r="A74" s="24"/>
      <c r="B74" s="99" t="s">
        <v>79</v>
      </c>
      <c r="C74" s="99"/>
      <c r="D74" s="13"/>
      <c r="E74" s="26"/>
      <c r="F74" s="26"/>
      <c r="G74" s="26"/>
      <c r="H74" s="13"/>
    </row>
    <row r="75" spans="1:22" s="2" customFormat="1" ht="12.6" customHeight="1" thickBot="1">
      <c r="A75" s="23">
        <v>57</v>
      </c>
      <c r="B75" s="16" t="s">
        <v>80</v>
      </c>
      <c r="C75" s="52">
        <v>6</v>
      </c>
      <c r="D75" s="52">
        <v>34</v>
      </c>
      <c r="E75" s="52">
        <v>6</v>
      </c>
      <c r="F75" s="52">
        <v>34</v>
      </c>
      <c r="G75" s="52">
        <v>10</v>
      </c>
      <c r="H75" s="52">
        <v>55</v>
      </c>
      <c r="I75" s="48" t="s">
        <v>80</v>
      </c>
      <c r="J75" s="49">
        <v>6</v>
      </c>
      <c r="K75" s="49">
        <v>34</v>
      </c>
      <c r="L75" s="49">
        <v>6</v>
      </c>
      <c r="M75" s="49">
        <v>34</v>
      </c>
      <c r="N75" s="49">
        <v>10</v>
      </c>
      <c r="O75" s="49">
        <v>55</v>
      </c>
    </row>
    <row r="76" spans="1:22" s="2" customFormat="1" ht="12.6" customHeight="1" thickBot="1">
      <c r="A76" s="23">
        <v>58</v>
      </c>
      <c r="B76" s="16" t="s">
        <v>81</v>
      </c>
      <c r="C76" s="52">
        <v>16</v>
      </c>
      <c r="D76" s="52">
        <v>89.9</v>
      </c>
      <c r="E76" s="52">
        <v>15</v>
      </c>
      <c r="F76" s="52">
        <v>84.9</v>
      </c>
      <c r="G76" s="52">
        <v>25</v>
      </c>
      <c r="H76" s="52">
        <v>146</v>
      </c>
      <c r="I76" s="48" t="s">
        <v>81</v>
      </c>
      <c r="J76" s="49">
        <v>16</v>
      </c>
      <c r="K76" s="49">
        <v>89.9</v>
      </c>
      <c r="L76" s="49">
        <v>15</v>
      </c>
      <c r="M76" s="49">
        <v>84.9</v>
      </c>
      <c r="N76" s="49">
        <v>25</v>
      </c>
      <c r="O76" s="49">
        <v>146</v>
      </c>
    </row>
    <row r="77" spans="1:22" s="2" customFormat="1" ht="12.6" customHeight="1" thickBot="1">
      <c r="A77" s="23">
        <v>59</v>
      </c>
      <c r="B77" s="16" t="s">
        <v>82</v>
      </c>
      <c r="C77" s="52">
        <v>15</v>
      </c>
      <c r="D77" s="52">
        <v>95.3</v>
      </c>
      <c r="E77" s="52">
        <v>15</v>
      </c>
      <c r="F77" s="52">
        <v>95.3</v>
      </c>
      <c r="G77" s="52">
        <v>10</v>
      </c>
      <c r="H77" s="52">
        <v>70.3</v>
      </c>
      <c r="I77" s="48" t="s">
        <v>82</v>
      </c>
      <c r="J77" s="49">
        <v>15</v>
      </c>
      <c r="K77" s="49">
        <v>95.3</v>
      </c>
      <c r="L77" s="49">
        <v>15</v>
      </c>
      <c r="M77" s="49">
        <v>95.3</v>
      </c>
      <c r="N77" s="49">
        <v>10</v>
      </c>
      <c r="O77" s="49">
        <v>70.3</v>
      </c>
    </row>
    <row r="78" spans="1:22" s="2" customFormat="1" ht="12.6" customHeight="1" thickBot="1">
      <c r="A78" s="23">
        <v>60</v>
      </c>
      <c r="B78" s="16" t="s">
        <v>66</v>
      </c>
      <c r="C78" s="52">
        <v>1</v>
      </c>
      <c r="D78" s="52">
        <v>5</v>
      </c>
      <c r="E78" s="52">
        <v>1</v>
      </c>
      <c r="F78" s="52">
        <v>5</v>
      </c>
      <c r="G78" s="52">
        <v>1</v>
      </c>
      <c r="H78" s="52">
        <v>5</v>
      </c>
      <c r="I78" s="48" t="s">
        <v>66</v>
      </c>
      <c r="J78" s="49">
        <v>1</v>
      </c>
      <c r="K78" s="49">
        <v>5</v>
      </c>
      <c r="L78" s="49">
        <v>1</v>
      </c>
      <c r="M78" s="49">
        <v>5</v>
      </c>
      <c r="N78" s="49">
        <v>1</v>
      </c>
      <c r="O78" s="49">
        <v>5</v>
      </c>
    </row>
    <row r="79" spans="1:22" s="2" customFormat="1" ht="12.6" customHeight="1" thickBot="1">
      <c r="A79" s="23">
        <v>61</v>
      </c>
      <c r="B79" s="16" t="s">
        <v>83</v>
      </c>
      <c r="C79" s="52">
        <v>1</v>
      </c>
      <c r="D79" s="52">
        <v>14</v>
      </c>
      <c r="E79" s="52">
        <v>1</v>
      </c>
      <c r="F79" s="52">
        <v>14</v>
      </c>
      <c r="G79" s="52"/>
      <c r="H79" s="52"/>
      <c r="I79" s="48" t="s">
        <v>83</v>
      </c>
      <c r="J79" s="49">
        <v>1</v>
      </c>
      <c r="K79" s="49">
        <v>14</v>
      </c>
      <c r="L79" s="49">
        <v>1</v>
      </c>
      <c r="M79" s="49">
        <v>14</v>
      </c>
      <c r="N79" s="49"/>
      <c r="O79" s="49"/>
    </row>
    <row r="80" spans="1:22" s="2" customFormat="1" ht="12.6" customHeight="1" thickBot="1">
      <c r="A80" s="23">
        <v>62</v>
      </c>
      <c r="B80" s="16" t="s">
        <v>84</v>
      </c>
      <c r="C80" s="70"/>
      <c r="D80" s="70"/>
      <c r="E80" s="70"/>
      <c r="F80" s="70"/>
      <c r="G80" s="70"/>
      <c r="H80" s="70"/>
    </row>
    <row r="81" spans="1:15" s="2" customFormat="1" ht="12.6" customHeight="1" thickBot="1">
      <c r="A81" s="23">
        <v>63</v>
      </c>
      <c r="B81" s="16" t="s">
        <v>85</v>
      </c>
      <c r="C81" s="70"/>
      <c r="D81" s="70"/>
      <c r="E81" s="70"/>
      <c r="F81" s="70"/>
      <c r="G81" s="70"/>
      <c r="H81" s="70"/>
    </row>
    <row r="82" spans="1:15" s="2" customFormat="1" ht="12.6" customHeight="1" thickBot="1">
      <c r="A82" s="23">
        <v>64</v>
      </c>
      <c r="B82" s="16" t="s">
        <v>86</v>
      </c>
      <c r="C82" s="52">
        <v>4</v>
      </c>
      <c r="D82" s="52">
        <v>28</v>
      </c>
      <c r="E82" s="52">
        <v>4</v>
      </c>
      <c r="F82" s="52">
        <v>28</v>
      </c>
      <c r="G82" s="52">
        <v>7</v>
      </c>
      <c r="H82" s="52">
        <v>43</v>
      </c>
      <c r="I82" s="48" t="s">
        <v>86</v>
      </c>
      <c r="J82" s="49">
        <v>4</v>
      </c>
      <c r="K82" s="49">
        <v>28</v>
      </c>
      <c r="L82" s="49">
        <v>4</v>
      </c>
      <c r="M82" s="49">
        <v>28</v>
      </c>
      <c r="N82" s="49">
        <v>7</v>
      </c>
      <c r="O82" s="49">
        <v>43</v>
      </c>
    </row>
    <row r="83" spans="1:15" s="2" customFormat="1" ht="12.6" customHeight="1" thickBot="1">
      <c r="A83" s="23">
        <v>65</v>
      </c>
      <c r="B83" s="16" t="s">
        <v>87</v>
      </c>
      <c r="C83" s="52">
        <v>1</v>
      </c>
      <c r="D83" s="52">
        <v>7</v>
      </c>
      <c r="E83" s="52">
        <v>1</v>
      </c>
      <c r="F83" s="52">
        <v>7</v>
      </c>
      <c r="G83" s="52">
        <v>2</v>
      </c>
      <c r="H83" s="52">
        <v>13</v>
      </c>
      <c r="I83" s="48" t="s">
        <v>160</v>
      </c>
      <c r="J83" s="49">
        <v>1</v>
      </c>
      <c r="K83" s="49">
        <v>7</v>
      </c>
      <c r="L83" s="49">
        <v>1</v>
      </c>
      <c r="M83" s="49">
        <v>7</v>
      </c>
      <c r="N83" s="49">
        <v>2</v>
      </c>
      <c r="O83" s="49">
        <v>13</v>
      </c>
    </row>
    <row r="84" spans="1:15" s="2" customFormat="1" ht="12.6" customHeight="1" thickBot="1">
      <c r="A84" s="23"/>
      <c r="B84" s="16" t="s">
        <v>23</v>
      </c>
      <c r="C84" s="20">
        <f>SUM(C75:C83)</f>
        <v>44</v>
      </c>
      <c r="D84" s="20">
        <f>SUM(D75:D83)</f>
        <v>273.2</v>
      </c>
      <c r="E84" s="20">
        <f t="shared" ref="E84:H84" si="8">SUM(E75:E83)</f>
        <v>43</v>
      </c>
      <c r="F84" s="20">
        <f t="shared" si="8"/>
        <v>268.2</v>
      </c>
      <c r="G84" s="20">
        <f t="shared" si="8"/>
        <v>55</v>
      </c>
      <c r="H84" s="20">
        <f t="shared" si="8"/>
        <v>332.3</v>
      </c>
    </row>
    <row r="85" spans="1:15" s="5" customFormat="1" ht="12.6" customHeight="1" thickBot="1">
      <c r="A85" s="24"/>
      <c r="B85" s="99" t="s">
        <v>88</v>
      </c>
      <c r="C85" s="99"/>
      <c r="D85" s="13"/>
      <c r="E85" s="26"/>
      <c r="F85" s="26"/>
      <c r="G85" s="26"/>
      <c r="H85" s="13"/>
    </row>
    <row r="86" spans="1:15" s="2" customFormat="1" ht="12.6" customHeight="1" thickBot="1">
      <c r="A86" s="23">
        <v>66</v>
      </c>
      <c r="B86" s="16" t="s">
        <v>89</v>
      </c>
      <c r="C86" s="52">
        <v>17</v>
      </c>
      <c r="D86" s="52">
        <v>79</v>
      </c>
      <c r="E86" s="52">
        <v>3</v>
      </c>
      <c r="F86" s="52">
        <v>7</v>
      </c>
      <c r="G86" s="52">
        <v>23</v>
      </c>
      <c r="H86" s="52">
        <v>120</v>
      </c>
      <c r="I86" s="50" t="s">
        <v>91</v>
      </c>
      <c r="J86" s="52">
        <v>13</v>
      </c>
      <c r="K86" s="52">
        <v>98</v>
      </c>
      <c r="L86" s="52">
        <v>13</v>
      </c>
      <c r="M86" s="52">
        <v>98</v>
      </c>
      <c r="N86" s="52">
        <v>3</v>
      </c>
      <c r="O86" s="52">
        <v>15</v>
      </c>
    </row>
    <row r="87" spans="1:15" s="2" customFormat="1" ht="12.6" customHeight="1" thickBot="1">
      <c r="A87" s="23">
        <v>67</v>
      </c>
      <c r="B87" s="16" t="s">
        <v>90</v>
      </c>
      <c r="C87" s="52">
        <v>2</v>
      </c>
      <c r="D87" s="52">
        <v>18</v>
      </c>
      <c r="E87" s="52">
        <v>2</v>
      </c>
      <c r="F87" s="52">
        <v>18</v>
      </c>
      <c r="G87" s="52">
        <v>2</v>
      </c>
      <c r="H87" s="52">
        <v>6</v>
      </c>
      <c r="I87" s="50" t="s">
        <v>96</v>
      </c>
      <c r="J87" s="52">
        <v>3</v>
      </c>
      <c r="K87" s="52">
        <v>23</v>
      </c>
      <c r="L87" s="52">
        <v>3</v>
      </c>
      <c r="M87" s="52">
        <v>23</v>
      </c>
      <c r="N87" s="52">
        <v>0</v>
      </c>
      <c r="O87" s="52">
        <v>0</v>
      </c>
    </row>
    <row r="88" spans="1:15" s="2" customFormat="1" ht="12.6" customHeight="1" thickBot="1">
      <c r="A88" s="23">
        <v>68</v>
      </c>
      <c r="B88" s="16" t="s">
        <v>91</v>
      </c>
      <c r="C88" s="52">
        <v>13</v>
      </c>
      <c r="D88" s="52">
        <v>98</v>
      </c>
      <c r="E88" s="52">
        <v>13</v>
      </c>
      <c r="F88" s="52">
        <v>98</v>
      </c>
      <c r="G88" s="52">
        <v>3</v>
      </c>
      <c r="H88" s="52">
        <v>15</v>
      </c>
      <c r="I88" s="50" t="s">
        <v>95</v>
      </c>
      <c r="J88" s="52">
        <v>4</v>
      </c>
      <c r="K88" s="52">
        <v>26</v>
      </c>
      <c r="L88" s="52">
        <v>4</v>
      </c>
      <c r="M88" s="52">
        <v>26</v>
      </c>
      <c r="N88" s="52">
        <v>0</v>
      </c>
      <c r="O88" s="52">
        <v>0</v>
      </c>
    </row>
    <row r="89" spans="1:15" s="2" customFormat="1" ht="12.6" customHeight="1" thickBot="1">
      <c r="A89" s="23">
        <v>69</v>
      </c>
      <c r="B89" s="16" t="s">
        <v>92</v>
      </c>
      <c r="C89" s="52">
        <v>5</v>
      </c>
      <c r="D89" s="52">
        <v>61</v>
      </c>
      <c r="E89" s="52">
        <v>3</v>
      </c>
      <c r="F89" s="52">
        <v>43</v>
      </c>
      <c r="G89" s="52">
        <v>16</v>
      </c>
      <c r="H89" s="52">
        <v>58</v>
      </c>
      <c r="I89" s="50" t="s">
        <v>97</v>
      </c>
      <c r="J89" s="52">
        <v>1</v>
      </c>
      <c r="K89" s="52">
        <v>5</v>
      </c>
      <c r="L89" s="52">
        <v>1</v>
      </c>
      <c r="M89" s="52">
        <v>5</v>
      </c>
      <c r="N89" s="52">
        <v>0</v>
      </c>
      <c r="O89" s="52">
        <v>0</v>
      </c>
    </row>
    <row r="90" spans="1:15" s="2" customFormat="1" ht="12.6" customHeight="1" thickBot="1">
      <c r="A90" s="23">
        <v>70</v>
      </c>
      <c r="B90" s="16" t="s">
        <v>93</v>
      </c>
      <c r="C90" s="52">
        <v>6</v>
      </c>
      <c r="D90" s="52">
        <v>20.6</v>
      </c>
      <c r="E90" s="52">
        <v>3</v>
      </c>
      <c r="F90" s="52">
        <v>9.6</v>
      </c>
      <c r="G90" s="52">
        <v>9</v>
      </c>
      <c r="H90" s="52">
        <v>55.74</v>
      </c>
      <c r="I90" s="44" t="s">
        <v>89</v>
      </c>
      <c r="J90" s="49">
        <v>17</v>
      </c>
      <c r="K90" s="49">
        <v>79</v>
      </c>
      <c r="L90" s="49">
        <v>3</v>
      </c>
      <c r="M90" s="49">
        <v>7</v>
      </c>
      <c r="N90" s="49">
        <v>23</v>
      </c>
      <c r="O90" s="49">
        <v>120</v>
      </c>
    </row>
    <row r="91" spans="1:15" s="2" customFormat="1" ht="12.6" customHeight="1" thickBot="1">
      <c r="A91" s="23">
        <v>71</v>
      </c>
      <c r="B91" s="16" t="s">
        <v>94</v>
      </c>
      <c r="C91" s="52">
        <v>6</v>
      </c>
      <c r="D91" s="52">
        <v>20</v>
      </c>
      <c r="E91" s="52">
        <v>2</v>
      </c>
      <c r="F91" s="52">
        <v>8</v>
      </c>
      <c r="G91" s="52">
        <v>1</v>
      </c>
      <c r="H91" s="52">
        <v>3</v>
      </c>
      <c r="I91" s="44" t="s">
        <v>90</v>
      </c>
      <c r="J91" s="49">
        <v>2</v>
      </c>
      <c r="K91" s="49">
        <v>18</v>
      </c>
      <c r="L91" s="49">
        <v>2</v>
      </c>
      <c r="M91" s="49">
        <v>18</v>
      </c>
      <c r="N91" s="49">
        <v>2</v>
      </c>
      <c r="O91" s="49">
        <v>6</v>
      </c>
    </row>
    <row r="92" spans="1:15" s="2" customFormat="1" ht="12.6" customHeight="1" thickBot="1">
      <c r="A92" s="23">
        <v>72</v>
      </c>
      <c r="B92" s="16" t="s">
        <v>95</v>
      </c>
      <c r="C92" s="52">
        <v>4</v>
      </c>
      <c r="D92" s="52">
        <v>26</v>
      </c>
      <c r="E92" s="52">
        <v>4</v>
      </c>
      <c r="F92" s="52">
        <v>26</v>
      </c>
      <c r="G92" s="52">
        <v>0</v>
      </c>
      <c r="H92" s="52">
        <v>0</v>
      </c>
      <c r="I92" s="44" t="s">
        <v>92</v>
      </c>
      <c r="J92" s="49">
        <v>5</v>
      </c>
      <c r="K92" s="49">
        <v>61</v>
      </c>
      <c r="L92" s="49">
        <v>3</v>
      </c>
      <c r="M92" s="49">
        <v>43</v>
      </c>
      <c r="N92" s="49">
        <v>16</v>
      </c>
      <c r="O92" s="49">
        <v>58</v>
      </c>
    </row>
    <row r="93" spans="1:15" s="2" customFormat="1" ht="12.6" customHeight="1" thickBot="1">
      <c r="A93" s="23">
        <v>73</v>
      </c>
      <c r="B93" s="16" t="s">
        <v>96</v>
      </c>
      <c r="C93" s="52">
        <v>3</v>
      </c>
      <c r="D93" s="52">
        <v>23</v>
      </c>
      <c r="E93" s="52">
        <v>3</v>
      </c>
      <c r="F93" s="52">
        <v>23</v>
      </c>
      <c r="G93" s="52">
        <v>0</v>
      </c>
      <c r="H93" s="52">
        <v>0</v>
      </c>
      <c r="I93" s="44" t="s">
        <v>93</v>
      </c>
      <c r="J93" s="49">
        <v>6</v>
      </c>
      <c r="K93" s="49">
        <v>20.6</v>
      </c>
      <c r="L93" s="49">
        <v>3</v>
      </c>
      <c r="M93" s="49">
        <v>9.6</v>
      </c>
      <c r="N93" s="49">
        <v>9</v>
      </c>
      <c r="O93" s="49">
        <v>46.6</v>
      </c>
    </row>
    <row r="94" spans="1:15" s="2" customFormat="1" ht="12.6" customHeight="1" thickBot="1">
      <c r="A94" s="23">
        <v>74</v>
      </c>
      <c r="B94" s="16" t="s">
        <v>97</v>
      </c>
      <c r="C94" s="52">
        <v>1</v>
      </c>
      <c r="D94" s="52">
        <v>5</v>
      </c>
      <c r="E94" s="52">
        <v>1</v>
      </c>
      <c r="F94" s="52">
        <v>5</v>
      </c>
      <c r="G94" s="52">
        <v>0</v>
      </c>
      <c r="H94" s="52">
        <v>0</v>
      </c>
      <c r="I94" s="44" t="s">
        <v>94</v>
      </c>
      <c r="J94" s="49">
        <v>6</v>
      </c>
      <c r="K94" s="49">
        <v>20</v>
      </c>
      <c r="L94" s="49">
        <v>2</v>
      </c>
      <c r="M94" s="49">
        <v>8</v>
      </c>
      <c r="N94" s="49">
        <v>1</v>
      </c>
      <c r="O94" s="49">
        <v>3</v>
      </c>
    </row>
    <row r="95" spans="1:15" s="2" customFormat="1" ht="12.6" customHeight="1" thickBot="1">
      <c r="A95" s="23">
        <v>75</v>
      </c>
      <c r="B95" s="16" t="s">
        <v>98</v>
      </c>
      <c r="C95" s="52">
        <v>3</v>
      </c>
      <c r="D95" s="52">
        <v>11</v>
      </c>
      <c r="E95" s="52">
        <v>2</v>
      </c>
      <c r="F95" s="52">
        <v>8</v>
      </c>
      <c r="G95" s="52">
        <v>4</v>
      </c>
      <c r="H95" s="52">
        <v>17</v>
      </c>
      <c r="I95" s="44" t="s">
        <v>98</v>
      </c>
      <c r="J95" s="49">
        <v>3</v>
      </c>
      <c r="K95" s="49">
        <v>11</v>
      </c>
      <c r="L95" s="49">
        <v>2</v>
      </c>
      <c r="M95" s="49">
        <v>8</v>
      </c>
      <c r="N95" s="49">
        <v>4</v>
      </c>
      <c r="O95" s="49">
        <v>17</v>
      </c>
    </row>
    <row r="96" spans="1:15" s="2" customFormat="1" ht="12.6" customHeight="1" thickBot="1">
      <c r="A96" s="23">
        <v>76</v>
      </c>
      <c r="B96" s="16" t="s">
        <v>99</v>
      </c>
      <c r="C96" s="52">
        <v>0</v>
      </c>
      <c r="D96" s="52">
        <v>0</v>
      </c>
      <c r="E96" s="52">
        <v>0</v>
      </c>
      <c r="F96" s="52">
        <v>0</v>
      </c>
      <c r="G96" s="52">
        <v>2</v>
      </c>
      <c r="H96" s="52">
        <v>6</v>
      </c>
      <c r="I96" s="44" t="s">
        <v>99</v>
      </c>
      <c r="J96" s="49">
        <v>0</v>
      </c>
      <c r="K96" s="49">
        <v>0</v>
      </c>
      <c r="L96" s="49">
        <v>0</v>
      </c>
      <c r="M96" s="49">
        <v>0</v>
      </c>
      <c r="N96" s="49">
        <v>2</v>
      </c>
      <c r="O96" s="49">
        <v>6</v>
      </c>
    </row>
    <row r="97" spans="1:15" s="2" customFormat="1" ht="12.6" customHeight="1" thickBot="1">
      <c r="A97" s="23"/>
      <c r="B97" s="16" t="s">
        <v>23</v>
      </c>
      <c r="C97" s="20">
        <f>SUM(C86:C96)</f>
        <v>60</v>
      </c>
      <c r="D97" s="20">
        <f>SUM(D86:D96)</f>
        <v>361.6</v>
      </c>
      <c r="E97" s="20">
        <f t="shared" ref="E97:H97" si="9">SUM(E86:E96)</f>
        <v>36</v>
      </c>
      <c r="F97" s="20">
        <f t="shared" si="9"/>
        <v>245.6</v>
      </c>
      <c r="G97" s="20">
        <f t="shared" si="9"/>
        <v>60</v>
      </c>
      <c r="H97" s="20">
        <f t="shared" si="9"/>
        <v>280.74</v>
      </c>
    </row>
    <row r="98" spans="1:15" s="5" customFormat="1" ht="12.6" customHeight="1" thickBot="1">
      <c r="A98" s="24"/>
      <c r="B98" s="99" t="s">
        <v>100</v>
      </c>
      <c r="C98" s="99"/>
      <c r="D98" s="14"/>
      <c r="E98" s="14"/>
      <c r="F98" s="14"/>
      <c r="G98" s="14"/>
      <c r="H98" s="13"/>
    </row>
    <row r="99" spans="1:15" s="2" customFormat="1" ht="12.6" customHeight="1" thickBot="1">
      <c r="A99" s="23">
        <v>77</v>
      </c>
      <c r="B99" s="28" t="s">
        <v>101</v>
      </c>
      <c r="C99" s="17"/>
      <c r="D99" s="17"/>
      <c r="E99" s="17"/>
      <c r="F99" s="17"/>
      <c r="G99" s="17"/>
      <c r="H99" s="17"/>
      <c r="I99" s="50" t="s">
        <v>149</v>
      </c>
      <c r="J99" s="52"/>
      <c r="K99" s="52"/>
      <c r="L99" s="52"/>
      <c r="M99" s="52"/>
      <c r="N99" s="52"/>
      <c r="O99" s="52"/>
    </row>
    <row r="100" spans="1:15" s="2" customFormat="1" ht="12.6" customHeight="1" thickBot="1">
      <c r="A100" s="23">
        <v>78</v>
      </c>
      <c r="B100" s="28" t="s">
        <v>102</v>
      </c>
      <c r="C100" s="52">
        <v>3</v>
      </c>
      <c r="D100" s="52">
        <v>14</v>
      </c>
      <c r="E100" s="52">
        <v>3</v>
      </c>
      <c r="F100" s="52">
        <v>14</v>
      </c>
      <c r="G100" s="52">
        <v>3</v>
      </c>
      <c r="H100" s="52">
        <v>14</v>
      </c>
      <c r="I100" s="50" t="s">
        <v>150</v>
      </c>
      <c r="J100" s="52">
        <v>3</v>
      </c>
      <c r="K100" s="52">
        <v>14</v>
      </c>
      <c r="L100" s="52">
        <v>3</v>
      </c>
      <c r="M100" s="52">
        <v>14</v>
      </c>
      <c r="N100" s="52">
        <v>3</v>
      </c>
      <c r="O100" s="52">
        <v>14</v>
      </c>
    </row>
    <row r="101" spans="1:15" s="2" customFormat="1" ht="12.6" customHeight="1" thickBot="1">
      <c r="A101" s="23">
        <v>79</v>
      </c>
      <c r="B101" s="28" t="s">
        <v>103</v>
      </c>
      <c r="C101" s="52">
        <v>2</v>
      </c>
      <c r="D101" s="52">
        <v>8</v>
      </c>
      <c r="E101" s="52">
        <v>2</v>
      </c>
      <c r="F101" s="52">
        <v>8</v>
      </c>
      <c r="G101" s="52">
        <v>1</v>
      </c>
      <c r="H101" s="52">
        <v>1</v>
      </c>
      <c r="I101" s="50" t="s">
        <v>151</v>
      </c>
      <c r="J101" s="52">
        <v>2</v>
      </c>
      <c r="K101" s="52">
        <v>8</v>
      </c>
      <c r="L101" s="52">
        <v>2</v>
      </c>
      <c r="M101" s="52">
        <v>8</v>
      </c>
      <c r="N101" s="52">
        <v>1</v>
      </c>
      <c r="O101" s="52">
        <v>1</v>
      </c>
    </row>
    <row r="102" spans="1:15" s="2" customFormat="1" ht="12.6" customHeight="1" thickBot="1">
      <c r="A102" s="23">
        <v>80</v>
      </c>
      <c r="B102" s="28" t="s">
        <v>104</v>
      </c>
      <c r="C102" s="52">
        <v>13</v>
      </c>
      <c r="D102" s="52">
        <v>64.5</v>
      </c>
      <c r="E102" s="52">
        <v>13</v>
      </c>
      <c r="F102" s="52">
        <v>60</v>
      </c>
      <c r="G102" s="52">
        <v>11</v>
      </c>
      <c r="H102" s="52">
        <v>50</v>
      </c>
      <c r="I102" s="52" t="s">
        <v>152</v>
      </c>
      <c r="J102" s="52">
        <v>13</v>
      </c>
      <c r="K102" s="52">
        <v>64.5</v>
      </c>
      <c r="L102" s="52">
        <v>13</v>
      </c>
      <c r="M102" s="52">
        <v>60</v>
      </c>
      <c r="N102" s="52">
        <v>11</v>
      </c>
      <c r="O102" s="52">
        <v>50</v>
      </c>
    </row>
    <row r="103" spans="1:15" s="2" customFormat="1" ht="12.6" customHeight="1" thickBot="1">
      <c r="A103" s="23">
        <v>81</v>
      </c>
      <c r="B103" s="28" t="s">
        <v>105</v>
      </c>
      <c r="C103" s="52">
        <v>8</v>
      </c>
      <c r="D103" s="52">
        <v>55.1</v>
      </c>
      <c r="E103" s="52">
        <v>7</v>
      </c>
      <c r="F103" s="52">
        <v>50.6</v>
      </c>
      <c r="G103" s="52">
        <v>5</v>
      </c>
      <c r="H103" s="52">
        <v>32.6</v>
      </c>
      <c r="I103" s="50" t="s">
        <v>105</v>
      </c>
      <c r="J103" s="52">
        <v>8</v>
      </c>
      <c r="K103" s="52">
        <v>55.1</v>
      </c>
      <c r="L103" s="52">
        <v>7</v>
      </c>
      <c r="M103" s="52">
        <v>50.6</v>
      </c>
      <c r="N103" s="52">
        <v>5</v>
      </c>
      <c r="O103" s="52">
        <v>32.6</v>
      </c>
    </row>
    <row r="104" spans="1:15" s="2" customFormat="1" ht="12.6" customHeight="1" thickBot="1">
      <c r="A104" s="23">
        <v>82</v>
      </c>
      <c r="B104" s="28" t="s">
        <v>106</v>
      </c>
      <c r="C104" s="52">
        <v>12</v>
      </c>
      <c r="D104" s="52">
        <v>80</v>
      </c>
      <c r="E104" s="52">
        <v>10</v>
      </c>
      <c r="F104" s="52">
        <v>75</v>
      </c>
      <c r="G104" s="52">
        <v>11</v>
      </c>
      <c r="H104" s="52">
        <v>67</v>
      </c>
      <c r="I104" s="50" t="s">
        <v>106</v>
      </c>
      <c r="J104" s="52">
        <v>12</v>
      </c>
      <c r="K104" s="52">
        <v>80</v>
      </c>
      <c r="L104" s="52">
        <v>10</v>
      </c>
      <c r="M104" s="52">
        <v>75</v>
      </c>
      <c r="N104" s="52">
        <v>11</v>
      </c>
      <c r="O104" s="52">
        <v>67</v>
      </c>
    </row>
    <row r="105" spans="1:15" s="2" customFormat="1" ht="12.6" customHeight="1" thickBot="1">
      <c r="A105" s="23">
        <v>83</v>
      </c>
      <c r="B105" s="28" t="s">
        <v>107</v>
      </c>
      <c r="C105" s="52"/>
      <c r="D105" s="52"/>
      <c r="E105" s="52"/>
      <c r="F105" s="52"/>
      <c r="G105" s="52"/>
      <c r="H105" s="52"/>
      <c r="I105" s="50" t="s">
        <v>107</v>
      </c>
      <c r="J105" s="52"/>
      <c r="K105" s="52"/>
      <c r="L105" s="52"/>
      <c r="M105" s="52"/>
      <c r="N105" s="52"/>
      <c r="O105" s="52"/>
    </row>
    <row r="106" spans="1:15" s="2" customFormat="1" ht="12.6" customHeight="1" thickBot="1">
      <c r="A106" s="23">
        <v>84</v>
      </c>
      <c r="B106" s="28" t="s">
        <v>108</v>
      </c>
      <c r="C106" s="52">
        <v>8</v>
      </c>
      <c r="D106" s="52">
        <v>38.5</v>
      </c>
      <c r="E106" s="52">
        <v>2</v>
      </c>
      <c r="F106" s="52">
        <v>11.5</v>
      </c>
      <c r="G106" s="52">
        <v>1</v>
      </c>
      <c r="H106" s="52">
        <v>7</v>
      </c>
      <c r="I106" s="50" t="s">
        <v>108</v>
      </c>
      <c r="J106" s="52">
        <v>8</v>
      </c>
      <c r="K106" s="52">
        <v>38.5</v>
      </c>
      <c r="L106" s="52">
        <v>2</v>
      </c>
      <c r="M106" s="52">
        <v>11.5</v>
      </c>
      <c r="N106" s="52">
        <v>1</v>
      </c>
      <c r="O106" s="52">
        <v>7</v>
      </c>
    </row>
    <row r="107" spans="1:15" s="2" customFormat="1" ht="12.6" customHeight="1" thickBot="1">
      <c r="A107" s="23">
        <v>85</v>
      </c>
      <c r="B107" s="28" t="s">
        <v>109</v>
      </c>
      <c r="C107" s="52">
        <v>1</v>
      </c>
      <c r="D107" s="52">
        <v>4</v>
      </c>
      <c r="E107" s="52"/>
      <c r="F107" s="52"/>
      <c r="G107" s="52">
        <v>1</v>
      </c>
      <c r="H107" s="52">
        <v>3.5</v>
      </c>
      <c r="I107" s="50" t="s">
        <v>153</v>
      </c>
      <c r="J107" s="52">
        <v>1</v>
      </c>
      <c r="K107" s="52">
        <v>4</v>
      </c>
      <c r="L107" s="52"/>
      <c r="M107" s="52"/>
      <c r="N107" s="52">
        <v>1</v>
      </c>
      <c r="O107" s="52">
        <v>3.5</v>
      </c>
    </row>
    <row r="108" spans="1:15" s="2" customFormat="1" ht="12.6" customHeight="1" thickBot="1">
      <c r="A108" s="23">
        <v>86</v>
      </c>
      <c r="B108" s="28" t="s">
        <v>110</v>
      </c>
      <c r="C108" s="52">
        <v>2</v>
      </c>
      <c r="D108" s="52">
        <v>60.5</v>
      </c>
      <c r="E108" s="52">
        <v>2</v>
      </c>
      <c r="F108" s="52">
        <v>60.5</v>
      </c>
      <c r="G108" s="52"/>
      <c r="H108" s="52"/>
      <c r="I108" s="50" t="s">
        <v>110</v>
      </c>
      <c r="J108" s="52">
        <v>2</v>
      </c>
      <c r="K108" s="52">
        <v>60.5</v>
      </c>
      <c r="L108" s="52">
        <v>2</v>
      </c>
      <c r="M108" s="52">
        <v>60.5</v>
      </c>
      <c r="N108" s="52"/>
      <c r="O108" s="52"/>
    </row>
    <row r="109" spans="1:15" s="2" customFormat="1" ht="12.6" customHeight="1" thickBot="1">
      <c r="A109" s="23">
        <v>87</v>
      </c>
      <c r="B109" s="29" t="s">
        <v>111</v>
      </c>
      <c r="C109" s="65"/>
      <c r="D109" s="65"/>
      <c r="E109" s="65"/>
      <c r="F109" s="65"/>
      <c r="G109" s="65"/>
      <c r="H109" s="65"/>
      <c r="I109" s="64" t="s">
        <v>154</v>
      </c>
      <c r="J109" s="65"/>
      <c r="K109" s="65"/>
      <c r="L109" s="65"/>
      <c r="M109" s="65"/>
      <c r="N109" s="65"/>
      <c r="O109" s="65"/>
    </row>
    <row r="110" spans="1:15" s="2" customFormat="1" ht="12.6" customHeight="1" thickBot="1">
      <c r="A110" s="23">
        <v>88</v>
      </c>
      <c r="B110" s="28" t="s">
        <v>112</v>
      </c>
      <c r="C110" s="17"/>
      <c r="D110" s="17"/>
      <c r="E110" s="17"/>
      <c r="F110" s="17"/>
      <c r="G110" s="17"/>
      <c r="H110" s="17"/>
      <c r="I110" s="66" t="s">
        <v>113</v>
      </c>
      <c r="J110" s="65">
        <f t="shared" ref="J110:O110" si="10">SUM(J99:J109)</f>
        <v>49</v>
      </c>
      <c r="K110" s="65">
        <f t="shared" si="10"/>
        <v>324.60000000000002</v>
      </c>
      <c r="L110" s="65">
        <f t="shared" si="10"/>
        <v>39</v>
      </c>
      <c r="M110" s="65">
        <f t="shared" si="10"/>
        <v>279.60000000000002</v>
      </c>
      <c r="N110" s="65">
        <f t="shared" si="10"/>
        <v>33</v>
      </c>
      <c r="O110" s="65">
        <f t="shared" si="10"/>
        <v>175.1</v>
      </c>
    </row>
    <row r="111" spans="1:15" s="5" customFormat="1" ht="12.6" customHeight="1">
      <c r="A111" s="30"/>
      <c r="B111" s="46" t="s">
        <v>23</v>
      </c>
      <c r="C111" s="20">
        <f>SUM(C99:C110)</f>
        <v>49</v>
      </c>
      <c r="D111" s="20">
        <f>SUM(D99:D110)</f>
        <v>324.60000000000002</v>
      </c>
      <c r="E111" s="20">
        <f t="shared" ref="E111:H111" si="11">SUM(E99:E110)</f>
        <v>39</v>
      </c>
      <c r="F111" s="20">
        <f t="shared" si="11"/>
        <v>279.60000000000002</v>
      </c>
      <c r="G111" s="20">
        <f t="shared" si="11"/>
        <v>33</v>
      </c>
      <c r="H111" s="20">
        <f t="shared" si="11"/>
        <v>175.1</v>
      </c>
    </row>
    <row r="112" spans="1:15" s="5" customFormat="1" ht="14.1" customHeight="1">
      <c r="A112" s="30"/>
      <c r="B112" s="13" t="s">
        <v>113</v>
      </c>
      <c r="C112" s="31">
        <f>C12+C20+C34+C45+C52+C60+C73+C84+C97+C111</f>
        <v>377</v>
      </c>
      <c r="D112" s="31">
        <f t="shared" ref="D112:H112" si="12">D12+D20+D34+D45+D52+D60+D73+D84+D97+D111</f>
        <v>2207.79</v>
      </c>
      <c r="E112" s="31">
        <f t="shared" si="12"/>
        <v>332</v>
      </c>
      <c r="F112" s="31">
        <f t="shared" si="12"/>
        <v>1990.83</v>
      </c>
      <c r="G112" s="31">
        <f t="shared" si="12"/>
        <v>415</v>
      </c>
      <c r="H112" s="93">
        <f t="shared" si="12"/>
        <v>2132.5299999999997</v>
      </c>
    </row>
    <row r="113" spans="1:20" s="2" customFormat="1" ht="19.5" customHeight="1">
      <c r="A113" s="32"/>
      <c r="C113" s="33"/>
      <c r="D113" s="34"/>
      <c r="E113" s="34"/>
      <c r="F113" s="33"/>
      <c r="G113" s="33"/>
      <c r="H113" s="35"/>
    </row>
    <row r="114" spans="1:20" s="2" customFormat="1" ht="21" customHeight="1">
      <c r="A114" s="32"/>
      <c r="C114" s="36"/>
      <c r="D114" s="36"/>
      <c r="E114" s="36"/>
      <c r="F114" s="34"/>
      <c r="G114" s="34"/>
      <c r="H114" s="35"/>
      <c r="K114" s="42"/>
    </row>
    <row r="115" spans="1:20" s="2" customFormat="1">
      <c r="B115" s="3"/>
      <c r="C115" s="3"/>
      <c r="D115" s="37"/>
      <c r="E115" s="37"/>
      <c r="F115" s="37"/>
      <c r="G115" s="37"/>
      <c r="H115" s="38"/>
      <c r="I115" s="39"/>
    </row>
    <row r="116" spans="1:20" s="1" customFormat="1" ht="14.25">
      <c r="A116" s="40" t="s">
        <v>115</v>
      </c>
      <c r="C116" s="2"/>
      <c r="D116" s="39"/>
      <c r="E116" s="39"/>
      <c r="F116" s="2"/>
      <c r="G116" s="2"/>
      <c r="H116" s="41"/>
      <c r="L116" s="41"/>
      <c r="T116" s="41"/>
    </row>
    <row r="117" spans="1:20" s="1" customFormat="1" ht="14.25">
      <c r="A117" s="40" t="s">
        <v>116</v>
      </c>
      <c r="C117" s="2"/>
      <c r="D117" s="2"/>
      <c r="E117" s="2"/>
      <c r="F117" s="2"/>
      <c r="G117" s="2"/>
      <c r="H117" s="2"/>
      <c r="J117" s="41">
        <f>H113-H112</f>
        <v>-2132.5299999999997</v>
      </c>
    </row>
    <row r="118" spans="1:20">
      <c r="A118" s="6"/>
    </row>
    <row r="119" spans="1:20">
      <c r="A119" s="6"/>
    </row>
    <row r="123" spans="1:20">
      <c r="D123" s="37"/>
    </row>
    <row r="129" spans="1:1">
      <c r="A129" s="3" t="s">
        <v>117</v>
      </c>
    </row>
  </sheetData>
  <mergeCells count="10">
    <mergeCell ref="B61:C61"/>
    <mergeCell ref="B74:C74"/>
    <mergeCell ref="B85:C85"/>
    <mergeCell ref="B98:C98"/>
    <mergeCell ref="B4:C4"/>
    <mergeCell ref="B13:C13"/>
    <mergeCell ref="B21:C21"/>
    <mergeCell ref="B35:C35"/>
    <mergeCell ref="B46:C46"/>
    <mergeCell ref="B53:C53"/>
  </mergeCells>
  <printOptions horizontalCentered="1" verticalCentered="1"/>
  <pageMargins left="0.59055118110236227" right="0.59055118110236227" top="0.2" bottom="0.19685039370078741" header="0.24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СВОД</vt:lpstr>
      <vt:lpstr>по 30 июня по 6-10кВ</vt:lpstr>
      <vt:lpstr>по 30 июня по 0,4кВ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2013-07-23T11:22:01Z</dcterms:modified>
</cp:coreProperties>
</file>