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05.2020" sheetId="1" r:id="rId1"/>
  </sheets>
  <definedNames>
    <definedName name="_xlnm.Print_Area" localSheetId="0">'05.2020'!$A$1:$AC$33</definedName>
  </definedNames>
  <calcPr calcId="145621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<sst xmlns="http://schemas.openxmlformats.org/spreadsheetml/2006/main" count="72" uniqueCount="33">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</sst>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E17" sqref="E17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30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25</v>
      </c>
      <c r="B3" s="29" t="s">
        <v>26</v>
      </c>
      <c r="C3" s="90">
        <v>43952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tr">
        <f>A2</f>
        <v>ПАО "Россети Северный Кавказ" - "Ингушэнерго"</v>
      </c>
      <c r="B9" s="10" t="s">
        <v>13</v>
      </c>
      <c r="C9" s="15">
        <f>E9+J9+D9+O9</f>
        <v>1047.701</v>
      </c>
      <c r="D9" s="5"/>
      <c r="E9" s="5">
        <f>F9+G9+H9+I9</f>
        <v>460.88299999999998</v>
      </c>
      <c r="F9" s="20">
        <v>0</v>
      </c>
      <c r="G9" s="20">
        <v>0</v>
      </c>
      <c r="H9" s="20">
        <v>404.25299999999999</v>
      </c>
      <c r="I9" s="20">
        <v>56.63</v>
      </c>
      <c r="J9" s="5">
        <f t="shared" ref="J9:J19" si="0">K9+L9+M9+N9</f>
        <v>300.02699999999999</v>
      </c>
      <c r="K9" s="20">
        <v>158</v>
      </c>
      <c r="L9" s="20">
        <v>21.437999999999999</v>
      </c>
      <c r="M9" s="20">
        <v>120.589</v>
      </c>
      <c r="N9" s="20">
        <v>0</v>
      </c>
      <c r="O9" s="5">
        <f t="shared" ref="O9:O19" si="1">P9+Q9+R9+S9</f>
        <v>286.791</v>
      </c>
      <c r="P9" s="20">
        <v>227.2</v>
      </c>
      <c r="Q9" s="20">
        <v>8.2200000000000006</v>
      </c>
      <c r="R9" s="20">
        <v>51.371000000000002</v>
      </c>
      <c r="S9" s="20">
        <v>0</v>
      </c>
      <c r="T9" s="47">
        <f>U9+V9+W9+X9</f>
        <v>0.495</v>
      </c>
      <c r="U9" s="48">
        <v>0.30399999999999999</v>
      </c>
      <c r="V9" s="48">
        <v>2.8999999999999998E-2</v>
      </c>
      <c r="W9" s="48">
        <v>0.16200000000000001</v>
      </c>
      <c r="X9" s="49">
        <v>0</v>
      </c>
      <c r="Y9" s="47">
        <f>Z9+AA9+AB9+AC9</f>
        <v>0.377</v>
      </c>
      <c r="Z9" s="48">
        <v>0.29699999999999999</v>
      </c>
      <c r="AA9" s="48">
        <v>1.0999999999999999E-2</v>
      </c>
      <c r="AB9" s="48">
        <v>6.9000000000000006E-2</v>
      </c>
      <c r="AC9" s="49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88"/>
      <c r="B12" s="11" t="s">
        <v>1</v>
      </c>
      <c r="C12" s="15">
        <f t="shared" si="2"/>
        <v>8372.2819999999992</v>
      </c>
      <c r="D12" s="2"/>
      <c r="E12" s="2">
        <f t="shared" si="3"/>
        <v>3411.6129999999998</v>
      </c>
      <c r="F12" s="21">
        <v>55.52</v>
      </c>
      <c r="G12" s="21">
        <v>16.96</v>
      </c>
      <c r="H12" s="21">
        <v>2517.6729999999998</v>
      </c>
      <c r="I12" s="21">
        <v>821.46</v>
      </c>
      <c r="J12" s="2">
        <f t="shared" si="0"/>
        <v>4722.6440000000002</v>
      </c>
      <c r="K12" s="21">
        <v>0</v>
      </c>
      <c r="L12" s="21">
        <v>1739.7049999999999</v>
      </c>
      <c r="M12" s="21">
        <v>2981.9870000000001</v>
      </c>
      <c r="N12" s="21">
        <v>0.95199999999999996</v>
      </c>
      <c r="O12" s="2">
        <f t="shared" si="1"/>
        <v>238.02500000000001</v>
      </c>
      <c r="P12" s="21">
        <v>67.06</v>
      </c>
      <c r="Q12" s="21">
        <v>24.84</v>
      </c>
      <c r="R12" s="21">
        <v>60.959000000000003</v>
      </c>
      <c r="S12" s="21">
        <v>85.165999999999997</v>
      </c>
      <c r="T12" s="50">
        <f t="shared" si="4"/>
        <v>6.3810000000000002</v>
      </c>
      <c r="U12" s="48">
        <v>0</v>
      </c>
      <c r="V12" s="48">
        <v>2.3380000000000001</v>
      </c>
      <c r="W12" s="48">
        <v>4.0419999999999998</v>
      </c>
      <c r="X12" s="49">
        <v>1E-3</v>
      </c>
      <c r="Y12" s="50">
        <f t="shared" si="5"/>
        <v>0.32100000000000001</v>
      </c>
      <c r="Z12" s="48">
        <v>0.09</v>
      </c>
      <c r="AA12" s="48">
        <v>2.9000000000000001E-2</v>
      </c>
      <c r="AB12" s="48">
        <v>8.5000000000000006E-2</v>
      </c>
      <c r="AC12" s="49">
        <v>0.11700000000000001</v>
      </c>
    </row>
    <row r="13" spans="1:30" x14ac:dyDescent="0.25">
      <c r="A13" s="88"/>
      <c r="B13" s="11" t="s">
        <v>16</v>
      </c>
      <c r="C13" s="15">
        <f t="shared" si="2"/>
        <v>540.37199999999996</v>
      </c>
      <c r="D13" s="2"/>
      <c r="E13" s="2">
        <f t="shared" si="3"/>
        <v>56.131999999999998</v>
      </c>
      <c r="F13" s="21">
        <v>0</v>
      </c>
      <c r="G13" s="21">
        <v>42.116999999999997</v>
      </c>
      <c r="H13" s="21">
        <v>0</v>
      </c>
      <c r="I13" s="21">
        <v>14.015000000000001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484.24</v>
      </c>
      <c r="P13" s="21">
        <v>447.16</v>
      </c>
      <c r="Q13" s="21">
        <v>37.08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0.64500000000000002</v>
      </c>
      <c r="Z13" s="48">
        <v>0.59499999999999997</v>
      </c>
      <c r="AA13" s="48">
        <v>0.05</v>
      </c>
      <c r="AB13" s="48">
        <v>0</v>
      </c>
      <c r="AC13" s="49">
        <v>0</v>
      </c>
    </row>
    <row r="14" spans="1:30" x14ac:dyDescent="0.25">
      <c r="A14" s="88"/>
      <c r="B14" s="11" t="s">
        <v>17</v>
      </c>
      <c r="C14" s="15">
        <f t="shared" si="2"/>
        <v>6578.16</v>
      </c>
      <c r="D14" s="2"/>
      <c r="E14" s="2">
        <f t="shared" si="3"/>
        <v>5678.18</v>
      </c>
      <c r="F14" s="21">
        <v>101.56100000000001</v>
      </c>
      <c r="G14" s="21">
        <v>39.6</v>
      </c>
      <c r="H14" s="21">
        <v>3673.4259999999999</v>
      </c>
      <c r="I14" s="21">
        <v>1863.5930000000001</v>
      </c>
      <c r="J14" s="2">
        <f t="shared" si="0"/>
        <v>899.98</v>
      </c>
      <c r="K14" s="21">
        <v>0</v>
      </c>
      <c r="L14" s="21">
        <v>0</v>
      </c>
      <c r="M14" s="21">
        <v>899.98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1.21</v>
      </c>
      <c r="U14" s="48">
        <v>0</v>
      </c>
      <c r="V14" s="48">
        <v>0</v>
      </c>
      <c r="W14" s="48">
        <v>1.21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88"/>
      <c r="B16" s="12" t="s">
        <v>2</v>
      </c>
      <c r="C16" s="15">
        <f t="shared" si="2"/>
        <v>5925.45</v>
      </c>
      <c r="D16" s="3">
        <v>5925.45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11598.87</v>
      </c>
      <c r="D17" s="3">
        <v>11598.87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142.303</v>
      </c>
      <c r="D18" s="3">
        <v>142.303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34205.137999999999</v>
      </c>
      <c r="D20" s="39">
        <f>SUM(D9:D19)</f>
        <v>17666.623</v>
      </c>
      <c r="E20" s="40">
        <f>F20+G20+H20+I20</f>
        <v>9606.8080000000009</v>
      </c>
      <c r="F20" s="39">
        <f>SUM(F9:F19)</f>
        <v>157.08100000000002</v>
      </c>
      <c r="G20" s="39">
        <f t="shared" ref="G20" si="6">SUM(G9:G19)</f>
        <v>98.676999999999992</v>
      </c>
      <c r="H20" s="39">
        <f>SUM(H9:H19)</f>
        <v>6595.3519999999999</v>
      </c>
      <c r="I20" s="39">
        <f>SUM(I9:I19)</f>
        <v>2755.6980000000003</v>
      </c>
      <c r="J20" s="40">
        <f t="shared" ref="J20:X20" si="7">SUM(J9:J19)</f>
        <v>5922.6509999999998</v>
      </c>
      <c r="K20" s="39">
        <f t="shared" si="7"/>
        <v>158</v>
      </c>
      <c r="L20" s="39">
        <f t="shared" si="7"/>
        <v>1761.143</v>
      </c>
      <c r="M20" s="39">
        <f t="shared" si="7"/>
        <v>4002.556</v>
      </c>
      <c r="N20" s="39">
        <f t="shared" si="7"/>
        <v>0.95199999999999996</v>
      </c>
      <c r="O20" s="40">
        <f t="shared" ref="O20:S20" si="8">SUM(O9:O19)</f>
        <v>1009.056</v>
      </c>
      <c r="P20" s="39">
        <f t="shared" si="8"/>
        <v>741.42000000000007</v>
      </c>
      <c r="Q20" s="39">
        <f t="shared" si="8"/>
        <v>70.14</v>
      </c>
      <c r="R20" s="39">
        <f t="shared" si="8"/>
        <v>112.33000000000001</v>
      </c>
      <c r="S20" s="39">
        <f t="shared" si="8"/>
        <v>85.165999999999997</v>
      </c>
      <c r="T20" s="51">
        <f t="shared" si="7"/>
        <v>8.0860000000000003</v>
      </c>
      <c r="U20" s="52">
        <f t="shared" si="7"/>
        <v>0.30399999999999999</v>
      </c>
      <c r="V20" s="52">
        <f t="shared" si="7"/>
        <v>2.367</v>
      </c>
      <c r="W20" s="52">
        <f t="shared" si="7"/>
        <v>5.4139999999999997</v>
      </c>
      <c r="X20" s="53">
        <f t="shared" si="7"/>
        <v>1E-3</v>
      </c>
      <c r="Y20" s="51">
        <f t="shared" ref="Y20:AC20" si="9">SUM(Y9:Y19)</f>
        <v>1.343</v>
      </c>
      <c r="Z20" s="52">
        <f t="shared" si="9"/>
        <v>0.98199999999999998</v>
      </c>
      <c r="AA20" s="52">
        <f t="shared" si="9"/>
        <v>0.09</v>
      </c>
      <c r="AB20" s="52">
        <f t="shared" si="9"/>
        <v>0.15400000000000003</v>
      </c>
      <c r="AC20" s="53">
        <f t="shared" si="9"/>
        <v>0.11700000000000001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9.0679999999999996</v>
      </c>
      <c r="D24" s="2"/>
      <c r="E24" s="2">
        <f t="shared" si="11"/>
        <v>9.0679999999999996</v>
      </c>
      <c r="F24" s="21"/>
      <c r="G24" s="21"/>
      <c r="H24" s="21"/>
      <c r="I24" s="21">
        <v>9.0679999999999996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104.041</v>
      </c>
      <c r="D26" s="2"/>
      <c r="E26" s="2">
        <f t="shared" si="11"/>
        <v>104.041</v>
      </c>
      <c r="F26" s="21"/>
      <c r="G26" s="21"/>
      <c r="H26" s="21"/>
      <c r="I26" s="21">
        <v>104.041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73.668000000000006</v>
      </c>
      <c r="D30" s="3">
        <v>73.668000000000006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186.77699999999999</v>
      </c>
      <c r="D32" s="39">
        <f>SUM(D21:D31)</f>
        <v>73.668000000000006</v>
      </c>
      <c r="E32" s="40">
        <f t="shared" si="11"/>
        <v>113.10899999999999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113.10899999999999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34391.915000000001</v>
      </c>
      <c r="D33" s="31">
        <f>D20+D32</f>
        <v>17740.291000000001</v>
      </c>
      <c r="E33" s="30">
        <f>E20+E32</f>
        <v>9719.9170000000013</v>
      </c>
      <c r="F33" s="31">
        <f t="shared" ref="F33:X33" si="21">F20+F32</f>
        <v>157.08100000000002</v>
      </c>
      <c r="G33" s="31">
        <f t="shared" si="21"/>
        <v>98.676999999999992</v>
      </c>
      <c r="H33" s="31">
        <f t="shared" si="21"/>
        <v>6595.3519999999999</v>
      </c>
      <c r="I33" s="31">
        <f t="shared" si="21"/>
        <v>2868.8070000000002</v>
      </c>
      <c r="J33" s="30">
        <f t="shared" si="21"/>
        <v>5922.6509999999998</v>
      </c>
      <c r="K33" s="31">
        <f t="shared" si="21"/>
        <v>158</v>
      </c>
      <c r="L33" s="31">
        <f t="shared" si="21"/>
        <v>1761.143</v>
      </c>
      <c r="M33" s="31">
        <f t="shared" si="21"/>
        <v>4002.556</v>
      </c>
      <c r="N33" s="31">
        <f t="shared" si="21"/>
        <v>0.95199999999999996</v>
      </c>
      <c r="O33" s="30">
        <f t="shared" ref="O33:S33" si="22">O20+O32</f>
        <v>1009.056</v>
      </c>
      <c r="P33" s="31">
        <f t="shared" si="22"/>
        <v>741.42000000000007</v>
      </c>
      <c r="Q33" s="31">
        <f t="shared" si="22"/>
        <v>70.14</v>
      </c>
      <c r="R33" s="31">
        <f t="shared" si="22"/>
        <v>112.33000000000001</v>
      </c>
      <c r="S33" s="31">
        <f t="shared" si="22"/>
        <v>85.165999999999997</v>
      </c>
      <c r="T33" s="32">
        <f t="shared" si="21"/>
        <v>8.0860000000000003</v>
      </c>
      <c r="U33" s="33">
        <f t="shared" si="21"/>
        <v>0.30399999999999999</v>
      </c>
      <c r="V33" s="33">
        <f t="shared" si="21"/>
        <v>2.367</v>
      </c>
      <c r="W33" s="33">
        <f t="shared" si="21"/>
        <v>5.4139999999999997</v>
      </c>
      <c r="X33" s="34">
        <f t="shared" si="21"/>
        <v>1E-3</v>
      </c>
      <c r="Y33" s="32">
        <f t="shared" ref="Y33:AC33" si="23">Y20+Y32</f>
        <v>1.343</v>
      </c>
      <c r="Z33" s="33">
        <f t="shared" si="23"/>
        <v>0.98199999999999998</v>
      </c>
      <c r="AA33" s="33">
        <f t="shared" si="23"/>
        <v>0.09</v>
      </c>
      <c r="AB33" s="33">
        <f t="shared" si="23"/>
        <v>0.15400000000000003</v>
      </c>
      <c r="AC33" s="34">
        <f t="shared" si="23"/>
        <v>0.11700000000000001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05.2020</vt:lpstr>
      <vt:lpstr>'05.2020'!Область_печати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2020-06-23T11:32:53Z</dcterms:modified>
</cp:coreProperties>
</file>