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2.2019" sheetId="1" r:id="rId1"/>
  </sheets>
  <definedNames>
    <definedName name="_xlnm.Print_Area" localSheetId="0">'12.2019'!$A$1:$AC$33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Y32" i="1" l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<sst xmlns="http://schemas.openxmlformats.org/spreadsheetml/2006/main" count="73" uniqueCount="34">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</sst>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27" sqref="D27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45"/>
      <c r="Z1" s="45"/>
      <c r="AA1" s="45"/>
      <c r="AB1" s="45"/>
      <c r="AC1" s="45"/>
    </row>
    <row r="2" spans="1:30" ht="16.5" thickBot="1" x14ac:dyDescent="0.3">
      <c r="A2" s="56" t="s">
        <v>32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28</v>
      </c>
      <c r="B3" s="29" t="s">
        <v>29</v>
      </c>
      <c r="C3" s="69">
        <v>43800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  <c r="Y3" s="46"/>
      <c r="Z3" s="46"/>
      <c r="AA3" s="46"/>
      <c r="AB3" s="46"/>
      <c r="AC3" s="46"/>
    </row>
    <row r="4" spans="1:30" ht="27.75" customHeight="1" x14ac:dyDescent="0.25">
      <c r="A4" s="61"/>
      <c r="B4" s="88" t="s">
        <v>1</v>
      </c>
      <c r="C4" s="90" t="s">
        <v>23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78" t="s">
        <v>31</v>
      </c>
      <c r="U4" s="79"/>
      <c r="V4" s="79"/>
      <c r="W4" s="79"/>
      <c r="X4" s="80"/>
      <c r="Y4" s="78" t="s">
        <v>31</v>
      </c>
      <c r="Z4" s="79"/>
      <c r="AA4" s="79"/>
      <c r="AB4" s="79"/>
      <c r="AC4" s="80"/>
      <c r="AD4" s="1"/>
    </row>
    <row r="5" spans="1:30" x14ac:dyDescent="0.25">
      <c r="A5" s="61"/>
      <c r="B5" s="88"/>
      <c r="C5" s="74" t="s">
        <v>26</v>
      </c>
      <c r="D5" s="93" t="s">
        <v>27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1"/>
      <c r="U5" s="82"/>
      <c r="V5" s="82"/>
      <c r="W5" s="82"/>
      <c r="X5" s="83"/>
      <c r="Y5" s="81"/>
      <c r="Z5" s="82"/>
      <c r="AA5" s="82"/>
      <c r="AB5" s="82"/>
      <c r="AC5" s="83"/>
      <c r="AD5" s="1"/>
    </row>
    <row r="6" spans="1:30" ht="15" customHeight="1" x14ac:dyDescent="0.25">
      <c r="A6" s="61"/>
      <c r="B6" s="88"/>
      <c r="C6" s="75"/>
      <c r="D6" s="72" t="s">
        <v>24</v>
      </c>
      <c r="E6" s="63" t="s">
        <v>15</v>
      </c>
      <c r="F6" s="64"/>
      <c r="G6" s="64"/>
      <c r="H6" s="64"/>
      <c r="I6" s="65"/>
      <c r="J6" s="63" t="s">
        <v>22</v>
      </c>
      <c r="K6" s="64"/>
      <c r="L6" s="64"/>
      <c r="M6" s="64"/>
      <c r="N6" s="64"/>
      <c r="O6" s="63" t="s">
        <v>33</v>
      </c>
      <c r="P6" s="64"/>
      <c r="Q6" s="64"/>
      <c r="R6" s="64"/>
      <c r="S6" s="64"/>
      <c r="T6" s="81" t="s">
        <v>22</v>
      </c>
      <c r="U6" s="82"/>
      <c r="V6" s="82"/>
      <c r="W6" s="82"/>
      <c r="X6" s="83"/>
      <c r="Y6" s="81" t="s">
        <v>33</v>
      </c>
      <c r="Z6" s="82"/>
      <c r="AA6" s="82"/>
      <c r="AB6" s="82"/>
      <c r="AC6" s="83"/>
    </row>
    <row r="7" spans="1:30" ht="15" customHeight="1" x14ac:dyDescent="0.25">
      <c r="A7" s="61"/>
      <c r="B7" s="88"/>
      <c r="C7" s="75"/>
      <c r="D7" s="72"/>
      <c r="E7" s="67" t="s">
        <v>8</v>
      </c>
      <c r="F7" s="67" t="s">
        <v>9</v>
      </c>
      <c r="G7" s="67"/>
      <c r="H7" s="67"/>
      <c r="I7" s="67"/>
      <c r="J7" s="67" t="s">
        <v>8</v>
      </c>
      <c r="K7" s="67" t="s">
        <v>9</v>
      </c>
      <c r="L7" s="67"/>
      <c r="M7" s="67"/>
      <c r="N7" s="77"/>
      <c r="O7" s="67" t="s">
        <v>8</v>
      </c>
      <c r="P7" s="67" t="s">
        <v>9</v>
      </c>
      <c r="Q7" s="67"/>
      <c r="R7" s="67"/>
      <c r="S7" s="77"/>
      <c r="T7" s="84" t="s">
        <v>8</v>
      </c>
      <c r="U7" s="84" t="s">
        <v>9</v>
      </c>
      <c r="V7" s="84"/>
      <c r="W7" s="84"/>
      <c r="X7" s="86"/>
      <c r="Y7" s="84" t="s">
        <v>8</v>
      </c>
      <c r="Z7" s="84" t="s">
        <v>9</v>
      </c>
      <c r="AA7" s="84"/>
      <c r="AB7" s="84"/>
      <c r="AC7" s="86"/>
    </row>
    <row r="8" spans="1:30" ht="15.75" thickBot="1" x14ac:dyDescent="0.3">
      <c r="A8" s="62"/>
      <c r="B8" s="89"/>
      <c r="C8" s="76"/>
      <c r="D8" s="73"/>
      <c r="E8" s="68"/>
      <c r="F8" s="6" t="s">
        <v>10</v>
      </c>
      <c r="G8" s="6" t="s">
        <v>11</v>
      </c>
      <c r="H8" s="6" t="s">
        <v>12</v>
      </c>
      <c r="I8" s="6" t="s">
        <v>13</v>
      </c>
      <c r="J8" s="68"/>
      <c r="K8" s="6" t="s">
        <v>10</v>
      </c>
      <c r="L8" s="6" t="s">
        <v>11</v>
      </c>
      <c r="M8" s="6" t="s">
        <v>12</v>
      </c>
      <c r="N8" s="7" t="s">
        <v>13</v>
      </c>
      <c r="O8" s="68"/>
      <c r="P8" s="6" t="s">
        <v>10</v>
      </c>
      <c r="Q8" s="6" t="s">
        <v>11</v>
      </c>
      <c r="R8" s="6" t="s">
        <v>12</v>
      </c>
      <c r="S8" s="7" t="s">
        <v>13</v>
      </c>
      <c r="T8" s="85"/>
      <c r="U8" s="8" t="s">
        <v>10</v>
      </c>
      <c r="V8" s="8" t="s">
        <v>11</v>
      </c>
      <c r="W8" s="8" t="s">
        <v>12</v>
      </c>
      <c r="X8" s="9" t="s">
        <v>13</v>
      </c>
      <c r="Y8" s="85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6" t="s">
        <v>7</v>
      </c>
      <c r="B9" s="10" t="s">
        <v>16</v>
      </c>
      <c r="C9" s="15">
        <f>E9+J9+D9+O9</f>
        <v>1624.2979999999998</v>
      </c>
      <c r="D9" s="5"/>
      <c r="E9" s="5">
        <f>F9+G9+H9+I9</f>
        <v>795.15</v>
      </c>
      <c r="F9" s="20">
        <v>0</v>
      </c>
      <c r="G9" s="20">
        <v>0</v>
      </c>
      <c r="H9" s="20">
        <v>727.63900000000001</v>
      </c>
      <c r="I9" s="20">
        <v>67.510999999999996</v>
      </c>
      <c r="J9" s="5">
        <f t="shared" ref="J9:J19" si="0">K9+L9+M9+N9</f>
        <v>439.517</v>
      </c>
      <c r="K9" s="20">
        <v>262.8</v>
      </c>
      <c r="L9" s="20">
        <v>67.512</v>
      </c>
      <c r="M9" s="20">
        <v>109.205</v>
      </c>
      <c r="N9" s="20">
        <v>0</v>
      </c>
      <c r="O9" s="5">
        <f t="shared" ref="O9:O19" si="1">P9+Q9+R9+S9</f>
        <v>389.63099999999997</v>
      </c>
      <c r="P9" s="20">
        <v>337.46</v>
      </c>
      <c r="Q9" s="20">
        <v>0</v>
      </c>
      <c r="R9" s="20">
        <v>52.170999999999999</v>
      </c>
      <c r="S9" s="20">
        <v>0</v>
      </c>
      <c r="T9" s="47">
        <f>U9+V9+W9+X9</f>
        <v>0.51300000000000001</v>
      </c>
      <c r="U9" s="48">
        <v>0.30199999999999999</v>
      </c>
      <c r="V9" s="48">
        <v>6.4000000000000001E-2</v>
      </c>
      <c r="W9" s="48">
        <v>0.14699999999999999</v>
      </c>
      <c r="X9" s="49">
        <v>0</v>
      </c>
      <c r="Y9" s="47">
        <f>Z9+AA9+AB9+AC9</f>
        <v>0.46299999999999997</v>
      </c>
      <c r="Z9" s="48">
        <v>0.42399999999999999</v>
      </c>
      <c r="AA9" s="48">
        <v>0</v>
      </c>
      <c r="AB9" s="48">
        <v>3.9E-2</v>
      </c>
      <c r="AC9" s="49">
        <v>0</v>
      </c>
    </row>
    <row r="10" spans="1:30" ht="15" hidden="1" customHeight="1" outlineLevel="1" x14ac:dyDescent="0.25">
      <c r="A10" s="58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58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58"/>
      <c r="B12" s="11" t="s">
        <v>2</v>
      </c>
      <c r="C12" s="15">
        <f t="shared" si="2"/>
        <v>8623.4889999999996</v>
      </c>
      <c r="D12" s="2"/>
      <c r="E12" s="2">
        <f t="shared" si="3"/>
        <v>3984.7280000000001</v>
      </c>
      <c r="F12" s="21">
        <v>56.8</v>
      </c>
      <c r="G12" s="21">
        <v>23.44</v>
      </c>
      <c r="H12" s="21">
        <v>3009.8490000000002</v>
      </c>
      <c r="I12" s="21">
        <v>894.63900000000001</v>
      </c>
      <c r="J12" s="2">
        <f t="shared" si="0"/>
        <v>4536.1100000000006</v>
      </c>
      <c r="K12" s="21">
        <v>0</v>
      </c>
      <c r="L12" s="21">
        <v>1339.0540000000001</v>
      </c>
      <c r="M12" s="21">
        <v>2716.4960000000001</v>
      </c>
      <c r="N12" s="21">
        <v>480.56</v>
      </c>
      <c r="O12" s="2">
        <f t="shared" si="1"/>
        <v>102.651</v>
      </c>
      <c r="P12" s="21">
        <v>0</v>
      </c>
      <c r="Q12" s="21">
        <v>20.28</v>
      </c>
      <c r="R12" s="21">
        <v>0</v>
      </c>
      <c r="S12" s="21">
        <v>82.370999999999995</v>
      </c>
      <c r="T12" s="50">
        <f t="shared" si="4"/>
        <v>5.8889999999999993</v>
      </c>
      <c r="U12" s="48">
        <v>0.42699999999999999</v>
      </c>
      <c r="V12" s="48">
        <v>1.8</v>
      </c>
      <c r="W12" s="48">
        <v>3.6619999999999999</v>
      </c>
      <c r="X12" s="49">
        <v>0</v>
      </c>
      <c r="Y12" s="50">
        <f t="shared" si="5"/>
        <v>0.13600000000000001</v>
      </c>
      <c r="Z12" s="48">
        <v>0</v>
      </c>
      <c r="AA12" s="48">
        <v>0.02</v>
      </c>
      <c r="AB12" s="48">
        <v>0</v>
      </c>
      <c r="AC12" s="49">
        <v>0.11600000000000001</v>
      </c>
    </row>
    <row r="13" spans="1:30" x14ac:dyDescent="0.25">
      <c r="A13" s="58"/>
      <c r="B13" s="11" t="s">
        <v>19</v>
      </c>
      <c r="C13" s="15">
        <f t="shared" si="2"/>
        <v>922.08500000000004</v>
      </c>
      <c r="D13" s="2"/>
      <c r="E13" s="2">
        <f t="shared" si="3"/>
        <v>48.244999999999997</v>
      </c>
      <c r="F13" s="21">
        <v>0</v>
      </c>
      <c r="G13" s="21">
        <v>0</v>
      </c>
      <c r="H13" s="21">
        <v>35.720999999999997</v>
      </c>
      <c r="I13" s="21">
        <v>12.523999999999999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873.84</v>
      </c>
      <c r="P13" s="21">
        <v>800.88</v>
      </c>
      <c r="Q13" s="21">
        <v>72.959999999999994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0.97799999999999998</v>
      </c>
      <c r="Z13" s="48">
        <v>0.88800000000000001</v>
      </c>
      <c r="AA13" s="48">
        <v>0.09</v>
      </c>
      <c r="AB13" s="48">
        <v>0</v>
      </c>
      <c r="AC13" s="49">
        <v>0</v>
      </c>
    </row>
    <row r="14" spans="1:30" x14ac:dyDescent="0.25">
      <c r="A14" s="58"/>
      <c r="B14" s="11" t="s">
        <v>20</v>
      </c>
      <c r="C14" s="15">
        <f t="shared" si="2"/>
        <v>6921.1809999999987</v>
      </c>
      <c r="D14" s="2"/>
      <c r="E14" s="2">
        <f t="shared" si="3"/>
        <v>6107.4689999999991</v>
      </c>
      <c r="F14" s="21">
        <v>61.795000000000002</v>
      </c>
      <c r="G14" s="21">
        <v>43.2</v>
      </c>
      <c r="H14" s="21">
        <v>4189.5959999999995</v>
      </c>
      <c r="I14" s="21">
        <v>1812.8780000000002</v>
      </c>
      <c r="J14" s="2">
        <f t="shared" si="0"/>
        <v>813.71199999999999</v>
      </c>
      <c r="K14" s="21">
        <v>0</v>
      </c>
      <c r="L14" s="21">
        <v>0</v>
      </c>
      <c r="M14" s="21">
        <v>813.71199999999999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1.0940000000000001</v>
      </c>
      <c r="U14" s="48">
        <v>0</v>
      </c>
      <c r="V14" s="48">
        <v>0</v>
      </c>
      <c r="W14" s="48">
        <v>1.0940000000000001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58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58"/>
      <c r="B16" s="12" t="s">
        <v>3</v>
      </c>
      <c r="C16" s="15">
        <f t="shared" si="2"/>
        <v>2995.1729999999998</v>
      </c>
      <c r="D16" s="3">
        <v>2995.1729999999998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58"/>
      <c r="B17" s="12" t="s">
        <v>4</v>
      </c>
      <c r="C17" s="15">
        <f t="shared" si="2"/>
        <v>5599.0990000000002</v>
      </c>
      <c r="D17" s="3">
        <v>5599.0990000000002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58"/>
      <c r="B18" s="11" t="s">
        <v>25</v>
      </c>
      <c r="C18" s="15">
        <f t="shared" si="2"/>
        <v>175.25900000000001</v>
      </c>
      <c r="D18" s="3">
        <v>175.25900000000001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58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59"/>
      <c r="B20" s="18" t="s">
        <v>6</v>
      </c>
      <c r="C20" s="19">
        <f>SUM(C9:C19)</f>
        <v>26860.583999999995</v>
      </c>
      <c r="D20" s="39">
        <f>SUM(D9:D19)</f>
        <v>8769.5310000000009</v>
      </c>
      <c r="E20" s="40">
        <f>F20+G20+H20+I20</f>
        <v>10935.592000000001</v>
      </c>
      <c r="F20" s="39">
        <f>SUM(F9:F19)</f>
        <v>118.595</v>
      </c>
      <c r="G20" s="39">
        <f t="shared" ref="G20" si="6">SUM(G9:G19)</f>
        <v>66.64</v>
      </c>
      <c r="H20" s="39">
        <f>SUM(H9:H19)</f>
        <v>7962.8050000000003</v>
      </c>
      <c r="I20" s="39">
        <f>SUM(I9:I19)</f>
        <v>2787.5520000000001</v>
      </c>
      <c r="J20" s="40">
        <f t="shared" ref="J20:X20" si="7">SUM(J9:J19)</f>
        <v>5789.3389999999999</v>
      </c>
      <c r="K20" s="39">
        <f t="shared" si="7"/>
        <v>262.8</v>
      </c>
      <c r="L20" s="39">
        <f t="shared" si="7"/>
        <v>1406.566</v>
      </c>
      <c r="M20" s="39">
        <f t="shared" si="7"/>
        <v>3639.413</v>
      </c>
      <c r="N20" s="39">
        <f t="shared" si="7"/>
        <v>480.56</v>
      </c>
      <c r="O20" s="40">
        <f t="shared" ref="O20:S20" si="8">SUM(O9:O19)</f>
        <v>1366.1220000000001</v>
      </c>
      <c r="P20" s="39">
        <f t="shared" si="8"/>
        <v>1138.3399999999999</v>
      </c>
      <c r="Q20" s="39">
        <f t="shared" si="8"/>
        <v>93.24</v>
      </c>
      <c r="R20" s="39">
        <f t="shared" si="8"/>
        <v>52.170999999999999</v>
      </c>
      <c r="S20" s="39">
        <f t="shared" si="8"/>
        <v>82.370999999999995</v>
      </c>
      <c r="T20" s="51">
        <f t="shared" si="7"/>
        <v>7.4959999999999996</v>
      </c>
      <c r="U20" s="52">
        <f t="shared" si="7"/>
        <v>0.72899999999999998</v>
      </c>
      <c r="V20" s="52">
        <f t="shared" si="7"/>
        <v>1.8640000000000001</v>
      </c>
      <c r="W20" s="52">
        <f t="shared" si="7"/>
        <v>4.9029999999999996</v>
      </c>
      <c r="X20" s="53">
        <f t="shared" si="7"/>
        <v>0</v>
      </c>
      <c r="Y20" s="51">
        <f t="shared" ref="Y20:AC20" si="9">SUM(Y9:Y19)</f>
        <v>1.577</v>
      </c>
      <c r="Z20" s="52">
        <f t="shared" si="9"/>
        <v>1.3120000000000001</v>
      </c>
      <c r="AA20" s="52">
        <f t="shared" si="9"/>
        <v>0.11</v>
      </c>
      <c r="AB20" s="52">
        <f t="shared" si="9"/>
        <v>3.9E-2</v>
      </c>
      <c r="AC20" s="53">
        <f t="shared" si="9"/>
        <v>0.11600000000000001</v>
      </c>
    </row>
    <row r="21" spans="1:30" x14ac:dyDescent="0.25">
      <c r="A21" s="57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8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8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2</v>
      </c>
      <c r="C24" s="16">
        <f t="shared" si="10"/>
        <v>9.8339999999999996</v>
      </c>
      <c r="D24" s="2"/>
      <c r="E24" s="2">
        <f t="shared" si="11"/>
        <v>9.8339999999999996</v>
      </c>
      <c r="F24" s="21"/>
      <c r="G24" s="21"/>
      <c r="H24" s="21"/>
      <c r="I24" s="21">
        <v>9.8339999999999996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20</v>
      </c>
      <c r="C26" s="16">
        <f t="shared" si="10"/>
        <v>184.09899999999999</v>
      </c>
      <c r="D26" s="2"/>
      <c r="E26" s="2">
        <f t="shared" si="11"/>
        <v>184.09899999999999</v>
      </c>
      <c r="F26" s="21"/>
      <c r="G26" s="21"/>
      <c r="H26" s="21"/>
      <c r="I26" s="21">
        <v>184.09899999999999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25</v>
      </c>
      <c r="C30" s="17">
        <f t="shared" si="10"/>
        <v>56.716000000000001</v>
      </c>
      <c r="D30" s="3">
        <v>56.716000000000001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8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6</v>
      </c>
      <c r="C32" s="19">
        <f t="shared" si="10"/>
        <v>250.649</v>
      </c>
      <c r="D32" s="39">
        <f>SUM(D21:D31)</f>
        <v>56.716000000000001</v>
      </c>
      <c r="E32" s="40">
        <f t="shared" si="11"/>
        <v>193.93299999999999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193.93299999999999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30</v>
      </c>
      <c r="B33" s="55"/>
      <c r="C33" s="19">
        <f>C20+C32</f>
        <v>27111.232999999997</v>
      </c>
      <c r="D33" s="31">
        <f>D20+D32</f>
        <v>8826.2470000000012</v>
      </c>
      <c r="E33" s="30">
        <f>E20+E32</f>
        <v>11129.525000000001</v>
      </c>
      <c r="F33" s="31">
        <f t="shared" ref="F33:X33" si="21">F20+F32</f>
        <v>118.595</v>
      </c>
      <c r="G33" s="31">
        <f t="shared" si="21"/>
        <v>66.64</v>
      </c>
      <c r="H33" s="31">
        <f t="shared" si="21"/>
        <v>7962.8050000000003</v>
      </c>
      <c r="I33" s="31">
        <f t="shared" si="21"/>
        <v>2981.4850000000001</v>
      </c>
      <c r="J33" s="30">
        <f t="shared" si="21"/>
        <v>5789.3389999999999</v>
      </c>
      <c r="K33" s="31">
        <f t="shared" si="21"/>
        <v>262.8</v>
      </c>
      <c r="L33" s="31">
        <f t="shared" si="21"/>
        <v>1406.566</v>
      </c>
      <c r="M33" s="31">
        <f t="shared" si="21"/>
        <v>3639.413</v>
      </c>
      <c r="N33" s="31">
        <f t="shared" si="21"/>
        <v>480.56</v>
      </c>
      <c r="O33" s="30">
        <f t="shared" ref="O33:S33" si="22">O20+O32</f>
        <v>1366.1220000000001</v>
      </c>
      <c r="P33" s="31">
        <f t="shared" si="22"/>
        <v>1138.3399999999999</v>
      </c>
      <c r="Q33" s="31">
        <f t="shared" si="22"/>
        <v>93.24</v>
      </c>
      <c r="R33" s="31">
        <f t="shared" si="22"/>
        <v>52.170999999999999</v>
      </c>
      <c r="S33" s="31">
        <f t="shared" si="22"/>
        <v>82.370999999999995</v>
      </c>
      <c r="T33" s="32">
        <f t="shared" si="21"/>
        <v>7.4959999999999996</v>
      </c>
      <c r="U33" s="33">
        <f t="shared" si="21"/>
        <v>0.72899999999999998</v>
      </c>
      <c r="V33" s="33">
        <f t="shared" si="21"/>
        <v>1.8640000000000001</v>
      </c>
      <c r="W33" s="33">
        <f t="shared" si="21"/>
        <v>4.9029999999999996</v>
      </c>
      <c r="X33" s="34">
        <f t="shared" si="21"/>
        <v>0</v>
      </c>
      <c r="Y33" s="32">
        <f t="shared" ref="Y33:AC33" si="23">Y20+Y32</f>
        <v>1.577</v>
      </c>
      <c r="Z33" s="33">
        <f t="shared" si="23"/>
        <v>1.3120000000000001</v>
      </c>
      <c r="AA33" s="33">
        <f t="shared" si="23"/>
        <v>0.11</v>
      </c>
      <c r="AB33" s="33">
        <f t="shared" si="23"/>
        <v>3.9E-2</v>
      </c>
      <c r="AC33" s="34">
        <f t="shared" si="23"/>
        <v>0.11600000000000001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12.2019</vt:lpstr>
      <vt:lpstr>'12.2019'!Область_печати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2020-01-24T11:26:27Z</dcterms:modified>
</cp:coreProperties>
</file>