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945" windowWidth="14805" windowHeight="7170" tabRatio="989"/>
  </bookViews>
  <sheets>
    <sheet name="Приложение 2" sheetId="1" r:id="rId1"/>
    <sheet name="Приложени 3" sheetId="2" r:id="rId2"/>
    <sheet name="Приложение 3 15-150" sheetId="12" state="hidden" r:id="rId3"/>
    <sheet name="Приложение 3 150-670" sheetId="13" state="hidden" r:id="rId4"/>
    <sheet name="Приложение 4" sheetId="3" r:id="rId5"/>
    <sheet name="Приложение 4 15-150" sheetId="14" state="hidden" r:id="rId6"/>
    <sheet name="Приложение 4 150-670" sheetId="15" state="hidden" r:id="rId7"/>
    <sheet name="Приложение 5" sheetId="4" r:id="rId8"/>
    <sheet name="Приложение 6" sheetId="5" r:id="rId9"/>
    <sheet name="Приложение 7" sheetId="6" r:id="rId10"/>
    <sheet name="Приложение 8 " sheetId="17" r:id="rId11"/>
    <sheet name="Приложение 8 9 м" sheetId="7" state="hidden" r:id="rId12"/>
    <sheet name="Приложение 9 9 мес" sheetId="8" state="hidden" r:id="rId13"/>
    <sheet name="Приложение 9 " sheetId="18" r:id="rId14"/>
  </sheets>
  <externalReferences>
    <externalReference r:id="rId15"/>
  </externalReferences>
  <definedNames>
    <definedName name="_xlnm.Print_Area" localSheetId="1">'Приложени 3'!$B$1:$F$28</definedName>
    <definedName name="_xlnm.Print_Area" localSheetId="0">'Приложение 2'!$A$1:$J$17</definedName>
    <definedName name="_xlnm.Print_Area" localSheetId="3">'Приложение 3 150-670'!$B$1:$F$26</definedName>
    <definedName name="_xlnm.Print_Area" localSheetId="2">'Приложение 3 15-150'!$B$1:$F$26</definedName>
    <definedName name="_xlnm.Print_Area" localSheetId="4">'Приложение 4'!$B$1:$F$28</definedName>
    <definedName name="_xlnm.Print_Area" localSheetId="6">'Приложение 4 150-670'!$B$1:$F$25</definedName>
    <definedName name="_xlnm.Print_Area" localSheetId="5">'Приложение 4 15-150'!$B$1:$F$25</definedName>
    <definedName name="_xlnm.Print_Area" localSheetId="7">'Приложение 5'!$B$1:$E$32</definedName>
    <definedName name="_xlnm.Print_Area" localSheetId="8">'Приложение 6'!$B$1:$E$8</definedName>
    <definedName name="_xlnm.Print_Area" localSheetId="9">'Приложение 7'!$B$1:$F$14</definedName>
    <definedName name="_xlnm.Print_Area" localSheetId="10">'Приложение 8 '!$A$1:$K$25</definedName>
    <definedName name="_xlnm.Print_Area" localSheetId="11">'Приложение 8 9 м'!$B$1:$L$25</definedName>
    <definedName name="_xlnm.Print_Area" localSheetId="13">'Приложение 9 '!$A$1:$H$24</definedName>
    <definedName name="_xlnm.Print_Area" localSheetId="12">'Приложение 9 9 мес'!$B$1:$I$25</definedName>
  </definedNames>
  <calcPr calcId="145621"/>
</workbook>
</file>

<file path=xl/calcChain.xml><?xml version="1.0" encoding="utf-8"?>
<calcChain xmlns="http://schemas.openxmlformats.org/spreadsheetml/2006/main">
  <c r="I9" i="17" l="1"/>
  <c r="E17" i="4" l="1"/>
  <c r="D17" i="4"/>
  <c r="D7" i="4" s="1"/>
  <c r="D32" i="4" s="1"/>
  <c r="E7" i="4" l="1"/>
  <c r="E32" i="4" s="1"/>
  <c r="D12" i="6"/>
  <c r="F12" i="6"/>
  <c r="E12" i="6"/>
  <c r="F12" i="15" l="1"/>
  <c r="F10" i="15"/>
  <c r="F12" i="14"/>
  <c r="F22" i="15" l="1"/>
  <c r="F16" i="15"/>
  <c r="F6" i="15"/>
  <c r="F22" i="14"/>
  <c r="F16" i="14"/>
  <c r="F11" i="6" l="1"/>
  <c r="E11" i="6"/>
  <c r="D11" i="6" l="1"/>
  <c r="E7" i="6"/>
  <c r="D7" i="6"/>
  <c r="F6" i="14"/>
  <c r="D23" i="13" l="1"/>
  <c r="D24" i="13" s="1"/>
  <c r="D20" i="13"/>
  <c r="D21" i="13" s="1"/>
  <c r="D17" i="13"/>
  <c r="D18" i="13" s="1"/>
  <c r="E11" i="13"/>
  <c r="D24" i="12"/>
  <c r="D23" i="12"/>
  <c r="D20" i="12"/>
  <c r="D21" i="12" s="1"/>
  <c r="D18" i="12"/>
  <c r="D17" i="12"/>
  <c r="E11" i="12"/>
  <c r="D22" i="2"/>
  <c r="D23" i="2" s="1"/>
  <c r="D19" i="2"/>
  <c r="D20" i="2" s="1"/>
  <c r="D16" i="2"/>
  <c r="D17" i="2" s="1"/>
  <c r="F7" i="6" l="1"/>
</calcChain>
</file>

<file path=xl/sharedStrings.xml><?xml version="1.0" encoding="utf-8"?>
<sst xmlns="http://schemas.openxmlformats.org/spreadsheetml/2006/main" count="520" uniqueCount="156">
  <si>
    <t xml:space="preserve">                            ПРОГНОЗНЫЕ СВЕДЕНИЯ</t>
  </si>
  <si>
    <t xml:space="preserve">              о расходах за технологическое присоединение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</si>
  <si>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</si>
  <si>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С1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</si>
  <si>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</si>
  <si>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</si>
  <si>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</si>
  <si>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</si>
  <si>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</si>
  <si>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</si>
  <si>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</si>
  <si>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</si>
  <si>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</si>
  <si>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</si>
  <si>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С1.1</t>
  </si>
  <si>
    <t>С1.2</t>
  </si>
  <si>
    <t>С1.3</t>
  </si>
  <si>
    <t>С1.4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</si>
  <si>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</si>
  <si>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</si>
  <si>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</si>
  <si>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</si>
  <si>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С2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</si>
  <si>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</si>
  <si>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</si>
  <si>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С3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</si>
  <si>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</si>
  <si>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С4</t>
  </si>
  <si>
    <t>Ставки платы ,  и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</si>
  <si>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</si>
  <si>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</si>
  <si>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</si>
  <si>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</si>
  <si>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</si>
  <si>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2.</t>
  </si>
  <si>
    <t>3.</t>
  </si>
  <si>
    <t>4.</t>
  </si>
  <si>
    <t>5.</t>
  </si>
  <si>
    <t>6.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</si>
  <si>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</si>
  <si>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</si>
  <si>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</si>
  <si>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</si>
  <si>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</si>
  <si>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</si>
  <si>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</si>
  <si>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</si>
  <si>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</si>
  <si>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</si>
  <si>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</si>
  <si>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</t>
  </si>
  <si>
    <t>&lt;*&gt;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</si>
  <si>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Показатели</t>
  </si>
  <si>
    <t>РАСЧЕТ</t>
  </si>
  <si>
    <t>необходимой валовой выручки сетевой организации</t>
  </si>
  <si>
    <t>на технологическое присоединение</t>
  </si>
  <si>
    <t>(тыс.рублей)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</si>
  <si>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</si>
  <si>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</si>
  <si>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</si>
  <si>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</si>
  <si>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</si>
  <si>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</si>
  <si>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</si>
  <si>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</si>
  <si>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</si>
  <si>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</si>
  <si>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</si>
  <si>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</si>
  <si>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</si>
  <si>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</si>
  <si>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</si>
  <si>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</si>
  <si>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</si>
  <si>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</si>
  <si>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</si>
  <si>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</si>
  <si>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</si>
  <si>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</si>
  <si>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</si>
  <si>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</si>
  <si>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</si>
  <si>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</si>
  <si>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</si>
  <si>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</si>
  <si>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</si>
  <si>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</si>
  <si>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</si>
  <si>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</si>
  <si>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</si>
  <si>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</si>
  <si>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</si>
  <si>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</si>
  <si>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</si>
  <si>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</si>
  <si>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</si>
  <si>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</si>
  <si>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</si>
  <si>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</si>
  <si>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</si>
  <si>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Категория заявителей</t>
  </si>
  <si>
    <t>Количество договоров (штук)</t>
  </si>
  <si>
    <t>35 кВ и выше</t>
  </si>
  <si>
    <t>Максимальная мощность (кВт)</t>
  </si>
  <si>
    <t>Стоимость договоров (без НДС) (тыс. рублей)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</si>
  <si>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</si>
  <si>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</si>
  <si>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</si>
  <si>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</si>
  <si>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</si>
  <si>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</si>
  <si>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</si>
  <si>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</si>
  <si>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</si>
  <si>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</si>
  <si>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</si>
  <si>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</si>
  <si>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ИНФОРМАЦИЯ</t>
  </si>
  <si>
    <t>об осуществлении технологического присоединения</t>
  </si>
  <si>
    <t>Количество заявок (штук)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</si>
  <si>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</si>
  <si>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>о поданных заявках на технологическое присоединение</t>
  </si>
  <si>
    <t>за текущий год</t>
  </si>
  <si>
    <t xml:space="preserve">2. Сокращенное наименование </t>
  </si>
  <si>
    <t>по договорам, заключенным за  9 месяцев 2015  года.</t>
  </si>
  <si>
    <t xml:space="preserve">5. ИНН  </t>
  </si>
  <si>
    <t xml:space="preserve">6. КПП </t>
  </si>
  <si>
    <t xml:space="preserve"> - </t>
  </si>
  <si>
    <t>от 15 до 150 кВт</t>
  </si>
  <si>
    <t>от 150 до 670 кВт</t>
  </si>
  <si>
    <t>на уровне напряжения 0,4</t>
  </si>
  <si>
    <t>на уровне напряжения 6-10</t>
  </si>
  <si>
    <t>осуществляемые при технологическом присоединении в диапазоне от 15 до 150 кВт</t>
  </si>
  <si>
    <t>осуществляемые при технологическом присоединении в диапазоне от 150 до 670 кВт</t>
  </si>
  <si>
    <t>Х</t>
  </si>
  <si>
    <t>-</t>
  </si>
  <si>
    <t>к сетям филиала ПАО "МРСК Северного Кавказа" - "Каббалкэнерго"</t>
  </si>
  <si>
    <t xml:space="preserve">к сетям филиала ПАО "МРСК Северного Кавказа" - "Каббалкэнерго" </t>
  </si>
  <si>
    <t>1. Полное наименование:  Филиал  Публичного акционерного общества "Межрегиональная Распределительная Сетевая Компания Северного Кавказа"-"Каббалкэнерго"</t>
  </si>
  <si>
    <t xml:space="preserve">  Филиал ПАО "МРСК Северного Кавказа"-"Каббалкэнерго"</t>
  </si>
  <si>
    <t>3. Место нахождения: Республика  Кабардино-Балкарскаяа  , г. Нальчик, ул. Щорса, д.6</t>
  </si>
  <si>
    <t xml:space="preserve">4. Адрес юридического лица: 360015 Кабардино-Балкарская Республика , г.Нальчик, ул.Щорса, д.6 </t>
  </si>
  <si>
    <t>10. Факс: (8662)77-11-30</t>
  </si>
  <si>
    <t xml:space="preserve">9. Контактный телефон:  (8662)77-12-32 </t>
  </si>
  <si>
    <t xml:space="preserve">8. Адрес электронной почты:  tlt@kbf-mrsk-sk.ru </t>
  </si>
  <si>
    <t xml:space="preserve">           к сетям филиала ПАО "МРСК Северного Кавказа" - "Каббалкэнерго" на 2019 год</t>
  </si>
  <si>
    <t>на 2019 год</t>
  </si>
  <si>
    <t>Ожидаемые данные за 2018 год</t>
  </si>
  <si>
    <t>Плановые показатели на  2019 год</t>
  </si>
  <si>
    <t>по договорам, заключенным за текущий год (9 месяцев 2018г.)</t>
  </si>
  <si>
    <t>за текущий год (9 месяцев 2018г.)</t>
  </si>
  <si>
    <t>7.И.О. Директора  Филиала ПАО "МРСК Северного Кавказа" -"Каббалкэнерго"     Каров Муртаз Анзорович</t>
  </si>
  <si>
    <t>В соответствии с Методическими указаниями по определению размера платы за технологическое присоединение к электрическим сетям, утвержденными Приказом ФАС России от 29.08.2017 №1135/17 стандартизированные тарифные ставки рассчитываются регулирующим органом на основании сводной информации, представленной территориальными сетевыми организациями в соответствии с приложениями к Методическим указаниям, раздельно для случаев технологического присоединения на территории городских населенных пунктов и территорий, не относящихся к территориям городских населенных пунктов.</t>
  </si>
  <si>
    <t>осуществляемые при технологическом присоединении</t>
  </si>
  <si>
    <t>Приказ ФСТ России от 11.09.2012 №209-э/1 утратил силу в связи с изданием Приказа ФАС России от 29.08.2017 №1135/17</t>
  </si>
  <si>
    <t>Примечание: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</si>
</sst>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6"/>
      <color rgb="FFFF0000"/>
      <name val="Arial Narrow"/>
      <family val="2"/>
      <charset val="204"/>
    </font>
    <font>
      <b/>
      <sz val="14"/>
      <color rgb="FFFF0000"/>
      <name val="Arial Narrow"/>
      <family val="2"/>
      <charset val="204"/>
    </font>
    <font>
      <sz val="14"/>
      <color theme="1"/>
      <name val="Times New Roman"/>
      <family val="1"/>
      <charset val="204"/>
    </font>
    <font>
      <sz val="1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3" fontId="4" fillId="0" borderId="0" xfId="0" applyNumberFormat="1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1" xfId="0" applyFont="1" applyBorder="1"/>
    <xf numFmtId="0" fontId="4" fillId="3" borderId="0" xfId="0" applyFont="1" applyFill="1"/>
    <xf numFmtId="1" fontId="7" fillId="0" borderId="0" xfId="0" applyNumberFormat="1" applyFont="1"/>
    <xf numFmtId="0" fontId="7" fillId="0" borderId="0" xfId="0" applyFont="1"/>
    <xf numFmtId="0" fontId="4" fillId="2" borderId="0" xfId="0" applyFont="1" applyFill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9" fillId="0" borderId="0" xfId="0" applyNumberFormat="1" applyFont="1"/>
    <xf numFmtId="3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3" fontId="7" fillId="0" borderId="0" xfId="0" applyNumberFormat="1" applyFont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riev-a/AppData/Local/Microsoft/Windows/Temporary%20Internet%20Files/Content.Outlook/S7Z2LIZ0/&#1055;&#1088;&#1080;&#1083;&#1086;&#1078;&#1077;&#1085;&#1080;&#1077;%201%20&#1050;&#1041;&#1069;%202019%20&#1058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ВЛ"/>
      <sheetName val="2. КЛ"/>
      <sheetName val="3. Пункты секционирования"/>
      <sheetName val="4. ТП до 35 кВ"/>
      <sheetName val="5. РТП до 35 кВ"/>
      <sheetName val="6. ПС 35 кВ и выше"/>
    </sheetNames>
    <sheetDataSet>
      <sheetData sheetId="0">
        <row r="150">
          <cell r="E150">
            <v>0.25</v>
          </cell>
          <cell r="F150">
            <v>15</v>
          </cell>
          <cell r="G150">
            <v>126.36499000000001</v>
          </cell>
        </row>
        <row r="151">
          <cell r="E151">
            <v>0.3</v>
          </cell>
          <cell r="F151">
            <v>4.5</v>
          </cell>
          <cell r="G151">
            <v>119.89579999999999</v>
          </cell>
        </row>
        <row r="152">
          <cell r="E152">
            <v>0.13500000000000001</v>
          </cell>
          <cell r="F152">
            <v>4.5</v>
          </cell>
          <cell r="G152">
            <v>46.031910000000003</v>
          </cell>
        </row>
        <row r="153">
          <cell r="E153">
            <v>0.21</v>
          </cell>
          <cell r="F153">
            <v>4</v>
          </cell>
          <cell r="G153">
            <v>139.97843</v>
          </cell>
        </row>
        <row r="154">
          <cell r="E154">
            <v>0.28999999999999998</v>
          </cell>
          <cell r="F154">
            <v>15</v>
          </cell>
          <cell r="G154">
            <v>86.777349999999998</v>
          </cell>
        </row>
        <row r="155">
          <cell r="E155">
            <v>0.1</v>
          </cell>
          <cell r="F155">
            <v>5</v>
          </cell>
          <cell r="G155">
            <v>39.808210000000003</v>
          </cell>
        </row>
        <row r="187">
          <cell r="F187">
            <v>4</v>
          </cell>
          <cell r="G187">
            <v>17.767769999999999</v>
          </cell>
        </row>
        <row r="188">
          <cell r="E188">
            <v>0.2</v>
          </cell>
          <cell r="F188">
            <v>4.5</v>
          </cell>
          <cell r="G188">
            <v>68.164259999999999</v>
          </cell>
        </row>
        <row r="189">
          <cell r="E189">
            <v>0.125</v>
          </cell>
          <cell r="F189">
            <v>4.5</v>
          </cell>
          <cell r="G189">
            <v>67.441419999999994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0"/>
  <sheetViews>
    <sheetView tabSelected="1" view="pageBreakPreview" zoomScaleNormal="100" zoomScaleSheetLayoutView="100" workbookViewId="0">
      <selection activeCell="N13" sqref="N13"/>
    </sheetView>
  </sheetViews>
  <sheetFormatPr defaultRowHeight="16.5" x14ac:dyDescent="0.3"/>
  <cols>
    <col min="1" max="1" width="5.7109375" style="5" customWidth="1"/>
    <col min="2" max="2" width="9.140625" style="5"/>
    <col min="3" max="3" width="21.28515625" style="5" customWidth="1"/>
    <col min="4" max="8" width="9.140625" style="5"/>
    <col min="9" max="9" width="13.7109375" style="5" customWidth="1"/>
    <col min="10" max="10" width="5.7109375" style="5" customWidth="1"/>
    <col min="11" max="16384" width="9.140625" style="5"/>
  </cols>
  <sheetData>
    <row r="2" spans="2:10" x14ac:dyDescent="0.3">
      <c r="B2" s="52" t="s">
        <v>0</v>
      </c>
      <c r="C2" s="52"/>
      <c r="D2" s="52"/>
      <c r="E2" s="52"/>
      <c r="F2" s="52"/>
      <c r="G2" s="52"/>
      <c r="H2" s="52"/>
      <c r="I2" s="52"/>
    </row>
    <row r="3" spans="2:10" x14ac:dyDescent="0.3">
      <c r="B3" s="52" t="s">
        <v>1</v>
      </c>
      <c r="C3" s="52"/>
      <c r="D3" s="52"/>
      <c r="E3" s="52"/>
      <c r="F3" s="52"/>
      <c r="G3" s="52"/>
      <c r="H3" s="52"/>
      <c r="I3" s="52"/>
    </row>
    <row r="4" spans="2:10" x14ac:dyDescent="0.3">
      <c r="B4" s="52" t="s">
        <v>145</v>
      </c>
      <c r="C4" s="52"/>
      <c r="D4" s="52"/>
      <c r="E4" s="52"/>
      <c r="F4" s="52"/>
      <c r="G4" s="52"/>
      <c r="H4" s="52"/>
      <c r="I4" s="52"/>
    </row>
    <row r="5" spans="2:10" x14ac:dyDescent="0.3">
      <c r="B5" s="52"/>
      <c r="C5" s="52"/>
      <c r="D5" s="52"/>
      <c r="E5" s="52"/>
      <c r="F5" s="52"/>
      <c r="G5" s="52"/>
      <c r="H5" s="52"/>
      <c r="I5" s="52"/>
    </row>
    <row r="7" spans="2:10" ht="33.75" customHeight="1" x14ac:dyDescent="0.3">
      <c r="B7" s="53" t="s">
        <v>138</v>
      </c>
      <c r="C7" s="53"/>
      <c r="D7" s="53"/>
      <c r="E7" s="53"/>
      <c r="F7" s="53"/>
      <c r="G7" s="53"/>
      <c r="H7" s="53"/>
      <c r="I7" s="53"/>
      <c r="J7" s="53"/>
    </row>
    <row r="8" spans="2:10" x14ac:dyDescent="0.3">
      <c r="B8" s="6" t="s">
        <v>123</v>
      </c>
      <c r="C8" s="6"/>
      <c r="D8" s="6" t="s">
        <v>139</v>
      </c>
      <c r="E8" s="6"/>
      <c r="F8" s="6"/>
      <c r="G8" s="6"/>
      <c r="H8" s="6"/>
      <c r="I8" s="6"/>
      <c r="J8" s="6"/>
    </row>
    <row r="9" spans="2:10" ht="29.25" customHeight="1" x14ac:dyDescent="0.3">
      <c r="B9" s="6" t="s">
        <v>140</v>
      </c>
      <c r="C9" s="6"/>
      <c r="D9" s="6"/>
      <c r="E9" s="6"/>
      <c r="F9" s="6"/>
      <c r="G9" s="6"/>
      <c r="H9" s="6"/>
      <c r="I9" s="6"/>
      <c r="J9" s="6"/>
    </row>
    <row r="10" spans="2:10" x14ac:dyDescent="0.3">
      <c r="B10" s="6" t="s">
        <v>141</v>
      </c>
      <c r="C10" s="6"/>
      <c r="D10" s="6"/>
      <c r="E10" s="6"/>
      <c r="F10" s="6"/>
      <c r="G10" s="6"/>
      <c r="H10" s="6"/>
      <c r="I10" s="6"/>
      <c r="J10" s="6"/>
    </row>
    <row r="11" spans="2:10" x14ac:dyDescent="0.3">
      <c r="B11" s="6" t="s">
        <v>125</v>
      </c>
      <c r="C11" s="32">
        <v>2632082033</v>
      </c>
      <c r="D11" s="6"/>
      <c r="E11" s="6"/>
      <c r="F11" s="6"/>
      <c r="G11" s="6"/>
      <c r="H11" s="6"/>
      <c r="I11" s="6"/>
      <c r="J11" s="6"/>
    </row>
    <row r="12" spans="2:10" x14ac:dyDescent="0.3">
      <c r="B12" s="6" t="s">
        <v>126</v>
      </c>
      <c r="C12" s="32">
        <v>72103002</v>
      </c>
      <c r="D12" s="6"/>
      <c r="E12" s="6"/>
      <c r="F12" s="6"/>
      <c r="G12" s="6"/>
      <c r="H12" s="6"/>
      <c r="I12" s="6"/>
      <c r="J12" s="6"/>
    </row>
    <row r="13" spans="2:10" x14ac:dyDescent="0.3">
      <c r="B13" s="6" t="s">
        <v>151</v>
      </c>
      <c r="C13" s="6"/>
      <c r="D13" s="6"/>
      <c r="E13" s="6"/>
      <c r="F13" s="6"/>
      <c r="G13" s="6"/>
      <c r="H13" s="6"/>
      <c r="I13" s="6"/>
      <c r="J13" s="6"/>
    </row>
    <row r="14" spans="2:10" x14ac:dyDescent="0.3">
      <c r="B14" s="6" t="s">
        <v>144</v>
      </c>
      <c r="C14" s="6"/>
      <c r="D14" s="6"/>
      <c r="E14" s="6"/>
      <c r="F14" s="6"/>
      <c r="G14" s="6"/>
      <c r="H14" s="6"/>
      <c r="I14" s="6"/>
      <c r="J14" s="6"/>
    </row>
    <row r="15" spans="2:10" x14ac:dyDescent="0.3">
      <c r="B15" s="6" t="s">
        <v>143</v>
      </c>
      <c r="C15" s="6"/>
      <c r="D15" s="6"/>
      <c r="E15" s="6"/>
      <c r="F15" s="6"/>
      <c r="G15" s="6"/>
      <c r="H15" s="6"/>
      <c r="I15" s="6"/>
      <c r="J15" s="6"/>
    </row>
    <row r="16" spans="2:10" x14ac:dyDescent="0.3">
      <c r="B16" s="6" t="s">
        <v>142</v>
      </c>
      <c r="C16" s="6"/>
      <c r="D16" s="6"/>
      <c r="E16" s="6"/>
      <c r="F16" s="6"/>
      <c r="G16" s="6"/>
      <c r="H16" s="6"/>
      <c r="I16" s="6"/>
      <c r="J16" s="6"/>
    </row>
    <row r="20" spans="3:3" x14ac:dyDescent="0.3">
      <c r="C20" s="33"/>
    </row>
  </sheetData>
  <mergeCells count="5">
    <mergeCell ref="B2:I2"/>
    <mergeCell ref="B3:I3"/>
    <mergeCell ref="B4:I4"/>
    <mergeCell ref="B5:I5"/>
    <mergeCell ref="B7:J7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4"/>
  <sheetViews>
    <sheetView view="pageBreakPreview" topLeftCell="B1" zoomScale="110" zoomScaleNormal="100" zoomScaleSheetLayoutView="110" workbookViewId="0">
      <selection activeCell="D15" sqref="D15"/>
    </sheetView>
  </sheetViews>
  <sheetFormatPr defaultRowHeight="16.5" x14ac:dyDescent="0.3"/>
  <cols>
    <col min="1" max="1" width="6.140625" style="5" customWidth="1"/>
    <col min="2" max="2" width="5.7109375" style="5" customWidth="1"/>
    <col min="3" max="3" width="27.7109375" style="5" customWidth="1"/>
    <col min="4" max="6" width="26.7109375" style="5" customWidth="1"/>
    <col min="7" max="16384" width="9.140625" style="5"/>
  </cols>
  <sheetData>
    <row r="2" spans="2:8" x14ac:dyDescent="0.3">
      <c r="B2" s="52" t="s">
        <v>86</v>
      </c>
      <c r="C2" s="52"/>
      <c r="D2" s="52"/>
      <c r="E2" s="52"/>
      <c r="F2" s="52"/>
    </row>
    <row r="3" spans="2:8" x14ac:dyDescent="0.3">
      <c r="B3" s="52" t="s">
        <v>97</v>
      </c>
      <c r="C3" s="52"/>
      <c r="D3" s="52"/>
      <c r="E3" s="52"/>
      <c r="F3" s="52"/>
    </row>
    <row r="4" spans="2:8" x14ac:dyDescent="0.3">
      <c r="B4" s="52" t="s">
        <v>98</v>
      </c>
      <c r="C4" s="52"/>
      <c r="D4" s="52"/>
      <c r="E4" s="52"/>
      <c r="F4" s="52"/>
    </row>
    <row r="5" spans="2:8" x14ac:dyDescent="0.3">
      <c r="B5" s="52" t="s">
        <v>99</v>
      </c>
      <c r="C5" s="52"/>
      <c r="D5" s="52"/>
      <c r="E5" s="52"/>
      <c r="F5" s="52"/>
    </row>
    <row r="6" spans="2:8" ht="115.5" x14ac:dyDescent="0.3">
      <c r="B6" s="61" t="s">
        <v>29</v>
      </c>
      <c r="C6" s="61"/>
      <c r="D6" s="20" t="s">
        <v>89</v>
      </c>
      <c r="E6" s="20" t="s">
        <v>90</v>
      </c>
      <c r="F6" s="20" t="s">
        <v>91</v>
      </c>
    </row>
    <row r="7" spans="2:8" ht="33" x14ac:dyDescent="0.3">
      <c r="B7" s="60" t="s">
        <v>33</v>
      </c>
      <c r="C7" s="14" t="s">
        <v>92</v>
      </c>
      <c r="D7" s="12">
        <f>D8+D9+D10</f>
        <v>0</v>
      </c>
      <c r="E7" s="12">
        <f t="shared" ref="E7:F7" si="0">E8+E9+E10</f>
        <v>0</v>
      </c>
      <c r="F7" s="12">
        <f t="shared" si="0"/>
        <v>0</v>
      </c>
    </row>
    <row r="8" spans="2:8" ht="20.25" x14ac:dyDescent="0.3">
      <c r="B8" s="60"/>
      <c r="C8" s="28" t="s">
        <v>93</v>
      </c>
      <c r="D8" s="12">
        <v>0</v>
      </c>
      <c r="E8" s="12">
        <v>0</v>
      </c>
      <c r="F8" s="12">
        <v>0</v>
      </c>
      <c r="H8" s="34"/>
    </row>
    <row r="9" spans="2:8" x14ac:dyDescent="0.3">
      <c r="B9" s="60"/>
      <c r="C9" s="28" t="s">
        <v>94</v>
      </c>
      <c r="D9" s="12">
        <v>0</v>
      </c>
      <c r="E9" s="12">
        <v>0</v>
      </c>
      <c r="F9" s="12">
        <v>0</v>
      </c>
    </row>
    <row r="10" spans="2:8" x14ac:dyDescent="0.3">
      <c r="B10" s="60"/>
      <c r="C10" s="28" t="s">
        <v>95</v>
      </c>
      <c r="D10" s="12">
        <v>0</v>
      </c>
      <c r="E10" s="12">
        <v>0</v>
      </c>
      <c r="F10" s="12">
        <v>0</v>
      </c>
    </row>
    <row r="11" spans="2:8" ht="33" x14ac:dyDescent="0.3">
      <c r="B11" s="60" t="s">
        <v>34</v>
      </c>
      <c r="C11" s="14" t="s">
        <v>96</v>
      </c>
      <c r="D11" s="46">
        <f>D12+D13+D14</f>
        <v>712.23014000000001</v>
      </c>
      <c r="E11" s="12">
        <f t="shared" ref="E11:F11" si="1">E12+E13+E14</f>
        <v>1.61</v>
      </c>
      <c r="F11" s="12">
        <f t="shared" si="1"/>
        <v>61</v>
      </c>
    </row>
    <row r="12" spans="2:8" x14ac:dyDescent="0.3">
      <c r="B12" s="60"/>
      <c r="C12" s="28" t="s">
        <v>93</v>
      </c>
      <c r="D12" s="46">
        <f>'[1]1. ВЛ'!$G$150+'[1]1. ВЛ'!$G$151+'[1]1. ВЛ'!$G$152+'[1]1. ВЛ'!$G$153+'[1]1. ВЛ'!$G$154+'[1]1. ВЛ'!$G$155+'[1]1. ВЛ'!$G$187+'[1]1. ВЛ'!$G$188+'[1]1. ВЛ'!$G$189</f>
        <v>712.23014000000001</v>
      </c>
      <c r="E12" s="12">
        <f>'[1]1. ВЛ'!$E$150+'[1]1. ВЛ'!$E$151+'[1]1. ВЛ'!$E$152+'[1]1. ВЛ'!$E$153+'[1]1. ВЛ'!$E$154+'[1]1. ВЛ'!$E$155+'[1]1. ВЛ'!$E$187+'[1]1. ВЛ'!$E$188+'[1]1. ВЛ'!$E$189</f>
        <v>1.61</v>
      </c>
      <c r="F12" s="12">
        <f>'[1]1. ВЛ'!$F$150+'[1]1. ВЛ'!$F$151+'[1]1. ВЛ'!$F$152+'[1]1. ВЛ'!$F$153+'[1]1. ВЛ'!$F$154+'[1]1. ВЛ'!$F$155+'[1]1. ВЛ'!$F$187+'[1]1. ВЛ'!$F$188+'[1]1. ВЛ'!$F$189</f>
        <v>61</v>
      </c>
    </row>
    <row r="13" spans="2:8" x14ac:dyDescent="0.3">
      <c r="B13" s="60"/>
      <c r="C13" s="28" t="s">
        <v>94</v>
      </c>
      <c r="D13" s="12">
        <v>0</v>
      </c>
      <c r="E13" s="12">
        <v>0</v>
      </c>
      <c r="F13" s="12">
        <v>0</v>
      </c>
    </row>
    <row r="14" spans="2:8" x14ac:dyDescent="0.3">
      <c r="B14" s="60"/>
      <c r="C14" s="28" t="s">
        <v>95</v>
      </c>
      <c r="D14" s="12">
        <v>0</v>
      </c>
      <c r="E14" s="12">
        <v>0</v>
      </c>
      <c r="F14" s="12">
        <v>0</v>
      </c>
    </row>
  </sheetData>
  <mergeCells count="7">
    <mergeCell ref="B11:B14"/>
    <mergeCell ref="B6:C6"/>
    <mergeCell ref="B2:F2"/>
    <mergeCell ref="B3:F3"/>
    <mergeCell ref="B4:F4"/>
    <mergeCell ref="B5:F5"/>
    <mergeCell ref="B7:B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view="pageBreakPreview" zoomScale="115" zoomScaleNormal="100" zoomScaleSheetLayoutView="115" workbookViewId="0">
      <selection activeCell="P15" sqref="P15"/>
    </sheetView>
  </sheetViews>
  <sheetFormatPr defaultRowHeight="16.5" x14ac:dyDescent="0.3"/>
  <cols>
    <col min="1" max="1" width="9.140625" style="5"/>
    <col min="2" max="2" width="27.85546875" style="5" customWidth="1"/>
    <col min="3" max="8" width="9.140625" style="5"/>
    <col min="9" max="9" width="9.85546875" style="5" bestFit="1" customWidth="1"/>
    <col min="10" max="10" width="9.140625" style="5"/>
    <col min="11" max="11" width="9.85546875" style="5" bestFit="1" customWidth="1"/>
    <col min="12" max="16384" width="9.140625" style="5"/>
  </cols>
  <sheetData>
    <row r="1" spans="1:15" x14ac:dyDescent="0.3">
      <c r="A1" s="52" t="s">
        <v>117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5" x14ac:dyDescent="0.3">
      <c r="A2" s="52" t="s">
        <v>118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5" x14ac:dyDescent="0.3">
      <c r="A3" s="52" t="s">
        <v>149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5" x14ac:dyDescent="0.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5" ht="29.25" customHeight="1" x14ac:dyDescent="0.3">
      <c r="A5" s="61" t="s">
        <v>100</v>
      </c>
      <c r="B5" s="61"/>
      <c r="C5" s="54" t="s">
        <v>101</v>
      </c>
      <c r="D5" s="54"/>
      <c r="E5" s="54"/>
      <c r="F5" s="54" t="s">
        <v>103</v>
      </c>
      <c r="G5" s="54"/>
      <c r="H5" s="54"/>
      <c r="I5" s="54" t="s">
        <v>104</v>
      </c>
      <c r="J5" s="54"/>
      <c r="K5" s="54"/>
    </row>
    <row r="6" spans="1:15" ht="33" x14ac:dyDescent="0.3">
      <c r="A6" s="61"/>
      <c r="B6" s="61"/>
      <c r="C6" s="41" t="s">
        <v>93</v>
      </c>
      <c r="D6" s="41" t="s">
        <v>94</v>
      </c>
      <c r="E6" s="38" t="s">
        <v>102</v>
      </c>
      <c r="F6" s="41" t="s">
        <v>93</v>
      </c>
      <c r="G6" s="41" t="s">
        <v>94</v>
      </c>
      <c r="H6" s="38" t="s">
        <v>102</v>
      </c>
      <c r="I6" s="41" t="s">
        <v>93</v>
      </c>
      <c r="J6" s="41" t="s">
        <v>94</v>
      </c>
      <c r="K6" s="38" t="s">
        <v>102</v>
      </c>
      <c r="O6" s="29"/>
    </row>
    <row r="7" spans="1:15" x14ac:dyDescent="0.3">
      <c r="A7" s="60" t="s">
        <v>33</v>
      </c>
      <c r="B7" s="28" t="s">
        <v>105</v>
      </c>
      <c r="C7" s="46">
        <v>902</v>
      </c>
      <c r="D7" s="46">
        <v>29</v>
      </c>
      <c r="E7" s="46">
        <v>0</v>
      </c>
      <c r="F7" s="50">
        <v>4932</v>
      </c>
      <c r="G7" s="50">
        <v>396.5</v>
      </c>
      <c r="H7" s="50"/>
      <c r="I7" s="46">
        <v>463.70299999999997</v>
      </c>
      <c r="J7" s="46">
        <v>53.49</v>
      </c>
      <c r="K7" s="46"/>
    </row>
    <row r="8" spans="1:15" x14ac:dyDescent="0.3">
      <c r="A8" s="60"/>
      <c r="B8" s="28" t="s">
        <v>106</v>
      </c>
      <c r="C8" s="46"/>
      <c r="D8" s="46"/>
      <c r="E8" s="46"/>
      <c r="F8" s="50"/>
      <c r="G8" s="50"/>
      <c r="H8" s="50"/>
      <c r="I8" s="46"/>
      <c r="J8" s="46"/>
      <c r="K8" s="46"/>
    </row>
    <row r="9" spans="1:15" x14ac:dyDescent="0.3">
      <c r="A9" s="60"/>
      <c r="B9" s="28" t="s">
        <v>107</v>
      </c>
      <c r="C9" s="46">
        <v>853</v>
      </c>
      <c r="D9" s="46">
        <v>15</v>
      </c>
      <c r="E9" s="46">
        <v>0</v>
      </c>
      <c r="F9" s="50">
        <v>4536.3</v>
      </c>
      <c r="G9" s="50">
        <v>220.5</v>
      </c>
      <c r="H9" s="50"/>
      <c r="I9" s="46">
        <f>C9*466.1/1000</f>
        <v>397.58330000000007</v>
      </c>
      <c r="J9" s="46">
        <v>6.99</v>
      </c>
      <c r="K9" s="46"/>
    </row>
    <row r="10" spans="1:15" ht="20.25" x14ac:dyDescent="0.3">
      <c r="A10" s="60" t="s">
        <v>34</v>
      </c>
      <c r="B10" s="28" t="s">
        <v>108</v>
      </c>
      <c r="C10" s="46">
        <v>23</v>
      </c>
      <c r="D10" s="46">
        <v>69</v>
      </c>
      <c r="E10" s="46">
        <v>1</v>
      </c>
      <c r="F10" s="50">
        <v>1519.1</v>
      </c>
      <c r="G10" s="50">
        <v>6190</v>
      </c>
      <c r="H10" s="50">
        <v>80</v>
      </c>
      <c r="I10" s="46">
        <v>104.08799999999999</v>
      </c>
      <c r="J10" s="46">
        <v>372.95800000000003</v>
      </c>
      <c r="K10" s="46">
        <v>3.9950000000000001</v>
      </c>
      <c r="N10" s="34"/>
    </row>
    <row r="11" spans="1:15" x14ac:dyDescent="0.3">
      <c r="A11" s="60"/>
      <c r="B11" s="28" t="s">
        <v>106</v>
      </c>
      <c r="C11" s="46"/>
      <c r="D11" s="46"/>
      <c r="E11" s="46"/>
      <c r="F11" s="50"/>
      <c r="G11" s="50"/>
      <c r="H11" s="50"/>
      <c r="I11" s="46"/>
      <c r="J11" s="46"/>
      <c r="K11" s="46"/>
    </row>
    <row r="12" spans="1:15" x14ac:dyDescent="0.3">
      <c r="A12" s="60"/>
      <c r="B12" s="28" t="s">
        <v>109</v>
      </c>
      <c r="C12" s="46">
        <v>0</v>
      </c>
      <c r="D12" s="46">
        <v>0</v>
      </c>
      <c r="E12" s="46">
        <v>0</v>
      </c>
      <c r="F12" s="50">
        <v>0</v>
      </c>
      <c r="G12" s="50">
        <v>0</v>
      </c>
      <c r="H12" s="50">
        <v>0</v>
      </c>
      <c r="I12" s="46">
        <v>0</v>
      </c>
      <c r="J12" s="46">
        <v>0</v>
      </c>
      <c r="K12" s="46">
        <v>0</v>
      </c>
      <c r="O12" s="29"/>
    </row>
    <row r="13" spans="1:15" x14ac:dyDescent="0.3">
      <c r="A13" s="60" t="s">
        <v>35</v>
      </c>
      <c r="B13" s="28" t="s">
        <v>110</v>
      </c>
      <c r="C13" s="46">
        <v>3</v>
      </c>
      <c r="D13" s="46">
        <v>18</v>
      </c>
      <c r="E13" s="46">
        <v>0</v>
      </c>
      <c r="F13" s="50">
        <v>720</v>
      </c>
      <c r="G13" s="50">
        <v>6851</v>
      </c>
      <c r="H13" s="50">
        <v>0</v>
      </c>
      <c r="I13" s="46">
        <v>11.987</v>
      </c>
      <c r="J13" s="46">
        <v>1565.6</v>
      </c>
      <c r="K13" s="46">
        <v>0</v>
      </c>
    </row>
    <row r="14" spans="1:15" x14ac:dyDescent="0.3">
      <c r="A14" s="60"/>
      <c r="B14" s="28" t="s">
        <v>106</v>
      </c>
      <c r="C14" s="46"/>
      <c r="D14" s="46"/>
      <c r="E14" s="46"/>
      <c r="F14" s="50"/>
      <c r="G14" s="50"/>
      <c r="H14" s="50"/>
      <c r="I14" s="46"/>
      <c r="J14" s="46"/>
      <c r="K14" s="46"/>
    </row>
    <row r="15" spans="1:15" x14ac:dyDescent="0.3">
      <c r="A15" s="60"/>
      <c r="B15" s="28" t="s">
        <v>111</v>
      </c>
      <c r="C15" s="46">
        <v>0</v>
      </c>
      <c r="D15" s="46">
        <v>0</v>
      </c>
      <c r="E15" s="46">
        <v>0</v>
      </c>
      <c r="F15" s="50">
        <v>0</v>
      </c>
      <c r="G15" s="50">
        <v>0</v>
      </c>
      <c r="H15" s="50">
        <v>0</v>
      </c>
      <c r="I15" s="46">
        <v>0</v>
      </c>
      <c r="J15" s="46">
        <v>0</v>
      </c>
      <c r="K15" s="46">
        <v>0</v>
      </c>
    </row>
    <row r="16" spans="1:15" x14ac:dyDescent="0.3">
      <c r="A16" s="60" t="s">
        <v>36</v>
      </c>
      <c r="B16" s="28" t="s">
        <v>112</v>
      </c>
      <c r="C16" s="46">
        <v>0</v>
      </c>
      <c r="D16" s="46">
        <v>2</v>
      </c>
      <c r="E16" s="46">
        <v>0</v>
      </c>
      <c r="F16" s="50">
        <v>0</v>
      </c>
      <c r="G16" s="50">
        <v>1110</v>
      </c>
      <c r="H16" s="50">
        <v>0</v>
      </c>
      <c r="I16" s="46">
        <v>0</v>
      </c>
      <c r="J16" s="46">
        <v>11.621</v>
      </c>
      <c r="K16" s="46">
        <v>0</v>
      </c>
    </row>
    <row r="17" spans="1:11" x14ac:dyDescent="0.3">
      <c r="A17" s="60"/>
      <c r="B17" s="28" t="s">
        <v>106</v>
      </c>
      <c r="C17" s="46"/>
      <c r="D17" s="46"/>
      <c r="E17" s="46"/>
      <c r="F17" s="50"/>
      <c r="G17" s="50"/>
      <c r="H17" s="50"/>
      <c r="I17" s="46"/>
      <c r="J17" s="46"/>
      <c r="K17" s="46"/>
    </row>
    <row r="18" spans="1:11" x14ac:dyDescent="0.3">
      <c r="A18" s="60"/>
      <c r="B18" s="28" t="s">
        <v>111</v>
      </c>
      <c r="C18" s="46">
        <v>0</v>
      </c>
      <c r="D18" s="46">
        <v>0</v>
      </c>
      <c r="E18" s="46">
        <v>0</v>
      </c>
      <c r="F18" s="50">
        <v>0</v>
      </c>
      <c r="G18" s="50">
        <v>0</v>
      </c>
      <c r="H18" s="50">
        <v>0</v>
      </c>
      <c r="I18" s="46">
        <v>0</v>
      </c>
      <c r="J18" s="46">
        <v>0</v>
      </c>
      <c r="K18" s="46">
        <v>0</v>
      </c>
    </row>
    <row r="19" spans="1:11" x14ac:dyDescent="0.3">
      <c r="A19" s="60" t="s">
        <v>37</v>
      </c>
      <c r="B19" s="28" t="s">
        <v>113</v>
      </c>
      <c r="C19" s="46">
        <v>0</v>
      </c>
      <c r="D19" s="46">
        <v>0</v>
      </c>
      <c r="E19" s="46">
        <v>0</v>
      </c>
      <c r="F19" s="50">
        <v>0</v>
      </c>
      <c r="G19" s="50">
        <v>0</v>
      </c>
      <c r="H19" s="50">
        <v>0</v>
      </c>
      <c r="I19" s="46">
        <v>0</v>
      </c>
      <c r="J19" s="46">
        <v>0</v>
      </c>
      <c r="K19" s="46">
        <v>0</v>
      </c>
    </row>
    <row r="20" spans="1:11" x14ac:dyDescent="0.3">
      <c r="A20" s="60"/>
      <c r="B20" s="28" t="s">
        <v>106</v>
      </c>
      <c r="C20" s="46"/>
      <c r="D20" s="46"/>
      <c r="E20" s="46"/>
      <c r="F20" s="50"/>
      <c r="G20" s="50"/>
      <c r="H20" s="50"/>
      <c r="I20" s="46"/>
      <c r="J20" s="46"/>
      <c r="K20" s="46"/>
    </row>
    <row r="21" spans="1:11" x14ac:dyDescent="0.3">
      <c r="A21" s="60"/>
      <c r="B21" s="28" t="s">
        <v>111</v>
      </c>
      <c r="C21" s="46"/>
      <c r="D21" s="46"/>
      <c r="E21" s="46"/>
      <c r="F21" s="50"/>
      <c r="G21" s="50"/>
      <c r="H21" s="50"/>
      <c r="I21" s="46"/>
      <c r="J21" s="46"/>
      <c r="K21" s="46"/>
    </row>
    <row r="22" spans="1:11" x14ac:dyDescent="0.3">
      <c r="A22" s="40" t="s">
        <v>38</v>
      </c>
      <c r="B22" s="28" t="s">
        <v>114</v>
      </c>
      <c r="C22" s="46">
        <v>0</v>
      </c>
      <c r="D22" s="46">
        <v>0</v>
      </c>
      <c r="E22" s="46">
        <v>1</v>
      </c>
      <c r="F22" s="50">
        <v>0</v>
      </c>
      <c r="G22" s="50">
        <v>0</v>
      </c>
      <c r="H22" s="50">
        <v>10000</v>
      </c>
      <c r="I22" s="46">
        <v>0</v>
      </c>
      <c r="J22" s="46">
        <v>0</v>
      </c>
      <c r="K22" s="46">
        <v>274898.63</v>
      </c>
    </row>
    <row r="23" spans="1:11" x14ac:dyDescent="0.3">
      <c r="C23" s="30"/>
      <c r="D23" s="30"/>
      <c r="E23" s="31"/>
      <c r="F23" s="30"/>
      <c r="G23" s="30"/>
      <c r="H23" s="31"/>
      <c r="I23" s="51"/>
      <c r="J23" s="51"/>
      <c r="K23" s="51"/>
    </row>
    <row r="24" spans="1:11" x14ac:dyDescent="0.3">
      <c r="A24" s="5" t="s">
        <v>115</v>
      </c>
    </row>
    <row r="25" spans="1:11" ht="103.5" customHeight="1" x14ac:dyDescent="0.3">
      <c r="A25" s="55" t="s">
        <v>116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</sheetData>
  <mergeCells count="13">
    <mergeCell ref="A25:K25"/>
    <mergeCell ref="A1:K1"/>
    <mergeCell ref="A2:K2"/>
    <mergeCell ref="A3:K3"/>
    <mergeCell ref="A5:B6"/>
    <mergeCell ref="C5:E5"/>
    <mergeCell ref="F5:H5"/>
    <mergeCell ref="I5:K5"/>
    <mergeCell ref="A7:A9"/>
    <mergeCell ref="A10:A12"/>
    <mergeCell ref="A13:A15"/>
    <mergeCell ref="A16:A18"/>
    <mergeCell ref="A19:A21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5"/>
  <sheetViews>
    <sheetView view="pageBreakPreview" zoomScale="110" zoomScaleNormal="100" zoomScaleSheetLayoutView="110" workbookViewId="0">
      <selection activeCell="D7" sqref="D7:E7"/>
    </sheetView>
  </sheetViews>
  <sheetFormatPr defaultRowHeight="15" x14ac:dyDescent="0.25"/>
  <cols>
    <col min="2" max="2" width="5.7109375" customWidth="1"/>
    <col min="3" max="3" width="40.7109375" customWidth="1"/>
    <col min="4" max="12" width="8.7109375" customWidth="1"/>
  </cols>
  <sheetData>
    <row r="2" spans="2:12" x14ac:dyDescent="0.25">
      <c r="B2" s="64" t="s">
        <v>117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2" x14ac:dyDescent="0.25">
      <c r="B3" s="64" t="s">
        <v>118</v>
      </c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2:12" x14ac:dyDescent="0.25">
      <c r="B4" s="64" t="s">
        <v>124</v>
      </c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2:12" ht="30" customHeight="1" x14ac:dyDescent="0.25">
      <c r="B5" s="66" t="s">
        <v>100</v>
      </c>
      <c r="C5" s="66"/>
      <c r="D5" s="65" t="s">
        <v>101</v>
      </c>
      <c r="E5" s="65"/>
      <c r="F5" s="65"/>
      <c r="G5" s="65" t="s">
        <v>103</v>
      </c>
      <c r="H5" s="65"/>
      <c r="I5" s="65"/>
      <c r="J5" s="65" t="s">
        <v>104</v>
      </c>
      <c r="K5" s="65"/>
      <c r="L5" s="65"/>
    </row>
    <row r="6" spans="2:12" ht="30" customHeight="1" x14ac:dyDescent="0.25">
      <c r="B6" s="66"/>
      <c r="C6" s="66"/>
      <c r="D6" s="3" t="s">
        <v>93</v>
      </c>
      <c r="E6" s="3" t="s">
        <v>94</v>
      </c>
      <c r="F6" s="1" t="s">
        <v>102</v>
      </c>
      <c r="G6" s="3" t="s">
        <v>93</v>
      </c>
      <c r="H6" s="3" t="s">
        <v>94</v>
      </c>
      <c r="I6" s="1" t="s">
        <v>102</v>
      </c>
      <c r="J6" s="3" t="s">
        <v>93</v>
      </c>
      <c r="K6" s="3" t="s">
        <v>94</v>
      </c>
      <c r="L6" s="1" t="s">
        <v>102</v>
      </c>
    </row>
    <row r="7" spans="2:12" x14ac:dyDescent="0.25">
      <c r="B7" s="62" t="s">
        <v>33</v>
      </c>
      <c r="C7" t="s">
        <v>105</v>
      </c>
      <c r="D7">
        <v>821</v>
      </c>
      <c r="E7">
        <v>25</v>
      </c>
      <c r="F7">
        <v>0</v>
      </c>
      <c r="G7">
        <v>4275.1899999999996</v>
      </c>
      <c r="H7">
        <v>344.7</v>
      </c>
      <c r="I7">
        <v>0</v>
      </c>
      <c r="J7">
        <v>448.49900000000002</v>
      </c>
      <c r="K7">
        <v>11.651999999999999</v>
      </c>
      <c r="L7">
        <v>0</v>
      </c>
    </row>
    <row r="8" spans="2:12" x14ac:dyDescent="0.25">
      <c r="B8" s="62"/>
      <c r="C8" t="s">
        <v>106</v>
      </c>
    </row>
    <row r="9" spans="2:12" x14ac:dyDescent="0.25">
      <c r="B9" s="62"/>
      <c r="C9" t="s">
        <v>107</v>
      </c>
      <c r="D9">
        <v>768</v>
      </c>
      <c r="E9">
        <v>25</v>
      </c>
      <c r="F9">
        <v>0</v>
      </c>
      <c r="G9">
        <v>3913.2</v>
      </c>
      <c r="H9">
        <v>344.7</v>
      </c>
      <c r="I9">
        <v>0</v>
      </c>
      <c r="J9">
        <v>358</v>
      </c>
      <c r="K9">
        <v>11.651999999999999</v>
      </c>
      <c r="L9">
        <v>0</v>
      </c>
    </row>
    <row r="10" spans="2:12" x14ac:dyDescent="0.25">
      <c r="B10" s="62" t="s">
        <v>34</v>
      </c>
      <c r="C10" t="s">
        <v>108</v>
      </c>
      <c r="D10">
        <v>12</v>
      </c>
      <c r="E10">
        <v>19</v>
      </c>
      <c r="F10">
        <v>0</v>
      </c>
      <c r="G10">
        <v>666.1</v>
      </c>
      <c r="H10">
        <v>1234.8</v>
      </c>
      <c r="I10">
        <v>0</v>
      </c>
      <c r="J10">
        <v>151.31700000000001</v>
      </c>
      <c r="K10">
        <v>306.09399999999999</v>
      </c>
      <c r="L10">
        <v>0</v>
      </c>
    </row>
    <row r="11" spans="2:12" x14ac:dyDescent="0.25">
      <c r="B11" s="62"/>
      <c r="C11" t="s">
        <v>106</v>
      </c>
    </row>
    <row r="12" spans="2:12" x14ac:dyDescent="0.25">
      <c r="B12" s="62"/>
      <c r="C12" t="s">
        <v>109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2:12" x14ac:dyDescent="0.25">
      <c r="B13" s="62" t="s">
        <v>35</v>
      </c>
      <c r="C13" t="s">
        <v>110</v>
      </c>
      <c r="D13">
        <v>1</v>
      </c>
      <c r="E13">
        <v>20</v>
      </c>
      <c r="F13">
        <v>0</v>
      </c>
      <c r="G13">
        <v>155</v>
      </c>
      <c r="H13">
        <v>5618</v>
      </c>
      <c r="I13">
        <v>0</v>
      </c>
      <c r="J13">
        <v>2.056</v>
      </c>
      <c r="K13">
        <v>75.346000000000004</v>
      </c>
      <c r="L13">
        <v>0</v>
      </c>
    </row>
    <row r="14" spans="2:12" x14ac:dyDescent="0.25">
      <c r="B14" s="62"/>
      <c r="C14" t="s">
        <v>106</v>
      </c>
    </row>
    <row r="15" spans="2:12" x14ac:dyDescent="0.25">
      <c r="B15" s="62"/>
      <c r="C15" t="s">
        <v>111</v>
      </c>
      <c r="F15">
        <v>0</v>
      </c>
      <c r="I15">
        <v>0</v>
      </c>
      <c r="L15">
        <v>0</v>
      </c>
    </row>
    <row r="16" spans="2:12" x14ac:dyDescent="0.25">
      <c r="B16" s="62" t="s">
        <v>36</v>
      </c>
      <c r="C16" t="s">
        <v>112</v>
      </c>
      <c r="D16">
        <v>0</v>
      </c>
      <c r="E16">
        <v>4</v>
      </c>
      <c r="F16">
        <v>0</v>
      </c>
      <c r="G16">
        <v>0</v>
      </c>
      <c r="H16">
        <v>10500</v>
      </c>
      <c r="I16">
        <v>0</v>
      </c>
      <c r="J16">
        <v>0</v>
      </c>
      <c r="K16">
        <v>127.545</v>
      </c>
      <c r="L16">
        <v>0</v>
      </c>
    </row>
    <row r="17" spans="2:12" x14ac:dyDescent="0.25">
      <c r="B17" s="62"/>
      <c r="C17" t="s">
        <v>106</v>
      </c>
    </row>
    <row r="18" spans="2:12" x14ac:dyDescent="0.25">
      <c r="B18" s="62"/>
      <c r="C18" t="s">
        <v>111</v>
      </c>
      <c r="D18">
        <v>0</v>
      </c>
      <c r="F18">
        <v>0</v>
      </c>
      <c r="I18">
        <v>0</v>
      </c>
      <c r="L18">
        <v>0</v>
      </c>
    </row>
    <row r="19" spans="2:12" x14ac:dyDescent="0.25">
      <c r="B19" s="62" t="s">
        <v>37</v>
      </c>
      <c r="C19" t="s">
        <v>113</v>
      </c>
      <c r="D19">
        <v>0</v>
      </c>
      <c r="F19">
        <v>0</v>
      </c>
      <c r="I19">
        <v>0</v>
      </c>
      <c r="L19">
        <v>0</v>
      </c>
    </row>
    <row r="20" spans="2:12" x14ac:dyDescent="0.25">
      <c r="B20" s="62"/>
      <c r="C20" t="s">
        <v>106</v>
      </c>
    </row>
    <row r="21" spans="2:12" x14ac:dyDescent="0.25">
      <c r="B21" s="62"/>
      <c r="C21" t="s">
        <v>111</v>
      </c>
      <c r="D21">
        <v>0</v>
      </c>
      <c r="F21">
        <v>0</v>
      </c>
      <c r="I21">
        <v>0</v>
      </c>
      <c r="L21">
        <v>0</v>
      </c>
    </row>
    <row r="22" spans="2:12" x14ac:dyDescent="0.25">
      <c r="B22" s="2" t="s">
        <v>38</v>
      </c>
      <c r="C22" t="s">
        <v>114</v>
      </c>
      <c r="D22">
        <v>0</v>
      </c>
      <c r="F22">
        <v>0</v>
      </c>
      <c r="I22">
        <v>0</v>
      </c>
      <c r="L22">
        <v>0</v>
      </c>
    </row>
    <row r="24" spans="2:12" x14ac:dyDescent="0.25">
      <c r="B24" t="s">
        <v>115</v>
      </c>
    </row>
    <row r="25" spans="2:12" ht="93" customHeight="1" x14ac:dyDescent="0.25">
      <c r="B25" s="63" t="s">
        <v>116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</row>
  </sheetData>
  <mergeCells count="13">
    <mergeCell ref="B13:B15"/>
    <mergeCell ref="B16:B18"/>
    <mergeCell ref="B19:B21"/>
    <mergeCell ref="B25:L25"/>
    <mergeCell ref="B2:L2"/>
    <mergeCell ref="B3:L3"/>
    <mergeCell ref="B4:L4"/>
    <mergeCell ref="D5:F5"/>
    <mergeCell ref="G5:I5"/>
    <mergeCell ref="J5:L5"/>
    <mergeCell ref="B5:C6"/>
    <mergeCell ref="B7:B9"/>
    <mergeCell ref="B10:B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view="pageBreakPreview" zoomScaleNormal="100" zoomScaleSheetLayoutView="100" workbookViewId="0">
      <selection activeCell="X25" sqref="X25"/>
    </sheetView>
  </sheetViews>
  <sheetFormatPr defaultRowHeight="15" x14ac:dyDescent="0.25"/>
  <cols>
    <col min="2" max="2" width="5.7109375" customWidth="1"/>
    <col min="3" max="3" width="40.7109375" customWidth="1"/>
  </cols>
  <sheetData>
    <row r="2" spans="2:9" x14ac:dyDescent="0.25">
      <c r="B2" s="64" t="s">
        <v>117</v>
      </c>
      <c r="C2" s="64"/>
      <c r="D2" s="64"/>
      <c r="E2" s="64"/>
      <c r="F2" s="64"/>
      <c r="G2" s="64"/>
      <c r="H2" s="64"/>
      <c r="I2" s="64"/>
    </row>
    <row r="3" spans="2:9" x14ac:dyDescent="0.25">
      <c r="B3" s="64" t="s">
        <v>121</v>
      </c>
      <c r="C3" s="64"/>
      <c r="D3" s="64"/>
      <c r="E3" s="64"/>
      <c r="F3" s="64"/>
      <c r="G3" s="64"/>
      <c r="H3" s="64"/>
      <c r="I3" s="64"/>
    </row>
    <row r="4" spans="2:9" x14ac:dyDescent="0.25">
      <c r="B4" s="64" t="s">
        <v>122</v>
      </c>
      <c r="C4" s="64"/>
      <c r="D4" s="64"/>
      <c r="E4" s="64"/>
      <c r="F4" s="64"/>
      <c r="G4" s="64"/>
      <c r="H4" s="64"/>
      <c r="I4" s="64"/>
    </row>
    <row r="5" spans="2:9" ht="29.25" customHeight="1" x14ac:dyDescent="0.25">
      <c r="B5" s="66" t="s">
        <v>100</v>
      </c>
      <c r="C5" s="66"/>
      <c r="D5" s="65" t="s">
        <v>119</v>
      </c>
      <c r="E5" s="65"/>
      <c r="F5" s="65"/>
      <c r="G5" s="65" t="s">
        <v>103</v>
      </c>
      <c r="H5" s="65"/>
      <c r="I5" s="65"/>
    </row>
    <row r="6" spans="2:9" ht="30" x14ac:dyDescent="0.25">
      <c r="D6" s="3" t="s">
        <v>93</v>
      </c>
      <c r="E6" s="3" t="s">
        <v>94</v>
      </c>
      <c r="F6" s="1" t="s">
        <v>102</v>
      </c>
      <c r="G6" s="3" t="s">
        <v>93</v>
      </c>
      <c r="H6" s="3" t="s">
        <v>94</v>
      </c>
      <c r="I6" s="1" t="s">
        <v>102</v>
      </c>
    </row>
    <row r="7" spans="2:9" x14ac:dyDescent="0.25">
      <c r="B7" s="62" t="s">
        <v>33</v>
      </c>
      <c r="C7" t="s">
        <v>105</v>
      </c>
      <c r="D7" s="4">
        <v>821</v>
      </c>
      <c r="E7" s="4">
        <v>25</v>
      </c>
      <c r="F7" s="4">
        <v>0</v>
      </c>
      <c r="G7" s="4">
        <v>4275.1899999999996</v>
      </c>
      <c r="H7" s="4">
        <v>344.7</v>
      </c>
      <c r="I7" s="4">
        <v>0</v>
      </c>
    </row>
    <row r="8" spans="2:9" x14ac:dyDescent="0.25">
      <c r="B8" s="62"/>
      <c r="C8" t="s">
        <v>106</v>
      </c>
      <c r="D8" s="4"/>
      <c r="E8" s="4"/>
      <c r="F8" s="4"/>
      <c r="G8" s="4"/>
      <c r="H8" s="4"/>
      <c r="I8" s="4"/>
    </row>
    <row r="9" spans="2:9" x14ac:dyDescent="0.25">
      <c r="B9" s="62"/>
      <c r="C9" t="s">
        <v>107</v>
      </c>
      <c r="D9" s="4">
        <v>768</v>
      </c>
      <c r="E9" s="4">
        <v>25</v>
      </c>
      <c r="F9" s="4">
        <v>0</v>
      </c>
      <c r="G9" s="4">
        <v>3913.2</v>
      </c>
      <c r="H9" s="4">
        <v>344.7</v>
      </c>
      <c r="I9" s="4">
        <v>0</v>
      </c>
    </row>
    <row r="10" spans="2:9" x14ac:dyDescent="0.25">
      <c r="B10" s="62" t="s">
        <v>34</v>
      </c>
      <c r="C10" t="s">
        <v>108</v>
      </c>
      <c r="D10" s="4">
        <v>12</v>
      </c>
      <c r="E10" s="4">
        <v>19</v>
      </c>
      <c r="F10" s="4">
        <v>0</v>
      </c>
      <c r="G10" s="4">
        <v>666.1</v>
      </c>
      <c r="H10" s="4">
        <v>1234.8</v>
      </c>
      <c r="I10" s="4">
        <v>0</v>
      </c>
    </row>
    <row r="11" spans="2:9" x14ac:dyDescent="0.25">
      <c r="B11" s="62"/>
      <c r="C11" t="s">
        <v>106</v>
      </c>
      <c r="D11" s="4"/>
      <c r="E11" s="4"/>
      <c r="F11" s="4"/>
      <c r="G11" s="4"/>
      <c r="H11" s="4"/>
      <c r="I11" s="4"/>
    </row>
    <row r="12" spans="2:9" x14ac:dyDescent="0.25">
      <c r="B12" s="62"/>
      <c r="C12" t="s">
        <v>109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2:9" x14ac:dyDescent="0.25">
      <c r="B13" s="62" t="s">
        <v>35</v>
      </c>
      <c r="C13" t="s">
        <v>110</v>
      </c>
      <c r="D13" s="4">
        <v>1</v>
      </c>
      <c r="E13" s="4">
        <v>20</v>
      </c>
      <c r="F13" s="4">
        <v>0</v>
      </c>
      <c r="G13" s="4">
        <v>155</v>
      </c>
      <c r="H13" s="4">
        <v>5618</v>
      </c>
      <c r="I13" s="4">
        <v>0</v>
      </c>
    </row>
    <row r="14" spans="2:9" x14ac:dyDescent="0.25">
      <c r="B14" s="62"/>
      <c r="C14" t="s">
        <v>106</v>
      </c>
      <c r="D14" s="4"/>
      <c r="E14" s="4"/>
      <c r="F14" s="4"/>
      <c r="G14" s="4"/>
      <c r="H14" s="4"/>
      <c r="I14" s="4"/>
    </row>
    <row r="15" spans="2:9" x14ac:dyDescent="0.25">
      <c r="B15" s="62"/>
      <c r="C15" t="s">
        <v>111</v>
      </c>
      <c r="D15" s="4"/>
      <c r="E15" s="4"/>
      <c r="F15" s="4"/>
      <c r="G15" s="4"/>
      <c r="H15" s="4"/>
      <c r="I15" s="4"/>
    </row>
    <row r="16" spans="2:9" x14ac:dyDescent="0.25">
      <c r="B16" s="62" t="s">
        <v>36</v>
      </c>
      <c r="C16" t="s">
        <v>112</v>
      </c>
      <c r="D16" s="4">
        <v>0</v>
      </c>
      <c r="E16" s="4">
        <v>56</v>
      </c>
      <c r="F16" s="4">
        <v>0</v>
      </c>
      <c r="G16" s="4">
        <v>0</v>
      </c>
      <c r="H16" s="4">
        <v>8.01</v>
      </c>
      <c r="I16" s="4">
        <v>0</v>
      </c>
    </row>
    <row r="17" spans="2:9" x14ac:dyDescent="0.25">
      <c r="B17" s="62"/>
      <c r="C17" t="s">
        <v>106</v>
      </c>
      <c r="D17" s="4"/>
      <c r="E17" s="4"/>
      <c r="F17" s="4"/>
      <c r="G17" s="4"/>
      <c r="H17" s="4"/>
      <c r="I17" s="4"/>
    </row>
    <row r="18" spans="2:9" x14ac:dyDescent="0.25">
      <c r="B18" s="62"/>
      <c r="C18" t="s">
        <v>111</v>
      </c>
      <c r="D18" s="4">
        <v>0</v>
      </c>
      <c r="E18" s="4"/>
      <c r="F18" s="4">
        <v>0</v>
      </c>
      <c r="G18" s="4"/>
      <c r="H18" s="4"/>
      <c r="I18" s="4">
        <v>0</v>
      </c>
    </row>
    <row r="19" spans="2:9" x14ac:dyDescent="0.25">
      <c r="B19" s="62" t="s">
        <v>37</v>
      </c>
      <c r="C19" t="s">
        <v>113</v>
      </c>
      <c r="D19" s="4">
        <v>0</v>
      </c>
      <c r="E19" s="4"/>
      <c r="F19" s="4">
        <v>0</v>
      </c>
      <c r="G19" s="4"/>
      <c r="H19" s="4"/>
      <c r="I19" s="4">
        <v>0</v>
      </c>
    </row>
    <row r="20" spans="2:9" x14ac:dyDescent="0.25">
      <c r="B20" s="62"/>
      <c r="C20" t="s">
        <v>106</v>
      </c>
      <c r="D20" s="4"/>
      <c r="E20" s="4"/>
      <c r="F20" s="4"/>
      <c r="G20" s="4"/>
      <c r="H20" s="4"/>
      <c r="I20" s="4"/>
    </row>
    <row r="21" spans="2:9" x14ac:dyDescent="0.25">
      <c r="B21" s="62"/>
      <c r="C21" t="s">
        <v>111</v>
      </c>
      <c r="D21" s="4">
        <v>0</v>
      </c>
      <c r="E21" s="4"/>
      <c r="F21" s="4">
        <v>0</v>
      </c>
      <c r="G21" s="4"/>
      <c r="H21" s="4"/>
      <c r="I21" s="4">
        <v>0</v>
      </c>
    </row>
    <row r="22" spans="2:9" x14ac:dyDescent="0.25">
      <c r="B22" s="2" t="s">
        <v>38</v>
      </c>
      <c r="C22" t="s">
        <v>114</v>
      </c>
      <c r="D22" s="4">
        <v>0</v>
      </c>
      <c r="E22" s="4"/>
      <c r="F22" s="4">
        <v>0</v>
      </c>
      <c r="G22" s="4"/>
      <c r="H22" s="4"/>
      <c r="I22" s="4">
        <v>0</v>
      </c>
    </row>
    <row r="23" spans="2:9" x14ac:dyDescent="0.25">
      <c r="D23" s="4"/>
      <c r="E23" s="4"/>
      <c r="F23" s="4"/>
      <c r="G23" s="4"/>
      <c r="H23" s="4"/>
      <c r="I23" s="4"/>
    </row>
    <row r="24" spans="2:9" ht="28.5" customHeight="1" x14ac:dyDescent="0.25">
      <c r="B24" s="67" t="s">
        <v>115</v>
      </c>
      <c r="C24" s="67"/>
      <c r="D24" s="67"/>
      <c r="E24" s="67"/>
      <c r="F24" s="67"/>
      <c r="G24" s="67"/>
      <c r="H24" s="67"/>
      <c r="I24" s="67"/>
    </row>
    <row r="25" spans="2:9" ht="123" customHeight="1" x14ac:dyDescent="0.25">
      <c r="B25" s="67" t="s">
        <v>120</v>
      </c>
      <c r="C25" s="67"/>
      <c r="D25" s="67"/>
      <c r="E25" s="67"/>
      <c r="F25" s="67"/>
      <c r="G25" s="67"/>
      <c r="H25" s="67"/>
      <c r="I25" s="67"/>
    </row>
  </sheetData>
  <mergeCells count="13">
    <mergeCell ref="B19:B21"/>
    <mergeCell ref="B24:I24"/>
    <mergeCell ref="B25:I25"/>
    <mergeCell ref="B5:C5"/>
    <mergeCell ref="B2:I2"/>
    <mergeCell ref="B3:I3"/>
    <mergeCell ref="B4:I4"/>
    <mergeCell ref="D5:F5"/>
    <mergeCell ref="G5:I5"/>
    <mergeCell ref="B7:B9"/>
    <mergeCell ref="B10:B12"/>
    <mergeCell ref="B13:B15"/>
    <mergeCell ref="B16:B1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view="pageBreakPreview" zoomScale="110" zoomScaleNormal="100" zoomScaleSheetLayoutView="110" workbookViewId="0">
      <selection activeCell="M14" sqref="M14"/>
    </sheetView>
  </sheetViews>
  <sheetFormatPr defaultRowHeight="16.5" x14ac:dyDescent="0.3"/>
  <cols>
    <col min="1" max="1" width="9.85546875" style="5" customWidth="1"/>
    <col min="2" max="2" width="28.7109375" style="5" customWidth="1"/>
    <col min="3" max="16384" width="9.140625" style="5"/>
  </cols>
  <sheetData>
    <row r="1" spans="1:8" x14ac:dyDescent="0.3">
      <c r="A1" s="52" t="s">
        <v>117</v>
      </c>
      <c r="B1" s="52"/>
      <c r="C1" s="52"/>
      <c r="D1" s="52"/>
      <c r="E1" s="52"/>
      <c r="F1" s="52"/>
      <c r="G1" s="52"/>
      <c r="H1" s="52"/>
    </row>
    <row r="2" spans="1:8" x14ac:dyDescent="0.3">
      <c r="A2" s="52" t="s">
        <v>121</v>
      </c>
      <c r="B2" s="52"/>
      <c r="C2" s="52"/>
      <c r="D2" s="52"/>
      <c r="E2" s="52"/>
      <c r="F2" s="52"/>
      <c r="G2" s="52"/>
      <c r="H2" s="52"/>
    </row>
    <row r="3" spans="1:8" x14ac:dyDescent="0.3">
      <c r="A3" s="52" t="s">
        <v>150</v>
      </c>
      <c r="B3" s="52"/>
      <c r="C3" s="52"/>
      <c r="D3" s="52"/>
      <c r="E3" s="52"/>
      <c r="F3" s="52"/>
      <c r="G3" s="52"/>
      <c r="H3" s="52"/>
    </row>
    <row r="4" spans="1:8" x14ac:dyDescent="0.3">
      <c r="A4" s="61" t="s">
        <v>100</v>
      </c>
      <c r="B4" s="61"/>
      <c r="C4" s="54" t="s">
        <v>119</v>
      </c>
      <c r="D4" s="54"/>
      <c r="E4" s="54"/>
      <c r="F4" s="54" t="s">
        <v>103</v>
      </c>
      <c r="G4" s="54"/>
      <c r="H4" s="54"/>
    </row>
    <row r="5" spans="1:8" ht="33" x14ac:dyDescent="0.3">
      <c r="A5" s="28"/>
      <c r="B5" s="28"/>
      <c r="C5" s="41" t="s">
        <v>93</v>
      </c>
      <c r="D5" s="41" t="s">
        <v>94</v>
      </c>
      <c r="E5" s="38" t="s">
        <v>102</v>
      </c>
      <c r="F5" s="41" t="s">
        <v>93</v>
      </c>
      <c r="G5" s="41" t="s">
        <v>94</v>
      </c>
      <c r="H5" s="38" t="s">
        <v>102</v>
      </c>
    </row>
    <row r="6" spans="1:8" x14ac:dyDescent="0.3">
      <c r="A6" s="60" t="s">
        <v>33</v>
      </c>
      <c r="B6" s="28" t="s">
        <v>105</v>
      </c>
      <c r="C6" s="46">
        <v>916</v>
      </c>
      <c r="D6" s="46">
        <v>30</v>
      </c>
      <c r="E6" s="46">
        <v>0</v>
      </c>
      <c r="F6" s="50">
        <v>5034.5</v>
      </c>
      <c r="G6" s="50">
        <v>396.5</v>
      </c>
      <c r="H6" s="50">
        <v>0</v>
      </c>
    </row>
    <row r="7" spans="1:8" x14ac:dyDescent="0.3">
      <c r="A7" s="60"/>
      <c r="B7" s="28" t="s">
        <v>106</v>
      </c>
      <c r="C7" s="46"/>
      <c r="D7" s="46"/>
      <c r="E7" s="46"/>
      <c r="F7" s="50"/>
      <c r="G7" s="50"/>
      <c r="H7" s="50"/>
    </row>
    <row r="8" spans="1:8" x14ac:dyDescent="0.3">
      <c r="A8" s="60"/>
      <c r="B8" s="28" t="s">
        <v>107</v>
      </c>
      <c r="C8" s="46">
        <v>861</v>
      </c>
      <c r="D8" s="46">
        <v>15</v>
      </c>
      <c r="E8" s="46">
        <v>0</v>
      </c>
      <c r="F8" s="50">
        <v>4601.8</v>
      </c>
      <c r="G8" s="50">
        <v>220.5</v>
      </c>
      <c r="H8" s="50">
        <v>0</v>
      </c>
    </row>
    <row r="9" spans="1:8" x14ac:dyDescent="0.3">
      <c r="A9" s="60" t="s">
        <v>34</v>
      </c>
      <c r="B9" s="28" t="s">
        <v>108</v>
      </c>
      <c r="C9" s="46">
        <v>69</v>
      </c>
      <c r="D9" s="46">
        <v>24</v>
      </c>
      <c r="E9" s="46">
        <v>1</v>
      </c>
      <c r="F9" s="50">
        <v>6190.2</v>
      </c>
      <c r="G9" s="50">
        <v>1559.1</v>
      </c>
      <c r="H9" s="50">
        <v>80</v>
      </c>
    </row>
    <row r="10" spans="1:8" x14ac:dyDescent="0.3">
      <c r="A10" s="60"/>
      <c r="B10" s="28" t="s">
        <v>106</v>
      </c>
      <c r="C10" s="46"/>
      <c r="D10" s="46"/>
      <c r="E10" s="46"/>
      <c r="F10" s="50"/>
      <c r="G10" s="50"/>
      <c r="H10" s="50"/>
    </row>
    <row r="11" spans="1:8" x14ac:dyDescent="0.3">
      <c r="A11" s="60"/>
      <c r="B11" s="28" t="s">
        <v>109</v>
      </c>
      <c r="C11" s="46">
        <v>0</v>
      </c>
      <c r="D11" s="46">
        <v>0</v>
      </c>
      <c r="E11" s="46">
        <v>0</v>
      </c>
      <c r="F11" s="50">
        <v>0</v>
      </c>
      <c r="G11" s="50">
        <v>0</v>
      </c>
      <c r="H11" s="50">
        <v>0</v>
      </c>
    </row>
    <row r="12" spans="1:8" x14ac:dyDescent="0.3">
      <c r="A12" s="60" t="s">
        <v>35</v>
      </c>
      <c r="B12" s="28" t="s">
        <v>110</v>
      </c>
      <c r="C12" s="46">
        <v>3</v>
      </c>
      <c r="D12" s="46">
        <v>16</v>
      </c>
      <c r="E12" s="46">
        <v>0</v>
      </c>
      <c r="F12" s="50">
        <v>720</v>
      </c>
      <c r="G12" s="50">
        <v>5741</v>
      </c>
      <c r="H12" s="50">
        <v>0</v>
      </c>
    </row>
    <row r="13" spans="1:8" x14ac:dyDescent="0.3">
      <c r="A13" s="60"/>
      <c r="B13" s="28" t="s">
        <v>106</v>
      </c>
      <c r="C13" s="46"/>
      <c r="D13" s="46"/>
      <c r="E13" s="46"/>
      <c r="F13" s="50"/>
      <c r="G13" s="50"/>
      <c r="H13" s="50"/>
    </row>
    <row r="14" spans="1:8" x14ac:dyDescent="0.3">
      <c r="A14" s="60"/>
      <c r="B14" s="28" t="s">
        <v>111</v>
      </c>
      <c r="C14" s="46">
        <v>0</v>
      </c>
      <c r="D14" s="46">
        <v>0</v>
      </c>
      <c r="E14" s="46">
        <v>0</v>
      </c>
      <c r="F14" s="50">
        <v>0</v>
      </c>
      <c r="G14" s="50">
        <v>0</v>
      </c>
      <c r="H14" s="50">
        <v>0</v>
      </c>
    </row>
    <row r="15" spans="1:8" x14ac:dyDescent="0.3">
      <c r="A15" s="60" t="s">
        <v>36</v>
      </c>
      <c r="B15" s="28" t="s">
        <v>112</v>
      </c>
      <c r="C15" s="46">
        <v>0</v>
      </c>
      <c r="D15" s="46">
        <v>6</v>
      </c>
      <c r="E15" s="46">
        <v>0</v>
      </c>
      <c r="F15" s="50">
        <v>0</v>
      </c>
      <c r="G15" s="50">
        <v>7620</v>
      </c>
      <c r="H15" s="50">
        <v>0</v>
      </c>
    </row>
    <row r="16" spans="1:8" x14ac:dyDescent="0.3">
      <c r="A16" s="60"/>
      <c r="B16" s="28" t="s">
        <v>106</v>
      </c>
      <c r="C16" s="46"/>
      <c r="D16" s="46"/>
      <c r="E16" s="46"/>
      <c r="F16" s="50"/>
      <c r="G16" s="50"/>
      <c r="H16" s="50"/>
    </row>
    <row r="17" spans="1:9" x14ac:dyDescent="0.3">
      <c r="A17" s="60"/>
      <c r="B17" s="28" t="s">
        <v>111</v>
      </c>
      <c r="C17" s="46">
        <v>0</v>
      </c>
      <c r="D17" s="46">
        <v>0</v>
      </c>
      <c r="E17" s="46">
        <v>0</v>
      </c>
      <c r="F17" s="50">
        <v>0</v>
      </c>
      <c r="G17" s="50">
        <v>0</v>
      </c>
      <c r="H17" s="50">
        <v>0</v>
      </c>
    </row>
    <row r="18" spans="1:9" x14ac:dyDescent="0.3">
      <c r="A18" s="60" t="s">
        <v>37</v>
      </c>
      <c r="B18" s="28" t="s">
        <v>113</v>
      </c>
      <c r="C18" s="46">
        <v>0</v>
      </c>
      <c r="D18" s="46">
        <v>0</v>
      </c>
      <c r="E18" s="46">
        <v>0</v>
      </c>
      <c r="F18" s="50">
        <v>0</v>
      </c>
      <c r="G18" s="50">
        <v>0</v>
      </c>
      <c r="H18" s="50">
        <v>0</v>
      </c>
    </row>
    <row r="19" spans="1:9" ht="18.75" x14ac:dyDescent="0.3">
      <c r="A19" s="60"/>
      <c r="B19" s="28" t="s">
        <v>106</v>
      </c>
      <c r="C19" s="46"/>
      <c r="D19" s="46"/>
      <c r="E19" s="46"/>
      <c r="F19" s="50"/>
      <c r="G19" s="50"/>
      <c r="H19" s="50"/>
      <c r="I19" s="35"/>
    </row>
    <row r="20" spans="1:9" x14ac:dyDescent="0.3">
      <c r="A20" s="60"/>
      <c r="B20" s="28" t="s">
        <v>111</v>
      </c>
      <c r="C20" s="46">
        <v>0</v>
      </c>
      <c r="D20" s="46">
        <v>0</v>
      </c>
      <c r="E20" s="46">
        <v>0</v>
      </c>
      <c r="F20" s="50">
        <v>0</v>
      </c>
      <c r="G20" s="50">
        <v>0</v>
      </c>
      <c r="H20" s="50">
        <v>0</v>
      </c>
    </row>
    <row r="21" spans="1:9" x14ac:dyDescent="0.3">
      <c r="A21" s="40" t="s">
        <v>38</v>
      </c>
      <c r="B21" s="28" t="s">
        <v>114</v>
      </c>
      <c r="C21" s="46">
        <v>0</v>
      </c>
      <c r="D21" s="46">
        <v>0</v>
      </c>
      <c r="E21" s="46">
        <v>0</v>
      </c>
      <c r="F21" s="50">
        <v>0</v>
      </c>
      <c r="G21" s="50">
        <v>0</v>
      </c>
      <c r="H21" s="50">
        <v>0</v>
      </c>
    </row>
    <row r="22" spans="1:9" x14ac:dyDescent="0.3">
      <c r="A22" s="28"/>
      <c r="B22" s="28"/>
      <c r="C22" s="46"/>
      <c r="D22" s="46"/>
      <c r="E22" s="46"/>
      <c r="F22" s="50"/>
      <c r="G22" s="50"/>
      <c r="H22" s="50"/>
    </row>
    <row r="23" spans="1:9" ht="32.25" customHeight="1" x14ac:dyDescent="0.3">
      <c r="A23" s="59" t="s">
        <v>115</v>
      </c>
      <c r="B23" s="59"/>
      <c r="C23" s="59"/>
      <c r="D23" s="59"/>
      <c r="E23" s="59"/>
      <c r="F23" s="59"/>
      <c r="G23" s="59"/>
      <c r="H23" s="59"/>
    </row>
    <row r="24" spans="1:9" ht="119.25" customHeight="1" x14ac:dyDescent="0.3">
      <c r="A24" s="59" t="s">
        <v>120</v>
      </c>
      <c r="B24" s="59"/>
      <c r="C24" s="59"/>
      <c r="D24" s="59"/>
      <c r="E24" s="59"/>
      <c r="F24" s="59"/>
      <c r="G24" s="59"/>
      <c r="H24" s="59"/>
    </row>
  </sheetData>
  <mergeCells count="13">
    <mergeCell ref="A1:H1"/>
    <mergeCell ref="A2:H2"/>
    <mergeCell ref="A3:H3"/>
    <mergeCell ref="A4:B4"/>
    <mergeCell ref="C4:E4"/>
    <mergeCell ref="F4:H4"/>
    <mergeCell ref="A24:H24"/>
    <mergeCell ref="A6:A8"/>
    <mergeCell ref="A9:A11"/>
    <mergeCell ref="A12:A14"/>
    <mergeCell ref="A15:A17"/>
    <mergeCell ref="A18:A20"/>
    <mergeCell ref="A23:H23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9"/>
  <sheetViews>
    <sheetView view="pageBreakPreview" zoomScaleNormal="100" zoomScaleSheetLayoutView="100" workbookViewId="0">
      <selection activeCell="K10" sqref="K10"/>
    </sheetView>
  </sheetViews>
  <sheetFormatPr defaultRowHeight="16.5" x14ac:dyDescent="0.3"/>
  <cols>
    <col min="1" max="1" width="9.140625" style="5"/>
    <col min="2" max="2" width="5.7109375" style="7" customWidth="1"/>
    <col min="3" max="3" width="84.7109375" style="5" customWidth="1"/>
    <col min="4" max="4" width="11.5703125" style="5" bestFit="1" customWidth="1"/>
    <col min="5" max="6" width="12.7109375" style="5" customWidth="1"/>
    <col min="7" max="16384" width="9.140625" style="5"/>
  </cols>
  <sheetData>
    <row r="2" spans="2:6" x14ac:dyDescent="0.3">
      <c r="C2" s="52" t="s">
        <v>9</v>
      </c>
      <c r="D2" s="52"/>
      <c r="E2" s="52"/>
      <c r="F2" s="52"/>
    </row>
    <row r="3" spans="2:6" x14ac:dyDescent="0.3">
      <c r="C3" s="52" t="s">
        <v>10</v>
      </c>
      <c r="D3" s="52"/>
      <c r="E3" s="52"/>
      <c r="F3" s="52"/>
    </row>
    <row r="4" spans="2:6" x14ac:dyDescent="0.3">
      <c r="C4" s="52" t="s">
        <v>11</v>
      </c>
      <c r="D4" s="52"/>
      <c r="E4" s="52"/>
      <c r="F4" s="52"/>
    </row>
    <row r="5" spans="2:6" x14ac:dyDescent="0.3">
      <c r="C5" s="52" t="s">
        <v>137</v>
      </c>
      <c r="D5" s="52"/>
      <c r="E5" s="52"/>
      <c r="F5" s="52"/>
    </row>
    <row r="6" spans="2:6" x14ac:dyDescent="0.3">
      <c r="C6" s="52" t="s">
        <v>146</v>
      </c>
      <c r="D6" s="52"/>
      <c r="E6" s="52"/>
      <c r="F6" s="52"/>
    </row>
    <row r="8" spans="2:6" ht="35.25" customHeight="1" x14ac:dyDescent="0.3">
      <c r="B8" s="54" t="s">
        <v>4</v>
      </c>
      <c r="C8" s="54"/>
      <c r="D8" s="54" t="s">
        <v>5</v>
      </c>
      <c r="E8" s="54" t="s">
        <v>6</v>
      </c>
      <c r="F8" s="54"/>
    </row>
    <row r="9" spans="2:6" ht="44.25" customHeight="1" x14ac:dyDescent="0.3">
      <c r="B9" s="54"/>
      <c r="C9" s="54"/>
      <c r="D9" s="54"/>
      <c r="E9" s="8" t="s">
        <v>7</v>
      </c>
      <c r="F9" s="8" t="s">
        <v>8</v>
      </c>
    </row>
    <row r="10" spans="2:6" ht="100.5" customHeight="1" x14ac:dyDescent="0.3">
      <c r="B10" s="9" t="s">
        <v>3</v>
      </c>
      <c r="C10" s="10" t="s">
        <v>2</v>
      </c>
      <c r="D10" s="11" t="s">
        <v>12</v>
      </c>
      <c r="E10" s="12"/>
      <c r="F10" s="13"/>
    </row>
    <row r="11" spans="2:6" ht="33" x14ac:dyDescent="0.3">
      <c r="B11" s="9" t="s">
        <v>14</v>
      </c>
      <c r="C11" s="10" t="s">
        <v>13</v>
      </c>
      <c r="D11" s="11" t="s">
        <v>12</v>
      </c>
      <c r="E11" s="12"/>
      <c r="F11" s="12"/>
    </row>
    <row r="12" spans="2:6" ht="33" x14ac:dyDescent="0.3">
      <c r="B12" s="9" t="s">
        <v>15</v>
      </c>
      <c r="C12" s="10" t="s">
        <v>18</v>
      </c>
      <c r="D12" s="11" t="s">
        <v>12</v>
      </c>
      <c r="E12" s="12"/>
      <c r="F12" s="12"/>
    </row>
    <row r="13" spans="2:6" ht="48" customHeight="1" x14ac:dyDescent="0.3">
      <c r="B13" s="9" t="s">
        <v>16</v>
      </c>
      <c r="C13" s="10" t="s">
        <v>20</v>
      </c>
      <c r="D13" s="11" t="s">
        <v>12</v>
      </c>
      <c r="E13" s="12"/>
      <c r="F13" s="12"/>
    </row>
    <row r="14" spans="2:6" ht="50.25" customHeight="1" x14ac:dyDescent="0.3">
      <c r="B14" s="9" t="s">
        <v>17</v>
      </c>
      <c r="C14" s="10" t="s">
        <v>21</v>
      </c>
      <c r="D14" s="11" t="s">
        <v>12</v>
      </c>
      <c r="E14" s="12"/>
      <c r="F14" s="12"/>
    </row>
    <row r="15" spans="2:6" ht="82.5" x14ac:dyDescent="0.3">
      <c r="B15" s="56" t="s">
        <v>22</v>
      </c>
      <c r="C15" s="14" t="s">
        <v>23</v>
      </c>
      <c r="D15" s="11" t="s">
        <v>19</v>
      </c>
      <c r="E15" s="12"/>
      <c r="F15" s="12"/>
    </row>
    <row r="16" spans="2:6" x14ac:dyDescent="0.3">
      <c r="B16" s="57"/>
      <c r="C16" s="15" t="s">
        <v>130</v>
      </c>
      <c r="D16" s="11" t="str">
        <f>D15</f>
        <v>рублей/км</v>
      </c>
      <c r="E16" s="12"/>
      <c r="F16" s="12"/>
    </row>
    <row r="17" spans="2:6" x14ac:dyDescent="0.3">
      <c r="B17" s="58"/>
      <c r="C17" s="16" t="s">
        <v>131</v>
      </c>
      <c r="D17" s="11" t="str">
        <f>D16</f>
        <v>рублей/км</v>
      </c>
      <c r="E17" s="12"/>
      <c r="F17" s="12"/>
    </row>
    <row r="18" spans="2:6" ht="82.5" x14ac:dyDescent="0.3">
      <c r="B18" s="56" t="s">
        <v>25</v>
      </c>
      <c r="C18" s="14" t="s">
        <v>24</v>
      </c>
      <c r="D18" s="11" t="s">
        <v>19</v>
      </c>
      <c r="E18" s="12"/>
      <c r="F18" s="12"/>
    </row>
    <row r="19" spans="2:6" x14ac:dyDescent="0.3">
      <c r="B19" s="57"/>
      <c r="C19" s="15" t="s">
        <v>130</v>
      </c>
      <c r="D19" s="11" t="str">
        <f>D18</f>
        <v>рублей/км</v>
      </c>
      <c r="E19" s="12"/>
      <c r="F19" s="12"/>
    </row>
    <row r="20" spans="2:6" x14ac:dyDescent="0.3">
      <c r="B20" s="58"/>
      <c r="C20" s="16" t="s">
        <v>131</v>
      </c>
      <c r="D20" s="11" t="str">
        <f>D19</f>
        <v>рублей/км</v>
      </c>
      <c r="E20" s="12"/>
      <c r="F20" s="12"/>
    </row>
    <row r="21" spans="2:6" ht="66" x14ac:dyDescent="0.3">
      <c r="B21" s="56" t="s">
        <v>27</v>
      </c>
      <c r="C21" s="10" t="s">
        <v>26</v>
      </c>
      <c r="D21" s="11" t="s">
        <v>12</v>
      </c>
      <c r="E21" s="12"/>
      <c r="F21" s="12"/>
    </row>
    <row r="22" spans="2:6" x14ac:dyDescent="0.3">
      <c r="B22" s="57"/>
      <c r="C22" s="15" t="s">
        <v>130</v>
      </c>
      <c r="D22" s="11" t="str">
        <f>D21</f>
        <v>рублей/кВт</v>
      </c>
      <c r="E22" s="17"/>
      <c r="F22" s="12"/>
    </row>
    <row r="23" spans="2:6" x14ac:dyDescent="0.3">
      <c r="B23" s="58"/>
      <c r="C23" s="16" t="s">
        <v>131</v>
      </c>
      <c r="D23" s="11" t="str">
        <f>D22</f>
        <v>рублей/кВт</v>
      </c>
      <c r="E23" s="17"/>
      <c r="F23" s="12"/>
    </row>
    <row r="25" spans="2:6" ht="48" customHeight="1" x14ac:dyDescent="0.3">
      <c r="B25" s="55" t="s">
        <v>28</v>
      </c>
      <c r="C25" s="55"/>
      <c r="D25" s="55"/>
      <c r="E25" s="55"/>
      <c r="F25" s="55"/>
    </row>
    <row r="26" spans="2:6" x14ac:dyDescent="0.3">
      <c r="B26" s="37"/>
      <c r="C26" s="37"/>
      <c r="D26" s="37"/>
      <c r="E26" s="37"/>
      <c r="F26" s="37"/>
    </row>
    <row r="27" spans="2:6" x14ac:dyDescent="0.3">
      <c r="B27" s="43" t="s">
        <v>155</v>
      </c>
    </row>
    <row r="28" spans="2:6" ht="81" customHeight="1" x14ac:dyDescent="0.3">
      <c r="B28" s="55" t="s">
        <v>152</v>
      </c>
      <c r="C28" s="55"/>
      <c r="D28" s="55"/>
      <c r="E28" s="55"/>
      <c r="F28" s="55"/>
    </row>
    <row r="29" spans="2:6" ht="18.75" x14ac:dyDescent="0.3">
      <c r="B29" s="42"/>
    </row>
  </sheetData>
  <mergeCells count="13">
    <mergeCell ref="B28:F28"/>
    <mergeCell ref="B25:F25"/>
    <mergeCell ref="B21:B23"/>
    <mergeCell ref="B18:B20"/>
    <mergeCell ref="B15:B17"/>
    <mergeCell ref="D8:D9"/>
    <mergeCell ref="B8:C9"/>
    <mergeCell ref="E8:F8"/>
    <mergeCell ref="C6:F6"/>
    <mergeCell ref="C2:F2"/>
    <mergeCell ref="C3:F3"/>
    <mergeCell ref="C4:F4"/>
    <mergeCell ref="C5:F5"/>
  </mergeCells>
  <pageMargins left="0.70866141732283472" right="0.70866141732283472" top="0.74803149606299213" bottom="0.74803149606299213" header="0.31496062992125984" footer="0.31496062992125984"/>
  <pageSetup paperSize="9" scale="68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topLeftCell="A17" zoomScale="80" zoomScaleNormal="100" zoomScaleSheetLayoutView="80" workbookViewId="0">
      <selection activeCell="M11" sqref="M11"/>
    </sheetView>
  </sheetViews>
  <sheetFormatPr defaultRowHeight="16.5" x14ac:dyDescent="0.3"/>
  <cols>
    <col min="1" max="1" width="9.140625" style="5"/>
    <col min="2" max="2" width="5.7109375" style="7" customWidth="1"/>
    <col min="3" max="3" width="45.42578125" style="5" customWidth="1"/>
    <col min="4" max="4" width="18" style="5" customWidth="1"/>
    <col min="5" max="6" width="12.7109375" style="5" customWidth="1"/>
    <col min="7" max="16384" width="9.140625" style="5"/>
  </cols>
  <sheetData>
    <row r="2" spans="2:6" x14ac:dyDescent="0.3">
      <c r="C2" s="52" t="s">
        <v>9</v>
      </c>
      <c r="D2" s="52"/>
      <c r="E2" s="52"/>
      <c r="F2" s="52"/>
    </row>
    <row r="3" spans="2:6" x14ac:dyDescent="0.3">
      <c r="C3" s="52" t="s">
        <v>10</v>
      </c>
      <c r="D3" s="52"/>
      <c r="E3" s="52"/>
      <c r="F3" s="52"/>
    </row>
    <row r="4" spans="2:6" x14ac:dyDescent="0.3">
      <c r="C4" s="52" t="s">
        <v>11</v>
      </c>
      <c r="D4" s="52"/>
      <c r="E4" s="52"/>
      <c r="F4" s="52"/>
    </row>
    <row r="5" spans="2:6" x14ac:dyDescent="0.3">
      <c r="C5" s="52" t="s">
        <v>128</v>
      </c>
      <c r="D5" s="52"/>
      <c r="E5" s="52"/>
      <c r="F5" s="52"/>
    </row>
    <row r="6" spans="2:6" x14ac:dyDescent="0.3">
      <c r="C6" s="52" t="s">
        <v>136</v>
      </c>
      <c r="D6" s="52"/>
      <c r="E6" s="52"/>
      <c r="F6" s="52"/>
    </row>
    <row r="7" spans="2:6" x14ac:dyDescent="0.3">
      <c r="C7" s="52" t="s">
        <v>146</v>
      </c>
      <c r="D7" s="52"/>
      <c r="E7" s="52"/>
      <c r="F7" s="52"/>
    </row>
    <row r="9" spans="2:6" ht="35.25" customHeight="1" x14ac:dyDescent="0.3">
      <c r="B9" s="54" t="s">
        <v>4</v>
      </c>
      <c r="C9" s="54"/>
      <c r="D9" s="54" t="s">
        <v>5</v>
      </c>
      <c r="E9" s="54" t="s">
        <v>6</v>
      </c>
      <c r="F9" s="54"/>
    </row>
    <row r="10" spans="2:6" ht="41.25" customHeight="1" x14ac:dyDescent="0.3">
      <c r="B10" s="54"/>
      <c r="C10" s="54"/>
      <c r="D10" s="54"/>
      <c r="E10" s="8" t="s">
        <v>7</v>
      </c>
      <c r="F10" s="8" t="s">
        <v>8</v>
      </c>
    </row>
    <row r="11" spans="2:6" ht="210.75" customHeight="1" x14ac:dyDescent="0.3">
      <c r="B11" s="9" t="s">
        <v>3</v>
      </c>
      <c r="C11" s="10" t="s">
        <v>2</v>
      </c>
      <c r="D11" s="11" t="s">
        <v>12</v>
      </c>
      <c r="E11" s="12">
        <f>E12+E13+E14+E15</f>
        <v>0</v>
      </c>
      <c r="F11" s="13"/>
    </row>
    <row r="12" spans="2:6" ht="49.5" x14ac:dyDescent="0.3">
      <c r="B12" s="9" t="s">
        <v>14</v>
      </c>
      <c r="C12" s="10" t="s">
        <v>13</v>
      </c>
      <c r="D12" s="11" t="s">
        <v>12</v>
      </c>
      <c r="E12" s="12"/>
      <c r="F12" s="12"/>
    </row>
    <row r="13" spans="2:6" ht="66" x14ac:dyDescent="0.3">
      <c r="B13" s="9" t="s">
        <v>15</v>
      </c>
      <c r="C13" s="10" t="s">
        <v>18</v>
      </c>
      <c r="D13" s="11" t="s">
        <v>12</v>
      </c>
      <c r="E13" s="12"/>
      <c r="F13" s="12"/>
    </row>
    <row r="14" spans="2:6" ht="82.5" x14ac:dyDescent="0.3">
      <c r="B14" s="9" t="s">
        <v>16</v>
      </c>
      <c r="C14" s="10" t="s">
        <v>20</v>
      </c>
      <c r="D14" s="11" t="s">
        <v>12</v>
      </c>
      <c r="E14" s="12"/>
      <c r="F14" s="12"/>
    </row>
    <row r="15" spans="2:6" ht="99" x14ac:dyDescent="0.3">
      <c r="B15" s="9" t="s">
        <v>17</v>
      </c>
      <c r="C15" s="10" t="s">
        <v>21</v>
      </c>
      <c r="D15" s="11" t="s">
        <v>12</v>
      </c>
      <c r="E15" s="12"/>
      <c r="F15" s="12"/>
    </row>
    <row r="16" spans="2:6" ht="148.5" x14ac:dyDescent="0.3">
      <c r="B16" s="56" t="s">
        <v>22</v>
      </c>
      <c r="C16" s="14" t="s">
        <v>23</v>
      </c>
      <c r="D16" s="11" t="s">
        <v>19</v>
      </c>
      <c r="E16" s="12"/>
      <c r="F16" s="12"/>
    </row>
    <row r="17" spans="2:6" x14ac:dyDescent="0.3">
      <c r="B17" s="57"/>
      <c r="C17" s="15" t="s">
        <v>130</v>
      </c>
      <c r="D17" s="11" t="str">
        <f>D16</f>
        <v>рублей/км</v>
      </c>
      <c r="E17" s="18" t="s">
        <v>135</v>
      </c>
      <c r="F17" s="12"/>
    </row>
    <row r="18" spans="2:6" x14ac:dyDescent="0.3">
      <c r="B18" s="58"/>
      <c r="C18" s="16" t="s">
        <v>131</v>
      </c>
      <c r="D18" s="11" t="str">
        <f>D17</f>
        <v>рублей/км</v>
      </c>
      <c r="E18" s="18" t="s">
        <v>135</v>
      </c>
      <c r="F18" s="12"/>
    </row>
    <row r="19" spans="2:6" ht="148.5" x14ac:dyDescent="0.3">
      <c r="B19" s="56" t="s">
        <v>25</v>
      </c>
      <c r="C19" s="14" t="s">
        <v>24</v>
      </c>
      <c r="D19" s="11" t="s">
        <v>19</v>
      </c>
      <c r="E19" s="17"/>
      <c r="F19" s="12"/>
    </row>
    <row r="20" spans="2:6" x14ac:dyDescent="0.3">
      <c r="B20" s="57"/>
      <c r="C20" s="15" t="s">
        <v>130</v>
      </c>
      <c r="D20" s="11" t="str">
        <f>D19</f>
        <v>рублей/км</v>
      </c>
      <c r="E20" s="17" t="s">
        <v>127</v>
      </c>
      <c r="F20" s="12"/>
    </row>
    <row r="21" spans="2:6" x14ac:dyDescent="0.3">
      <c r="B21" s="58"/>
      <c r="C21" s="16" t="s">
        <v>131</v>
      </c>
      <c r="D21" s="11" t="str">
        <f>D20</f>
        <v>рублей/км</v>
      </c>
      <c r="E21" s="17" t="s">
        <v>127</v>
      </c>
      <c r="F21" s="12"/>
    </row>
    <row r="22" spans="2:6" ht="115.5" x14ac:dyDescent="0.3">
      <c r="B22" s="56" t="s">
        <v>27</v>
      </c>
      <c r="C22" s="10" t="s">
        <v>26</v>
      </c>
      <c r="D22" s="11" t="s">
        <v>12</v>
      </c>
      <c r="E22" s="17"/>
      <c r="F22" s="12"/>
    </row>
    <row r="23" spans="2:6" x14ac:dyDescent="0.3">
      <c r="B23" s="57"/>
      <c r="C23" s="15" t="s">
        <v>130</v>
      </c>
      <c r="D23" s="11" t="str">
        <f>D22</f>
        <v>рублей/кВт</v>
      </c>
      <c r="E23" s="18" t="s">
        <v>135</v>
      </c>
      <c r="F23" s="12"/>
    </row>
    <row r="24" spans="2:6" x14ac:dyDescent="0.3">
      <c r="B24" s="58"/>
      <c r="C24" s="16" t="s">
        <v>131</v>
      </c>
      <c r="D24" s="11" t="str">
        <f>D23</f>
        <v>рублей/кВт</v>
      </c>
      <c r="E24" s="19"/>
      <c r="F24" s="12"/>
    </row>
    <row r="26" spans="2:6" ht="48" customHeight="1" x14ac:dyDescent="0.3">
      <c r="B26" s="55" t="s">
        <v>28</v>
      </c>
      <c r="C26" s="55"/>
      <c r="D26" s="55"/>
      <c r="E26" s="55"/>
      <c r="F26" s="55"/>
    </row>
  </sheetData>
  <mergeCells count="13">
    <mergeCell ref="C7:F7"/>
    <mergeCell ref="C2:F2"/>
    <mergeCell ref="C3:F3"/>
    <mergeCell ref="C4:F4"/>
    <mergeCell ref="C5:F5"/>
    <mergeCell ref="C6:F6"/>
    <mergeCell ref="B19:B21"/>
    <mergeCell ref="B22:B24"/>
    <mergeCell ref="B26:F26"/>
    <mergeCell ref="B9:C10"/>
    <mergeCell ref="D9:D10"/>
    <mergeCell ref="E9:F9"/>
    <mergeCell ref="B16:B18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topLeftCell="A17" zoomScale="90" zoomScaleNormal="100" zoomScaleSheetLayoutView="90" workbookViewId="0">
      <selection activeCell="E24" sqref="E24"/>
    </sheetView>
  </sheetViews>
  <sheetFormatPr defaultRowHeight="16.5" x14ac:dyDescent="0.3"/>
  <cols>
    <col min="1" max="1" width="9.140625" style="5"/>
    <col min="2" max="2" width="5.7109375" style="7" customWidth="1"/>
    <col min="3" max="3" width="45.42578125" style="5" customWidth="1"/>
    <col min="4" max="4" width="18" style="5" customWidth="1"/>
    <col min="5" max="5" width="15" style="5" customWidth="1"/>
    <col min="6" max="6" width="12.7109375" style="5" customWidth="1"/>
    <col min="7" max="16384" width="9.140625" style="5"/>
  </cols>
  <sheetData>
    <row r="2" spans="2:6" x14ac:dyDescent="0.3">
      <c r="C2" s="52" t="s">
        <v>9</v>
      </c>
      <c r="D2" s="52"/>
      <c r="E2" s="52"/>
      <c r="F2" s="52"/>
    </row>
    <row r="3" spans="2:6" x14ac:dyDescent="0.3">
      <c r="C3" s="52" t="s">
        <v>10</v>
      </c>
      <c r="D3" s="52"/>
      <c r="E3" s="52"/>
      <c r="F3" s="52"/>
    </row>
    <row r="4" spans="2:6" x14ac:dyDescent="0.3">
      <c r="C4" s="52" t="s">
        <v>11</v>
      </c>
      <c r="D4" s="52"/>
      <c r="E4" s="52"/>
      <c r="F4" s="52"/>
    </row>
    <row r="5" spans="2:6" x14ac:dyDescent="0.3">
      <c r="C5" s="52" t="s">
        <v>129</v>
      </c>
      <c r="D5" s="52"/>
      <c r="E5" s="52"/>
      <c r="F5" s="52"/>
    </row>
    <row r="6" spans="2:6" x14ac:dyDescent="0.3">
      <c r="C6" s="52" t="s">
        <v>137</v>
      </c>
      <c r="D6" s="52"/>
      <c r="E6" s="52"/>
      <c r="F6" s="52"/>
    </row>
    <row r="7" spans="2:6" x14ac:dyDescent="0.3">
      <c r="C7" s="52" t="s">
        <v>146</v>
      </c>
      <c r="D7" s="52"/>
      <c r="E7" s="52"/>
      <c r="F7" s="52"/>
    </row>
    <row r="9" spans="2:6" ht="35.25" customHeight="1" x14ac:dyDescent="0.3">
      <c r="B9" s="54" t="s">
        <v>4</v>
      </c>
      <c r="C9" s="54"/>
      <c r="D9" s="54" t="s">
        <v>5</v>
      </c>
      <c r="E9" s="54" t="s">
        <v>6</v>
      </c>
      <c r="F9" s="54"/>
    </row>
    <row r="10" spans="2:6" ht="41.25" customHeight="1" x14ac:dyDescent="0.3">
      <c r="B10" s="54"/>
      <c r="C10" s="54"/>
      <c r="D10" s="54"/>
      <c r="E10" s="8" t="s">
        <v>7</v>
      </c>
      <c r="F10" s="8" t="s">
        <v>8</v>
      </c>
    </row>
    <row r="11" spans="2:6" ht="210.75" customHeight="1" x14ac:dyDescent="0.3">
      <c r="B11" s="9" t="s">
        <v>3</v>
      </c>
      <c r="C11" s="10" t="s">
        <v>2</v>
      </c>
      <c r="D11" s="11" t="s">
        <v>12</v>
      </c>
      <c r="E11" s="12">
        <f>E12+E13+E14+E15</f>
        <v>0</v>
      </c>
      <c r="F11" s="13"/>
    </row>
    <row r="12" spans="2:6" ht="49.5" x14ac:dyDescent="0.3">
      <c r="B12" s="9" t="s">
        <v>14</v>
      </c>
      <c r="C12" s="10" t="s">
        <v>13</v>
      </c>
      <c r="D12" s="11" t="s">
        <v>12</v>
      </c>
      <c r="E12" s="12"/>
      <c r="F12" s="12"/>
    </row>
    <row r="13" spans="2:6" ht="66" x14ac:dyDescent="0.3">
      <c r="B13" s="9" t="s">
        <v>15</v>
      </c>
      <c r="C13" s="10" t="s">
        <v>18</v>
      </c>
      <c r="D13" s="11" t="s">
        <v>12</v>
      </c>
      <c r="E13" s="12"/>
      <c r="F13" s="12"/>
    </row>
    <row r="14" spans="2:6" ht="82.5" x14ac:dyDescent="0.3">
      <c r="B14" s="9" t="s">
        <v>16</v>
      </c>
      <c r="C14" s="10" t="s">
        <v>20</v>
      </c>
      <c r="D14" s="11" t="s">
        <v>12</v>
      </c>
      <c r="E14" s="12"/>
      <c r="F14" s="12"/>
    </row>
    <row r="15" spans="2:6" ht="99" x14ac:dyDescent="0.3">
      <c r="B15" s="9" t="s">
        <v>17</v>
      </c>
      <c r="C15" s="10" t="s">
        <v>21</v>
      </c>
      <c r="D15" s="11" t="s">
        <v>12</v>
      </c>
      <c r="E15" s="12"/>
      <c r="F15" s="12"/>
    </row>
    <row r="16" spans="2:6" ht="148.5" x14ac:dyDescent="0.3">
      <c r="B16" s="56" t="s">
        <v>22</v>
      </c>
      <c r="C16" s="14" t="s">
        <v>23</v>
      </c>
      <c r="D16" s="11" t="s">
        <v>19</v>
      </c>
      <c r="E16" s="12"/>
      <c r="F16" s="12"/>
    </row>
    <row r="17" spans="2:6" x14ac:dyDescent="0.3">
      <c r="B17" s="57"/>
      <c r="C17" s="15" t="s">
        <v>130</v>
      </c>
      <c r="D17" s="11" t="str">
        <f>D16</f>
        <v>рублей/км</v>
      </c>
      <c r="E17" s="18" t="s">
        <v>135</v>
      </c>
      <c r="F17" s="12"/>
    </row>
    <row r="18" spans="2:6" x14ac:dyDescent="0.3">
      <c r="B18" s="58"/>
      <c r="C18" s="16" t="s">
        <v>131</v>
      </c>
      <c r="D18" s="11" t="str">
        <f>D17</f>
        <v>рублей/км</v>
      </c>
      <c r="E18" s="17"/>
      <c r="F18" s="12"/>
    </row>
    <row r="19" spans="2:6" ht="148.5" x14ac:dyDescent="0.3">
      <c r="B19" s="56" t="s">
        <v>25</v>
      </c>
      <c r="C19" s="14" t="s">
        <v>24</v>
      </c>
      <c r="D19" s="11" t="s">
        <v>19</v>
      </c>
      <c r="E19" s="17"/>
      <c r="F19" s="12"/>
    </row>
    <row r="20" spans="2:6" x14ac:dyDescent="0.3">
      <c r="B20" s="57"/>
      <c r="C20" s="15" t="s">
        <v>130</v>
      </c>
      <c r="D20" s="11" t="str">
        <f>D19</f>
        <v>рублей/км</v>
      </c>
      <c r="E20" s="17" t="s">
        <v>127</v>
      </c>
      <c r="F20" s="12"/>
    </row>
    <row r="21" spans="2:6" x14ac:dyDescent="0.3">
      <c r="B21" s="58"/>
      <c r="C21" s="16" t="s">
        <v>131</v>
      </c>
      <c r="D21" s="11" t="str">
        <f>D20</f>
        <v>рублей/км</v>
      </c>
      <c r="E21" s="17" t="s">
        <v>127</v>
      </c>
      <c r="F21" s="12"/>
    </row>
    <row r="22" spans="2:6" ht="115.5" x14ac:dyDescent="0.3">
      <c r="B22" s="56" t="s">
        <v>27</v>
      </c>
      <c r="C22" s="10" t="s">
        <v>26</v>
      </c>
      <c r="D22" s="11" t="s">
        <v>12</v>
      </c>
      <c r="E22" s="17"/>
      <c r="F22" s="12"/>
    </row>
    <row r="23" spans="2:6" x14ac:dyDescent="0.3">
      <c r="B23" s="57"/>
      <c r="C23" s="15" t="s">
        <v>130</v>
      </c>
      <c r="D23" s="11" t="str">
        <f>D22</f>
        <v>рублей/кВт</v>
      </c>
      <c r="E23" s="18" t="s">
        <v>135</v>
      </c>
      <c r="F23" s="12"/>
    </row>
    <row r="24" spans="2:6" x14ac:dyDescent="0.3">
      <c r="B24" s="58"/>
      <c r="C24" s="16" t="s">
        <v>131</v>
      </c>
      <c r="D24" s="11" t="str">
        <f>D23</f>
        <v>рублей/кВт</v>
      </c>
      <c r="E24" s="19"/>
      <c r="F24" s="12"/>
    </row>
    <row r="26" spans="2:6" ht="48" customHeight="1" x14ac:dyDescent="0.3">
      <c r="B26" s="55" t="s">
        <v>28</v>
      </c>
      <c r="C26" s="55"/>
      <c r="D26" s="55"/>
      <c r="E26" s="55"/>
      <c r="F26" s="55"/>
    </row>
  </sheetData>
  <mergeCells count="13">
    <mergeCell ref="C7:F7"/>
    <mergeCell ref="C2:F2"/>
    <mergeCell ref="C3:F3"/>
    <mergeCell ref="C4:F4"/>
    <mergeCell ref="C5:F5"/>
    <mergeCell ref="C6:F6"/>
    <mergeCell ref="B19:B21"/>
    <mergeCell ref="B22:B24"/>
    <mergeCell ref="B26:F26"/>
    <mergeCell ref="B9:C10"/>
    <mergeCell ref="D9:D10"/>
    <mergeCell ref="E9:F9"/>
    <mergeCell ref="B16:B18"/>
  </mergeCells>
  <pageMargins left="0.7" right="0.7" top="0.75" bottom="0.75" header="0.3" footer="0.3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8"/>
  <sheetViews>
    <sheetView view="pageBreakPreview" zoomScale="90" zoomScaleNormal="100" zoomScaleSheetLayoutView="90" workbookViewId="0">
      <selection activeCell="U13" sqref="U13"/>
    </sheetView>
  </sheetViews>
  <sheetFormatPr defaultRowHeight="16.5" x14ac:dyDescent="0.3"/>
  <cols>
    <col min="1" max="1" width="9.140625" style="5"/>
    <col min="2" max="2" width="5.7109375" style="24" customWidth="1"/>
    <col min="3" max="3" width="41.28515625" style="5" customWidth="1"/>
    <col min="4" max="4" width="15.42578125" style="5" customWidth="1"/>
    <col min="5" max="5" width="15.140625" style="5" customWidth="1"/>
    <col min="6" max="6" width="13.7109375" style="5" customWidth="1"/>
    <col min="7" max="16384" width="9.140625" style="5"/>
  </cols>
  <sheetData>
    <row r="2" spans="2:6" x14ac:dyDescent="0.3">
      <c r="B2" s="52" t="s">
        <v>50</v>
      </c>
      <c r="C2" s="52"/>
      <c r="D2" s="52"/>
      <c r="E2" s="52"/>
      <c r="F2" s="52"/>
    </row>
    <row r="3" spans="2:6" x14ac:dyDescent="0.3">
      <c r="B3" s="52" t="s">
        <v>153</v>
      </c>
      <c r="C3" s="52"/>
      <c r="D3" s="52"/>
      <c r="E3" s="52"/>
      <c r="F3" s="52"/>
    </row>
    <row r="4" spans="2:6" ht="115.5" customHeight="1" x14ac:dyDescent="0.3">
      <c r="B4" s="61" t="s">
        <v>29</v>
      </c>
      <c r="C4" s="61"/>
      <c r="D4" s="20" t="s">
        <v>30</v>
      </c>
      <c r="E4" s="20" t="s">
        <v>31</v>
      </c>
      <c r="F4" s="20" t="s">
        <v>32</v>
      </c>
    </row>
    <row r="5" spans="2:6" ht="30.75" customHeight="1" x14ac:dyDescent="0.3">
      <c r="B5" s="60" t="s">
        <v>33</v>
      </c>
      <c r="C5" s="10" t="s">
        <v>39</v>
      </c>
      <c r="D5" s="21"/>
      <c r="E5" s="22"/>
      <c r="F5" s="22"/>
    </row>
    <row r="6" spans="2:6" x14ac:dyDescent="0.3">
      <c r="B6" s="60"/>
      <c r="C6" s="14" t="s">
        <v>7</v>
      </c>
      <c r="D6" s="21"/>
      <c r="E6" s="22"/>
      <c r="F6" s="22"/>
    </row>
    <row r="7" spans="2:6" x14ac:dyDescent="0.3">
      <c r="B7" s="60"/>
      <c r="C7" s="14" t="s">
        <v>8</v>
      </c>
      <c r="D7" s="21"/>
      <c r="E7" s="22"/>
      <c r="F7" s="22"/>
    </row>
    <row r="8" spans="2:6" ht="49.5" x14ac:dyDescent="0.3">
      <c r="B8" s="11" t="s">
        <v>34</v>
      </c>
      <c r="C8" s="14" t="s">
        <v>40</v>
      </c>
      <c r="D8" s="23"/>
      <c r="E8" s="23"/>
      <c r="F8" s="23"/>
    </row>
    <row r="9" spans="2:6" ht="49.5" x14ac:dyDescent="0.3">
      <c r="B9" s="60" t="s">
        <v>35</v>
      </c>
      <c r="C9" s="10" t="s">
        <v>41</v>
      </c>
      <c r="D9" s="21" t="s">
        <v>134</v>
      </c>
      <c r="E9" s="22" t="s">
        <v>134</v>
      </c>
      <c r="F9" s="22" t="s">
        <v>134</v>
      </c>
    </row>
    <row r="10" spans="2:6" x14ac:dyDescent="0.3">
      <c r="B10" s="60"/>
      <c r="C10" s="14" t="s">
        <v>42</v>
      </c>
      <c r="D10" s="21"/>
      <c r="E10" s="22"/>
      <c r="F10" s="22"/>
    </row>
    <row r="11" spans="2:6" x14ac:dyDescent="0.3">
      <c r="B11" s="60"/>
      <c r="C11" s="14" t="s">
        <v>43</v>
      </c>
      <c r="D11" s="23"/>
      <c r="E11" s="23"/>
      <c r="F11" s="23"/>
    </row>
    <row r="12" spans="2:6" x14ac:dyDescent="0.3">
      <c r="B12" s="60"/>
      <c r="C12" s="14" t="s">
        <v>44</v>
      </c>
      <c r="D12" s="23"/>
      <c r="E12" s="23"/>
      <c r="F12" s="23"/>
    </row>
    <row r="13" spans="2:6" ht="71.25" customHeight="1" x14ac:dyDescent="0.3">
      <c r="B13" s="60"/>
      <c r="C13" s="14" t="s">
        <v>45</v>
      </c>
      <c r="D13" s="21"/>
      <c r="E13" s="22"/>
      <c r="F13" s="22"/>
    </row>
    <row r="14" spans="2:6" ht="30.75" customHeight="1" x14ac:dyDescent="0.3">
      <c r="B14" s="60"/>
      <c r="C14" s="14" t="s">
        <v>46</v>
      </c>
      <c r="D14" s="21"/>
      <c r="E14" s="22"/>
      <c r="F14" s="22"/>
    </row>
    <row r="15" spans="2:6" ht="33" x14ac:dyDescent="0.3">
      <c r="B15" s="60" t="s">
        <v>36</v>
      </c>
      <c r="C15" s="10" t="s">
        <v>47</v>
      </c>
      <c r="D15" s="21"/>
      <c r="E15" s="22"/>
      <c r="F15" s="22"/>
    </row>
    <row r="16" spans="2:6" x14ac:dyDescent="0.3">
      <c r="B16" s="60"/>
      <c r="C16" s="14" t="s">
        <v>7</v>
      </c>
      <c r="D16" s="21"/>
      <c r="E16" s="22"/>
      <c r="F16" s="22"/>
    </row>
    <row r="17" spans="2:6" x14ac:dyDescent="0.3">
      <c r="B17" s="60"/>
      <c r="C17" s="14" t="s">
        <v>8</v>
      </c>
      <c r="D17" s="21"/>
      <c r="E17" s="22"/>
      <c r="F17" s="22"/>
    </row>
    <row r="18" spans="2:6" ht="58.5" customHeight="1" x14ac:dyDescent="0.3">
      <c r="B18" s="60" t="s">
        <v>37</v>
      </c>
      <c r="C18" s="14" t="s">
        <v>48</v>
      </c>
      <c r="D18" s="23"/>
      <c r="E18" s="23"/>
      <c r="F18" s="23"/>
    </row>
    <row r="19" spans="2:6" x14ac:dyDescent="0.3">
      <c r="B19" s="60"/>
      <c r="C19" s="14" t="s">
        <v>7</v>
      </c>
      <c r="D19" s="23"/>
      <c r="E19" s="23"/>
      <c r="F19" s="23"/>
    </row>
    <row r="20" spans="2:6" x14ac:dyDescent="0.3">
      <c r="B20" s="60"/>
      <c r="C20" s="14" t="s">
        <v>8</v>
      </c>
      <c r="D20" s="23"/>
      <c r="E20" s="23"/>
      <c r="F20" s="23"/>
    </row>
    <row r="21" spans="2:6" ht="120.75" customHeight="1" x14ac:dyDescent="0.3">
      <c r="B21" s="60" t="s">
        <v>38</v>
      </c>
      <c r="C21" s="10" t="s">
        <v>49</v>
      </c>
      <c r="D21" s="21"/>
      <c r="E21" s="22"/>
      <c r="F21" s="22"/>
    </row>
    <row r="22" spans="2:6" x14ac:dyDescent="0.3">
      <c r="B22" s="60"/>
      <c r="C22" s="14" t="s">
        <v>7</v>
      </c>
      <c r="D22" s="21"/>
      <c r="E22" s="22"/>
      <c r="F22" s="22"/>
    </row>
    <row r="23" spans="2:6" x14ac:dyDescent="0.3">
      <c r="B23" s="60"/>
      <c r="C23" s="14" t="s">
        <v>8</v>
      </c>
      <c r="D23" s="21"/>
      <c r="E23" s="22"/>
      <c r="F23" s="22"/>
    </row>
    <row r="25" spans="2:6" ht="42" customHeight="1" x14ac:dyDescent="0.3">
      <c r="B25" s="59" t="s">
        <v>51</v>
      </c>
      <c r="C25" s="59"/>
      <c r="D25" s="59"/>
      <c r="E25" s="59"/>
      <c r="F25" s="59"/>
    </row>
    <row r="26" spans="2:6" x14ac:dyDescent="0.3">
      <c r="B26" s="39"/>
      <c r="C26" s="39"/>
      <c r="D26" s="39"/>
      <c r="E26" s="39"/>
      <c r="F26" s="39"/>
    </row>
    <row r="27" spans="2:6" x14ac:dyDescent="0.3">
      <c r="B27" s="43" t="s">
        <v>155</v>
      </c>
    </row>
    <row r="28" spans="2:6" ht="36" customHeight="1" x14ac:dyDescent="0.3">
      <c r="B28" s="55" t="s">
        <v>154</v>
      </c>
      <c r="C28" s="55"/>
      <c r="D28" s="55"/>
      <c r="E28" s="55"/>
      <c r="F28" s="55"/>
    </row>
  </sheetData>
  <mergeCells count="10">
    <mergeCell ref="B28:F28"/>
    <mergeCell ref="B2:F2"/>
    <mergeCell ref="B3:F3"/>
    <mergeCell ref="B25:F25"/>
    <mergeCell ref="B15:B17"/>
    <mergeCell ref="B18:B20"/>
    <mergeCell ref="B21:B23"/>
    <mergeCell ref="B4:C4"/>
    <mergeCell ref="B5:B7"/>
    <mergeCell ref="B9:B1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view="pageBreakPreview" topLeftCell="A17" zoomScaleNormal="100" zoomScaleSheetLayoutView="100" workbookViewId="0">
      <selection activeCell="D22" sqref="D22"/>
    </sheetView>
  </sheetViews>
  <sheetFormatPr defaultRowHeight="16.5" x14ac:dyDescent="0.3"/>
  <cols>
    <col min="1" max="1" width="9.140625" style="5"/>
    <col min="2" max="2" width="5.7109375" style="24" customWidth="1"/>
    <col min="3" max="3" width="41.28515625" style="5" customWidth="1"/>
    <col min="4" max="4" width="15.42578125" style="5" customWidth="1"/>
    <col min="5" max="5" width="15.140625" style="5" customWidth="1"/>
    <col min="6" max="6" width="13.7109375" style="5" customWidth="1"/>
    <col min="7" max="16384" width="9.140625" style="5"/>
  </cols>
  <sheetData>
    <row r="2" spans="2:9" x14ac:dyDescent="0.3">
      <c r="B2" s="52" t="s">
        <v>50</v>
      </c>
      <c r="C2" s="52"/>
      <c r="D2" s="52"/>
      <c r="E2" s="52"/>
      <c r="F2" s="52"/>
    </row>
    <row r="3" spans="2:9" x14ac:dyDescent="0.3">
      <c r="B3" s="52" t="s">
        <v>132</v>
      </c>
      <c r="C3" s="52"/>
      <c r="D3" s="52"/>
      <c r="E3" s="52"/>
      <c r="F3" s="52"/>
    </row>
    <row r="4" spans="2:9" ht="115.5" customHeight="1" x14ac:dyDescent="0.3">
      <c r="B4" s="61" t="s">
        <v>29</v>
      </c>
      <c r="C4" s="61"/>
      <c r="D4" s="20" t="s">
        <v>30</v>
      </c>
      <c r="E4" s="20" t="s">
        <v>31</v>
      </c>
      <c r="F4" s="20" t="s">
        <v>32</v>
      </c>
    </row>
    <row r="5" spans="2:9" ht="30.75" customHeight="1" x14ac:dyDescent="0.3">
      <c r="B5" s="60" t="s">
        <v>33</v>
      </c>
      <c r="C5" s="10" t="s">
        <v>39</v>
      </c>
      <c r="D5" s="21"/>
      <c r="E5" s="22"/>
      <c r="F5" s="22"/>
    </row>
    <row r="6" spans="2:9" x14ac:dyDescent="0.3">
      <c r="B6" s="60"/>
      <c r="C6" s="14" t="s">
        <v>7</v>
      </c>
      <c r="D6" s="21"/>
      <c r="E6" s="22"/>
      <c r="F6" s="22" t="e">
        <f>D6/E6</f>
        <v>#DIV/0!</v>
      </c>
    </row>
    <row r="7" spans="2:9" x14ac:dyDescent="0.3">
      <c r="B7" s="60"/>
      <c r="C7" s="14" t="s">
        <v>8</v>
      </c>
      <c r="D7" s="21"/>
      <c r="E7" s="22"/>
      <c r="F7" s="22"/>
    </row>
    <row r="8" spans="2:9" ht="49.5" x14ac:dyDescent="0.3">
      <c r="B8" s="11" t="s">
        <v>34</v>
      </c>
      <c r="C8" s="14" t="s">
        <v>40</v>
      </c>
      <c r="D8" s="23" t="s">
        <v>135</v>
      </c>
      <c r="E8" s="22" t="s">
        <v>135</v>
      </c>
      <c r="F8" s="22" t="s">
        <v>135</v>
      </c>
    </row>
    <row r="9" spans="2:9" ht="49.5" x14ac:dyDescent="0.3">
      <c r="B9" s="60" t="s">
        <v>35</v>
      </c>
      <c r="C9" s="10" t="s">
        <v>41</v>
      </c>
      <c r="D9" s="23" t="s">
        <v>135</v>
      </c>
      <c r="E9" s="22" t="s">
        <v>135</v>
      </c>
      <c r="F9" s="22" t="s">
        <v>135</v>
      </c>
    </row>
    <row r="10" spans="2:9" x14ac:dyDescent="0.3">
      <c r="B10" s="60"/>
      <c r="C10" s="14" t="s">
        <v>42</v>
      </c>
      <c r="D10" s="23" t="s">
        <v>135</v>
      </c>
      <c r="E10" s="22" t="s">
        <v>135</v>
      </c>
      <c r="F10" s="22" t="s">
        <v>135</v>
      </c>
    </row>
    <row r="11" spans="2:9" x14ac:dyDescent="0.3">
      <c r="B11" s="60"/>
      <c r="C11" s="14" t="s">
        <v>43</v>
      </c>
      <c r="D11" s="23" t="s">
        <v>135</v>
      </c>
      <c r="E11" s="22" t="s">
        <v>135</v>
      </c>
      <c r="F11" s="22" t="s">
        <v>135</v>
      </c>
    </row>
    <row r="12" spans="2:9" x14ac:dyDescent="0.3">
      <c r="B12" s="60"/>
      <c r="C12" s="14" t="s">
        <v>44</v>
      </c>
      <c r="D12" s="22"/>
      <c r="E12" s="22"/>
      <c r="F12" s="22" t="e">
        <f>D12/E12</f>
        <v>#DIV/0!</v>
      </c>
    </row>
    <row r="13" spans="2:9" ht="58.5" customHeight="1" x14ac:dyDescent="0.3">
      <c r="B13" s="60"/>
      <c r="C13" s="14" t="s">
        <v>45</v>
      </c>
      <c r="D13" s="23" t="s">
        <v>135</v>
      </c>
      <c r="E13" s="22" t="s">
        <v>135</v>
      </c>
      <c r="F13" s="22" t="s">
        <v>135</v>
      </c>
    </row>
    <row r="14" spans="2:9" ht="30.75" customHeight="1" x14ac:dyDescent="0.3">
      <c r="B14" s="60"/>
      <c r="C14" s="14" t="s">
        <v>46</v>
      </c>
      <c r="D14" s="23" t="s">
        <v>135</v>
      </c>
      <c r="E14" s="22" t="s">
        <v>135</v>
      </c>
      <c r="F14" s="22" t="s">
        <v>135</v>
      </c>
      <c r="I14" s="25"/>
    </row>
    <row r="15" spans="2:9" ht="33" x14ac:dyDescent="0.3">
      <c r="B15" s="60" t="s">
        <v>36</v>
      </c>
      <c r="C15" s="10" t="s">
        <v>47</v>
      </c>
      <c r="D15" s="23"/>
      <c r="E15" s="22"/>
      <c r="F15" s="22"/>
    </row>
    <row r="16" spans="2:9" x14ac:dyDescent="0.3">
      <c r="B16" s="60"/>
      <c r="C16" s="14" t="s">
        <v>7</v>
      </c>
      <c r="D16" s="21"/>
      <c r="E16" s="22"/>
      <c r="F16" s="22" t="e">
        <f>D16/E16</f>
        <v>#DIV/0!</v>
      </c>
    </row>
    <row r="17" spans="2:6" x14ac:dyDescent="0.3">
      <c r="B17" s="60"/>
      <c r="C17" s="14" t="s">
        <v>8</v>
      </c>
      <c r="D17" s="21"/>
      <c r="E17" s="22"/>
      <c r="F17" s="22"/>
    </row>
    <row r="18" spans="2:6" ht="58.5" customHeight="1" x14ac:dyDescent="0.3">
      <c r="B18" s="60" t="s">
        <v>37</v>
      </c>
      <c r="C18" s="14" t="s">
        <v>48</v>
      </c>
      <c r="D18" s="21" t="s">
        <v>135</v>
      </c>
      <c r="E18" s="22" t="s">
        <v>135</v>
      </c>
      <c r="F18" s="22" t="s">
        <v>135</v>
      </c>
    </row>
    <row r="19" spans="2:6" x14ac:dyDescent="0.3">
      <c r="B19" s="60"/>
      <c r="C19" s="14" t="s">
        <v>7</v>
      </c>
      <c r="D19" s="21" t="s">
        <v>135</v>
      </c>
      <c r="E19" s="22" t="s">
        <v>135</v>
      </c>
      <c r="F19" s="22" t="s">
        <v>135</v>
      </c>
    </row>
    <row r="20" spans="2:6" x14ac:dyDescent="0.3">
      <c r="B20" s="60"/>
      <c r="C20" s="14" t="s">
        <v>8</v>
      </c>
      <c r="D20" s="21" t="s">
        <v>135</v>
      </c>
      <c r="E20" s="22" t="s">
        <v>135</v>
      </c>
      <c r="F20" s="22" t="s">
        <v>135</v>
      </c>
    </row>
    <row r="21" spans="2:6" ht="120.75" customHeight="1" x14ac:dyDescent="0.3">
      <c r="B21" s="60" t="s">
        <v>38</v>
      </c>
      <c r="C21" s="10" t="s">
        <v>49</v>
      </c>
      <c r="D21" s="21"/>
      <c r="E21" s="22"/>
      <c r="F21" s="22"/>
    </row>
    <row r="22" spans="2:6" x14ac:dyDescent="0.3">
      <c r="B22" s="60"/>
      <c r="C22" s="14" t="s">
        <v>7</v>
      </c>
      <c r="D22" s="21"/>
      <c r="E22" s="22"/>
      <c r="F22" s="22" t="e">
        <f>D22/E22</f>
        <v>#DIV/0!</v>
      </c>
    </row>
    <row r="23" spans="2:6" x14ac:dyDescent="0.3">
      <c r="B23" s="60"/>
      <c r="C23" s="14" t="s">
        <v>8</v>
      </c>
      <c r="D23" s="21"/>
      <c r="E23" s="22"/>
      <c r="F23" s="22"/>
    </row>
    <row r="25" spans="2:6" ht="42" customHeight="1" x14ac:dyDescent="0.3">
      <c r="B25" s="59" t="s">
        <v>51</v>
      </c>
      <c r="C25" s="59"/>
      <c r="D25" s="59"/>
      <c r="E25" s="59"/>
      <c r="F25" s="59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view="pageBreakPreview" topLeftCell="A17" zoomScaleNormal="100" zoomScaleSheetLayoutView="100" workbookViewId="0">
      <selection activeCell="E22" sqref="E22"/>
    </sheetView>
  </sheetViews>
  <sheetFormatPr defaultRowHeight="16.5" x14ac:dyDescent="0.3"/>
  <cols>
    <col min="1" max="1" width="9.140625" style="5"/>
    <col min="2" max="2" width="5.7109375" style="24" customWidth="1"/>
    <col min="3" max="3" width="41.28515625" style="5" customWidth="1"/>
    <col min="4" max="4" width="15.42578125" style="5" customWidth="1"/>
    <col min="5" max="5" width="15.140625" style="5" customWidth="1"/>
    <col min="6" max="6" width="13.7109375" style="5" customWidth="1"/>
    <col min="7" max="16384" width="9.140625" style="5"/>
  </cols>
  <sheetData>
    <row r="2" spans="2:6" x14ac:dyDescent="0.3">
      <c r="B2" s="52" t="s">
        <v>50</v>
      </c>
      <c r="C2" s="52"/>
      <c r="D2" s="52"/>
      <c r="E2" s="52"/>
      <c r="F2" s="52"/>
    </row>
    <row r="3" spans="2:6" x14ac:dyDescent="0.3">
      <c r="B3" s="52" t="s">
        <v>133</v>
      </c>
      <c r="C3" s="52"/>
      <c r="D3" s="52"/>
      <c r="E3" s="52"/>
      <c r="F3" s="52"/>
    </row>
    <row r="4" spans="2:6" ht="115.5" customHeight="1" x14ac:dyDescent="0.3">
      <c r="B4" s="61" t="s">
        <v>29</v>
      </c>
      <c r="C4" s="61"/>
      <c r="D4" s="20" t="s">
        <v>30</v>
      </c>
      <c r="E4" s="20" t="s">
        <v>31</v>
      </c>
      <c r="F4" s="20" t="s">
        <v>32</v>
      </c>
    </row>
    <row r="5" spans="2:6" ht="30.75" customHeight="1" x14ac:dyDescent="0.3">
      <c r="B5" s="60" t="s">
        <v>33</v>
      </c>
      <c r="C5" s="10" t="s">
        <v>39</v>
      </c>
      <c r="D5" s="21"/>
      <c r="E5" s="22"/>
      <c r="F5" s="22"/>
    </row>
    <row r="6" spans="2:6" x14ac:dyDescent="0.3">
      <c r="B6" s="60"/>
      <c r="C6" s="14" t="s">
        <v>7</v>
      </c>
      <c r="D6" s="21"/>
      <c r="E6" s="22"/>
      <c r="F6" s="22" t="e">
        <f>D6/E6</f>
        <v>#DIV/0!</v>
      </c>
    </row>
    <row r="7" spans="2:6" x14ac:dyDescent="0.3">
      <c r="B7" s="60"/>
      <c r="C7" s="14" t="s">
        <v>8</v>
      </c>
      <c r="D7" s="21"/>
      <c r="E7" s="22"/>
      <c r="F7" s="22"/>
    </row>
    <row r="8" spans="2:6" ht="49.5" x14ac:dyDescent="0.3">
      <c r="B8" s="11" t="s">
        <v>34</v>
      </c>
      <c r="C8" s="14" t="s">
        <v>40</v>
      </c>
      <c r="D8" s="22" t="s">
        <v>135</v>
      </c>
      <c r="E8" s="22" t="s">
        <v>135</v>
      </c>
      <c r="F8" s="22" t="s">
        <v>135</v>
      </c>
    </row>
    <row r="9" spans="2:6" ht="49.5" x14ac:dyDescent="0.3">
      <c r="B9" s="60" t="s">
        <v>35</v>
      </c>
      <c r="C9" s="10" t="s">
        <v>41</v>
      </c>
      <c r="D9" s="22" t="s">
        <v>135</v>
      </c>
      <c r="E9" s="22" t="s">
        <v>135</v>
      </c>
      <c r="F9" s="22" t="s">
        <v>135</v>
      </c>
    </row>
    <row r="10" spans="2:6" x14ac:dyDescent="0.3">
      <c r="B10" s="60"/>
      <c r="C10" s="14" t="s">
        <v>42</v>
      </c>
      <c r="D10" s="22"/>
      <c r="E10" s="22"/>
      <c r="F10" s="22" t="e">
        <f>D10/E10</f>
        <v>#DIV/0!</v>
      </c>
    </row>
    <row r="11" spans="2:6" x14ac:dyDescent="0.3">
      <c r="B11" s="60"/>
      <c r="C11" s="14" t="s">
        <v>43</v>
      </c>
      <c r="D11" s="22" t="s">
        <v>135</v>
      </c>
      <c r="E11" s="22" t="s">
        <v>135</v>
      </c>
      <c r="F11" s="22" t="s">
        <v>135</v>
      </c>
    </row>
    <row r="12" spans="2:6" x14ac:dyDescent="0.3">
      <c r="B12" s="60"/>
      <c r="C12" s="14" t="s">
        <v>44</v>
      </c>
      <c r="D12" s="22"/>
      <c r="E12" s="22"/>
      <c r="F12" s="22" t="e">
        <f>D12/E12</f>
        <v>#DIV/0!</v>
      </c>
    </row>
    <row r="13" spans="2:6" ht="58.5" customHeight="1" x14ac:dyDescent="0.3">
      <c r="B13" s="60"/>
      <c r="C13" s="14" t="s">
        <v>45</v>
      </c>
      <c r="D13" s="22" t="s">
        <v>135</v>
      </c>
      <c r="E13" s="22" t="s">
        <v>135</v>
      </c>
      <c r="F13" s="22" t="s">
        <v>135</v>
      </c>
    </row>
    <row r="14" spans="2:6" ht="30.75" customHeight="1" x14ac:dyDescent="0.3">
      <c r="B14" s="60"/>
      <c r="C14" s="14" t="s">
        <v>46</v>
      </c>
      <c r="D14" s="22" t="s">
        <v>135</v>
      </c>
      <c r="E14" s="22" t="s">
        <v>135</v>
      </c>
      <c r="F14" s="22" t="s">
        <v>135</v>
      </c>
    </row>
    <row r="15" spans="2:6" ht="33" x14ac:dyDescent="0.3">
      <c r="B15" s="60" t="s">
        <v>36</v>
      </c>
      <c r="C15" s="10" t="s">
        <v>47</v>
      </c>
      <c r="D15" s="22"/>
      <c r="E15" s="22"/>
      <c r="F15" s="22"/>
    </row>
    <row r="16" spans="2:6" x14ac:dyDescent="0.3">
      <c r="B16" s="60"/>
      <c r="C16" s="14" t="s">
        <v>7</v>
      </c>
      <c r="D16" s="22"/>
      <c r="E16" s="22"/>
      <c r="F16" s="22" t="e">
        <f>D16/E16</f>
        <v>#DIV/0!</v>
      </c>
    </row>
    <row r="17" spans="2:6" x14ac:dyDescent="0.3">
      <c r="B17" s="60"/>
      <c r="C17" s="14" t="s">
        <v>8</v>
      </c>
      <c r="D17" s="22"/>
      <c r="E17" s="22"/>
      <c r="F17" s="22"/>
    </row>
    <row r="18" spans="2:6" ht="58.5" customHeight="1" x14ac:dyDescent="0.3">
      <c r="B18" s="60" t="s">
        <v>37</v>
      </c>
      <c r="C18" s="14" t="s">
        <v>48</v>
      </c>
      <c r="D18" s="22" t="s">
        <v>135</v>
      </c>
      <c r="E18" s="22" t="s">
        <v>135</v>
      </c>
      <c r="F18" s="22" t="s">
        <v>135</v>
      </c>
    </row>
    <row r="19" spans="2:6" x14ac:dyDescent="0.3">
      <c r="B19" s="60"/>
      <c r="C19" s="14" t="s">
        <v>7</v>
      </c>
      <c r="D19" s="22" t="s">
        <v>135</v>
      </c>
      <c r="E19" s="22" t="s">
        <v>135</v>
      </c>
      <c r="F19" s="22" t="s">
        <v>135</v>
      </c>
    </row>
    <row r="20" spans="2:6" x14ac:dyDescent="0.3">
      <c r="B20" s="60"/>
      <c r="C20" s="14" t="s">
        <v>8</v>
      </c>
      <c r="D20" s="22" t="s">
        <v>135</v>
      </c>
      <c r="E20" s="22" t="s">
        <v>135</v>
      </c>
      <c r="F20" s="22" t="s">
        <v>135</v>
      </c>
    </row>
    <row r="21" spans="2:6" ht="120.75" customHeight="1" x14ac:dyDescent="0.3">
      <c r="B21" s="60" t="s">
        <v>38</v>
      </c>
      <c r="C21" s="10" t="s">
        <v>49</v>
      </c>
      <c r="D21" s="22"/>
      <c r="E21" s="22"/>
      <c r="F21" s="22"/>
    </row>
    <row r="22" spans="2:6" x14ac:dyDescent="0.3">
      <c r="B22" s="60"/>
      <c r="C22" s="14" t="s">
        <v>7</v>
      </c>
      <c r="D22" s="22"/>
      <c r="E22" s="22"/>
      <c r="F22" s="22" t="e">
        <f>D22/E22</f>
        <v>#DIV/0!</v>
      </c>
    </row>
    <row r="23" spans="2:6" x14ac:dyDescent="0.3">
      <c r="B23" s="60"/>
      <c r="C23" s="14" t="s">
        <v>8</v>
      </c>
      <c r="D23" s="22"/>
      <c r="E23" s="22"/>
      <c r="F23" s="22"/>
    </row>
    <row r="25" spans="2:6" ht="42" customHeight="1" x14ac:dyDescent="0.3">
      <c r="B25" s="59" t="s">
        <v>51</v>
      </c>
      <c r="C25" s="59"/>
      <c r="D25" s="59"/>
      <c r="E25" s="59"/>
      <c r="F25" s="59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view="pageBreakPreview" topLeftCell="A16" zoomScale="80" zoomScaleNormal="100" zoomScaleSheetLayoutView="80" workbookViewId="0">
      <selection activeCell="E32" sqref="E32"/>
    </sheetView>
  </sheetViews>
  <sheetFormatPr defaultRowHeight="16.5" x14ac:dyDescent="0.3"/>
  <cols>
    <col min="1" max="1" width="9.140625" style="5"/>
    <col min="2" max="2" width="5.7109375" style="5" customWidth="1"/>
    <col min="3" max="3" width="44.28515625" style="5" customWidth="1"/>
    <col min="4" max="5" width="15.7109375" style="5" customWidth="1"/>
    <col min="6" max="16384" width="9.140625" style="5"/>
  </cols>
  <sheetData>
    <row r="2" spans="2:8" x14ac:dyDescent="0.3">
      <c r="B2" s="52" t="s">
        <v>53</v>
      </c>
      <c r="C2" s="52"/>
      <c r="D2" s="52"/>
      <c r="E2" s="52"/>
    </row>
    <row r="3" spans="2:8" x14ac:dyDescent="0.3">
      <c r="B3" s="52" t="s">
        <v>54</v>
      </c>
      <c r="C3" s="52"/>
      <c r="D3" s="52"/>
      <c r="E3" s="52"/>
    </row>
    <row r="4" spans="2:8" x14ac:dyDescent="0.3">
      <c r="B4" s="52" t="s">
        <v>55</v>
      </c>
      <c r="C4" s="52"/>
      <c r="D4" s="52"/>
      <c r="E4" s="52"/>
    </row>
    <row r="5" spans="2:8" x14ac:dyDescent="0.3">
      <c r="E5" s="26" t="s">
        <v>56</v>
      </c>
    </row>
    <row r="6" spans="2:8" ht="49.5" x14ac:dyDescent="0.3">
      <c r="B6" s="44"/>
      <c r="C6" s="41" t="s">
        <v>52</v>
      </c>
      <c r="D6" s="45" t="s">
        <v>147</v>
      </c>
      <c r="E6" s="45" t="s">
        <v>148</v>
      </c>
    </row>
    <row r="7" spans="2:8" ht="30.75" customHeight="1" x14ac:dyDescent="0.3">
      <c r="B7" s="60" t="s">
        <v>33</v>
      </c>
      <c r="C7" s="10" t="s">
        <v>57</v>
      </c>
      <c r="D7" s="48">
        <f>D9+D10+D11+D12+D13</f>
        <v>8596.5</v>
      </c>
      <c r="E7" s="48">
        <f>E9+E10+E11+E12+E13</f>
        <v>8991.9390000000003</v>
      </c>
      <c r="G7" s="25"/>
      <c r="H7" s="25"/>
    </row>
    <row r="8" spans="2:8" x14ac:dyDescent="0.3">
      <c r="B8" s="60"/>
      <c r="C8" s="28" t="s">
        <v>58</v>
      </c>
      <c r="D8" s="48"/>
      <c r="E8" s="48"/>
      <c r="G8" s="25"/>
      <c r="H8" s="25"/>
    </row>
    <row r="9" spans="2:8" ht="20.25" x14ac:dyDescent="0.3">
      <c r="B9" s="60"/>
      <c r="C9" s="28" t="s">
        <v>59</v>
      </c>
      <c r="D9" s="48">
        <v>67.5</v>
      </c>
      <c r="E9" s="48">
        <v>70.605000000000004</v>
      </c>
      <c r="G9" s="47"/>
      <c r="H9" s="25"/>
    </row>
    <row r="10" spans="2:8" x14ac:dyDescent="0.3">
      <c r="B10" s="60"/>
      <c r="C10" s="28" t="s">
        <v>60</v>
      </c>
      <c r="D10" s="48"/>
      <c r="E10" s="48"/>
      <c r="G10" s="25"/>
      <c r="H10" s="25"/>
    </row>
    <row r="11" spans="2:8" x14ac:dyDescent="0.3">
      <c r="B11" s="60"/>
      <c r="C11" s="28" t="s">
        <v>61</v>
      </c>
      <c r="D11" s="48">
        <v>6474</v>
      </c>
      <c r="E11" s="48">
        <v>6771.8040000000001</v>
      </c>
      <c r="G11" s="25"/>
      <c r="H11" s="25"/>
    </row>
    <row r="12" spans="2:8" x14ac:dyDescent="0.3">
      <c r="B12" s="60"/>
      <c r="C12" s="28" t="s">
        <v>62</v>
      </c>
      <c r="D12" s="48">
        <v>1996.5</v>
      </c>
      <c r="E12" s="48">
        <v>2088.3389999999999</v>
      </c>
      <c r="G12" s="25"/>
      <c r="H12" s="25"/>
    </row>
    <row r="13" spans="2:8" x14ac:dyDescent="0.3">
      <c r="B13" s="60"/>
      <c r="C13" s="28" t="s">
        <v>63</v>
      </c>
      <c r="D13" s="48">
        <v>58.5</v>
      </c>
      <c r="E13" s="48">
        <v>61.191000000000003</v>
      </c>
      <c r="G13" s="25"/>
      <c r="H13" s="25"/>
    </row>
    <row r="14" spans="2:8" x14ac:dyDescent="0.3">
      <c r="B14" s="60"/>
      <c r="C14" s="28" t="s">
        <v>64</v>
      </c>
      <c r="D14" s="48"/>
      <c r="E14" s="48"/>
      <c r="G14" s="25"/>
      <c r="H14" s="25"/>
    </row>
    <row r="15" spans="2:8" x14ac:dyDescent="0.3">
      <c r="B15" s="60"/>
      <c r="C15" s="28" t="s">
        <v>65</v>
      </c>
      <c r="D15" s="48"/>
      <c r="E15" s="48"/>
      <c r="G15" s="25"/>
      <c r="H15" s="25"/>
    </row>
    <row r="16" spans="2:8" ht="33" x14ac:dyDescent="0.3">
      <c r="B16" s="60"/>
      <c r="C16" s="14" t="s">
        <v>66</v>
      </c>
      <c r="D16" s="48"/>
      <c r="E16" s="48"/>
      <c r="G16" s="25"/>
      <c r="H16" s="25"/>
    </row>
    <row r="17" spans="2:8" ht="33" x14ac:dyDescent="0.3">
      <c r="B17" s="60"/>
      <c r="C17" s="14" t="s">
        <v>67</v>
      </c>
      <c r="D17" s="48">
        <f>D19+D20+D21+D22+D23</f>
        <v>58.5</v>
      </c>
      <c r="E17" s="48">
        <f>E19+E20+E21+E22+E23</f>
        <v>61.191000000000003</v>
      </c>
      <c r="G17" s="25"/>
      <c r="H17" s="25"/>
    </row>
    <row r="18" spans="2:8" x14ac:dyDescent="0.3">
      <c r="B18" s="60"/>
      <c r="C18" s="28" t="s">
        <v>58</v>
      </c>
      <c r="D18" s="48"/>
      <c r="E18" s="48"/>
      <c r="G18" s="25"/>
      <c r="H18" s="25"/>
    </row>
    <row r="19" spans="2:8" x14ac:dyDescent="0.3">
      <c r="B19" s="60"/>
      <c r="C19" s="28" t="s">
        <v>68</v>
      </c>
      <c r="D19" s="48"/>
      <c r="E19" s="48"/>
      <c r="G19" s="25"/>
      <c r="H19" s="25"/>
    </row>
    <row r="20" spans="2:8" x14ac:dyDescent="0.3">
      <c r="B20" s="60"/>
      <c r="C20" s="28" t="s">
        <v>69</v>
      </c>
      <c r="D20" s="48"/>
      <c r="E20" s="48"/>
      <c r="G20" s="25"/>
      <c r="H20" s="25"/>
    </row>
    <row r="21" spans="2:8" ht="32.25" customHeight="1" x14ac:dyDescent="0.3">
      <c r="B21" s="60"/>
      <c r="C21" s="14" t="s">
        <v>70</v>
      </c>
      <c r="D21" s="48"/>
      <c r="E21" s="48"/>
      <c r="G21" s="25"/>
      <c r="H21" s="25"/>
    </row>
    <row r="22" spans="2:8" x14ac:dyDescent="0.3">
      <c r="B22" s="60"/>
      <c r="C22" s="28" t="s">
        <v>71</v>
      </c>
      <c r="D22" s="48"/>
      <c r="E22" s="48"/>
      <c r="G22" s="25"/>
      <c r="H22" s="25"/>
    </row>
    <row r="23" spans="2:8" ht="33" x14ac:dyDescent="0.3">
      <c r="B23" s="60"/>
      <c r="C23" s="14" t="s">
        <v>72</v>
      </c>
      <c r="D23" s="48">
        <v>58.5</v>
      </c>
      <c r="E23" s="48">
        <v>61.191000000000003</v>
      </c>
      <c r="G23" s="25"/>
      <c r="H23" s="25"/>
    </row>
    <row r="24" spans="2:8" x14ac:dyDescent="0.3">
      <c r="B24" s="60"/>
      <c r="C24" s="28" t="s">
        <v>73</v>
      </c>
      <c r="D24" s="48">
        <v>51</v>
      </c>
      <c r="E24" s="48">
        <v>53.346000000000004</v>
      </c>
      <c r="G24" s="25"/>
      <c r="H24" s="25"/>
    </row>
    <row r="25" spans="2:8" x14ac:dyDescent="0.3">
      <c r="B25" s="60"/>
      <c r="C25" s="28" t="s">
        <v>58</v>
      </c>
      <c r="D25" s="48"/>
      <c r="E25" s="48"/>
      <c r="G25" s="25"/>
      <c r="H25" s="25"/>
    </row>
    <row r="26" spans="2:8" x14ac:dyDescent="0.3">
      <c r="B26" s="60"/>
      <c r="C26" s="28" t="s">
        <v>74</v>
      </c>
      <c r="D26" s="48"/>
      <c r="E26" s="48"/>
      <c r="G26" s="25"/>
      <c r="H26" s="25"/>
    </row>
    <row r="27" spans="2:8" x14ac:dyDescent="0.3">
      <c r="B27" s="60"/>
      <c r="C27" s="28" t="s">
        <v>75</v>
      </c>
      <c r="D27" s="48"/>
      <c r="E27" s="48"/>
      <c r="G27" s="25"/>
      <c r="H27" s="25"/>
    </row>
    <row r="28" spans="2:8" x14ac:dyDescent="0.3">
      <c r="B28" s="60"/>
      <c r="C28" s="28" t="s">
        <v>76</v>
      </c>
      <c r="D28" s="48">
        <v>15</v>
      </c>
      <c r="E28" s="48">
        <v>15.690000000000001</v>
      </c>
      <c r="G28" s="25"/>
      <c r="H28" s="25"/>
    </row>
    <row r="29" spans="2:8" ht="33" x14ac:dyDescent="0.3">
      <c r="B29" s="60"/>
      <c r="C29" s="14" t="s">
        <v>77</v>
      </c>
      <c r="D29" s="48">
        <v>36</v>
      </c>
      <c r="E29" s="48">
        <v>37.655999999999999</v>
      </c>
      <c r="G29" s="25"/>
      <c r="H29" s="25"/>
    </row>
    <row r="30" spans="2:8" ht="84" customHeight="1" x14ac:dyDescent="0.3">
      <c r="B30" s="40" t="s">
        <v>34</v>
      </c>
      <c r="C30" s="10" t="s">
        <v>78</v>
      </c>
      <c r="D30" s="49">
        <v>2291.2930000000001</v>
      </c>
      <c r="E30" s="49">
        <v>2396.6924780000004</v>
      </c>
      <c r="G30" s="25"/>
      <c r="H30" s="25"/>
    </row>
    <row r="31" spans="2:8" x14ac:dyDescent="0.3">
      <c r="B31" s="40" t="s">
        <v>35</v>
      </c>
      <c r="C31" s="28" t="s">
        <v>79</v>
      </c>
      <c r="D31" s="48"/>
      <c r="E31" s="48"/>
      <c r="G31" s="25"/>
      <c r="H31" s="25"/>
    </row>
    <row r="32" spans="2:8" x14ac:dyDescent="0.3">
      <c r="B32" s="28"/>
      <c r="C32" s="28" t="s">
        <v>80</v>
      </c>
      <c r="D32" s="48">
        <f>D7+D30+D31</f>
        <v>10887.793</v>
      </c>
      <c r="E32" s="48">
        <f>E7+E30+E31</f>
        <v>11388.631478000001</v>
      </c>
      <c r="G32" s="25"/>
      <c r="H32" s="25"/>
    </row>
  </sheetData>
  <mergeCells count="4">
    <mergeCell ref="B2:E2"/>
    <mergeCell ref="B3:E3"/>
    <mergeCell ref="B4:E4"/>
    <mergeCell ref="B7:B29"/>
  </mergeCells>
  <pageMargins left="0.7" right="0.7" top="0.75" bottom="0.75" header="0.3" footer="0.3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8"/>
  <sheetViews>
    <sheetView view="pageBreakPreview" zoomScale="110" zoomScaleNormal="100" zoomScaleSheetLayoutView="110" workbookViewId="0">
      <selection activeCell="H7" sqref="H7"/>
    </sheetView>
  </sheetViews>
  <sheetFormatPr defaultRowHeight="16.5" x14ac:dyDescent="0.3"/>
  <cols>
    <col min="1" max="1" width="9.140625" style="5"/>
    <col min="2" max="2" width="5.7109375" style="27" customWidth="1"/>
    <col min="3" max="3" width="46.140625" style="5" customWidth="1"/>
    <col min="4" max="5" width="18.7109375" style="5" customWidth="1"/>
    <col min="6" max="16384" width="9.140625" style="5"/>
  </cols>
  <sheetData>
    <row r="2" spans="2:7" x14ac:dyDescent="0.3">
      <c r="B2" s="52" t="s">
        <v>86</v>
      </c>
      <c r="C2" s="52"/>
      <c r="D2" s="52"/>
      <c r="E2" s="52"/>
    </row>
    <row r="3" spans="2:7" x14ac:dyDescent="0.3">
      <c r="B3" s="52" t="s">
        <v>87</v>
      </c>
      <c r="C3" s="52"/>
      <c r="D3" s="52"/>
      <c r="E3" s="52"/>
    </row>
    <row r="4" spans="2:7" x14ac:dyDescent="0.3">
      <c r="B4" s="52" t="s">
        <v>88</v>
      </c>
      <c r="C4" s="52"/>
      <c r="D4" s="52"/>
      <c r="E4" s="52"/>
    </row>
    <row r="5" spans="2:7" ht="99" x14ac:dyDescent="0.3">
      <c r="B5" s="61" t="s">
        <v>29</v>
      </c>
      <c r="C5" s="61"/>
      <c r="D5" s="38" t="s">
        <v>81</v>
      </c>
      <c r="E5" s="38" t="s">
        <v>82</v>
      </c>
    </row>
    <row r="6" spans="2:7" ht="33" x14ac:dyDescent="0.3">
      <c r="B6" s="40" t="s">
        <v>33</v>
      </c>
      <c r="C6" s="10" t="s">
        <v>83</v>
      </c>
      <c r="D6" s="12">
        <v>0</v>
      </c>
      <c r="E6" s="12">
        <v>0</v>
      </c>
      <c r="G6" s="34"/>
    </row>
    <row r="7" spans="2:7" ht="63.75" customHeight="1" x14ac:dyDescent="0.3">
      <c r="B7" s="40" t="s">
        <v>34</v>
      </c>
      <c r="C7" s="10" t="s">
        <v>84</v>
      </c>
      <c r="D7" s="12">
        <v>0</v>
      </c>
      <c r="E7" s="12">
        <v>0</v>
      </c>
    </row>
    <row r="8" spans="2:7" ht="40.5" customHeight="1" x14ac:dyDescent="0.3">
      <c r="B8" s="40" t="s">
        <v>35</v>
      </c>
      <c r="C8" s="10" t="s">
        <v>85</v>
      </c>
      <c r="D8" s="12">
        <v>0</v>
      </c>
      <c r="E8" s="12">
        <v>0</v>
      </c>
    </row>
  </sheetData>
  <mergeCells count="4">
    <mergeCell ref="B5:C5"/>
    <mergeCell ref="B2:E2"/>
    <mergeCell ref="B3:E3"/>
    <mergeCell ref="B4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Приложение 2</vt:lpstr>
      <vt:lpstr>Приложени 3</vt:lpstr>
      <vt:lpstr>Приложение 3 15-150</vt:lpstr>
      <vt:lpstr>Приложение 3 150-670</vt:lpstr>
      <vt:lpstr>Приложение 4</vt:lpstr>
      <vt:lpstr>Приложение 4 15-150</vt:lpstr>
      <vt:lpstr>Приложение 4 150-670</vt:lpstr>
      <vt:lpstr>Приложение 5</vt:lpstr>
      <vt:lpstr>Приложение 6</vt:lpstr>
      <vt:lpstr>Приложение 7</vt:lpstr>
      <vt:lpstr>Приложение 8 </vt:lpstr>
      <vt:lpstr>Приложение 8 9 м</vt:lpstr>
      <vt:lpstr>Приложение 9 9 мес</vt:lpstr>
      <vt:lpstr>Приложение 9 </vt:lpstr>
      <vt:lpstr>'Приложени 3'!Область_печати</vt:lpstr>
      <vt:lpstr>'Приложение 2'!Область_печати</vt:lpstr>
      <vt:lpstr>'Приложение 3 150-670'!Область_печати</vt:lpstr>
      <vt:lpstr>'Приложение 3 15-150'!Область_печати</vt:lpstr>
      <vt:lpstr>'Приложение 4'!Область_печати</vt:lpstr>
      <vt:lpstr>'Приложение 4 150-670'!Область_печати</vt:lpstr>
      <vt:lpstr>'Приложение 4 15-150'!Область_печати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 '!Область_печати</vt:lpstr>
      <vt:lpstr>'Приложение 8 9 м'!Область_печати</vt:lpstr>
      <vt:lpstr>'Приложение 9 '!Область_печати</vt:lpstr>
      <vt:lpstr>'Приложение 9 9 мес'!Область_печати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2018-10-19T11:41:45Z</dcterms:modified>
</cp:coreProperties>
</file>