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17CB88B2-4B13-462F-A5F9-DB9708632B57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29" i="2" l="1"/>
  <c r="C12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9" i="2"/>
  <c r="C13" i="2"/>
  <c r="C5" i="2"/>
  <c r="C21" i="2"/>
  <c r="C30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<sst xmlns="http://schemas.openxmlformats.org/spreadsheetml/2006/main" count="31" uniqueCount="17">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</sst>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165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3/46EE.STX.EIAS_export_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  <sheetName val="Лист1"/>
      <sheetName val="Лист2"/>
    </sheetNames>
    <sheetDataSet>
      <sheetData sheetId="0"/>
      <sheetData sheetId="1"/>
      <sheetData sheetId="2">
        <row r="33">
          <cell r="AH33">
            <v>18.696000000000002</v>
          </cell>
        </row>
        <row r="48">
          <cell r="AH48">
            <v>5088.8190000000004</v>
          </cell>
          <cell r="BJ48">
            <v>8089.0709999999981</v>
          </cell>
        </row>
        <row r="49">
          <cell r="AH49">
            <v>232.08699999999999</v>
          </cell>
        </row>
        <row r="50">
          <cell r="AH50">
            <v>114.32899999999999</v>
          </cell>
        </row>
        <row r="51">
          <cell r="AH51">
            <v>2048.0309999999999</v>
          </cell>
        </row>
        <row r="52">
          <cell r="AH52">
            <v>951.35900000000004</v>
          </cell>
        </row>
        <row r="53">
          <cell r="AH53">
            <v>295.21600000000001</v>
          </cell>
        </row>
        <row r="54">
          <cell r="BJ54">
            <v>1130.5439999999999</v>
          </cell>
        </row>
        <row r="66">
          <cell r="F66">
            <v>11985.456999999997</v>
          </cell>
          <cell r="AH66">
            <v>231.24799999999996</v>
          </cell>
          <cell r="BJ66">
            <v>3747.9219999999991</v>
          </cell>
        </row>
        <row r="67">
          <cell r="F67">
            <v>57.537000000000006</v>
          </cell>
        </row>
        <row r="68">
          <cell r="F68">
            <v>8.4030000000000005</v>
          </cell>
        </row>
        <row r="69">
          <cell r="F69">
            <v>14575.004999999968</v>
          </cell>
          <cell r="AH69">
            <v>421.81099999999998</v>
          </cell>
          <cell r="BJ69">
            <v>58.98</v>
          </cell>
        </row>
        <row r="70">
          <cell r="F70">
            <v>3069.1039999999994</v>
          </cell>
          <cell r="AH70">
            <v>209.75899999999999</v>
          </cell>
        </row>
        <row r="71">
          <cell r="F71">
            <v>10568.982000000024</v>
          </cell>
          <cell r="AH71">
            <v>3.32</v>
          </cell>
        </row>
        <row r="72">
          <cell r="F72">
            <v>43.025999999999996</v>
          </cell>
          <cell r="AH72">
            <v>0</v>
          </cell>
          <cell r="BJ72">
            <v>29.204000000000001</v>
          </cell>
        </row>
      </sheetData>
      <sheetData sheetId="3">
        <row r="36">
          <cell r="J36">
            <v>538.97399999999993</v>
          </cell>
        </row>
        <row r="48">
          <cell r="J48">
            <v>0</v>
          </cell>
        </row>
        <row r="54">
          <cell r="J54">
            <v>0</v>
          </cell>
        </row>
        <row r="66">
          <cell r="F66">
            <v>118.79800000000003</v>
          </cell>
          <cell r="J66">
            <v>20.530999999999999</v>
          </cell>
        </row>
        <row r="69">
          <cell r="F69">
            <v>296.22000000000014</v>
          </cell>
          <cell r="J69">
            <v>13.992000000000001</v>
          </cell>
        </row>
        <row r="70">
          <cell r="F70">
            <v>0</v>
          </cell>
        </row>
        <row r="71">
          <cell r="F71">
            <v>0.69199999999999995</v>
          </cell>
        </row>
        <row r="72">
          <cell r="F72">
            <v>570.38299999999981</v>
          </cell>
          <cell r="J72">
            <v>1137.1459999999995</v>
          </cell>
        </row>
      </sheetData>
      <sheetData sheetId="4">
        <row r="18">
          <cell r="F18">
            <v>46613.150999999998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3.2" x14ac:dyDescent="0.25"/>
  <cols>
    <col min="2" max="2" width="64.88671875" customWidth="1"/>
    <col min="3" max="3" width="17" style="2" customWidth="1"/>
    <col min="4" max="4" width="10.6640625" bestFit="1" customWidth="1"/>
    <col min="5" max="5" width="15" customWidth="1"/>
  </cols>
  <sheetData>
    <row r="1" spans="2:5" ht="82.5" customHeight="1" x14ac:dyDescent="0.25">
      <c r="B1" s="22" t="s">
        <v>12</v>
      </c>
      <c r="C1" s="22"/>
    </row>
    <row r="2" spans="2:5" ht="16.5" customHeight="1" x14ac:dyDescent="0.25">
      <c r="B2" s="8" t="s">
        <v>16</v>
      </c>
      <c r="C2" s="8"/>
    </row>
    <row r="3" spans="2:5" ht="14.4" thickBot="1" x14ac:dyDescent="0.35">
      <c r="B3" s="3" t="s">
        <v>15</v>
      </c>
      <c r="C3" s="4"/>
    </row>
    <row r="4" spans="2:5" ht="42" thickBot="1" x14ac:dyDescent="0.3">
      <c r="B4" s="10" t="s">
        <v>13</v>
      </c>
      <c r="C4" s="11" t="s">
        <v>11</v>
      </c>
    </row>
    <row r="5" spans="2:5" ht="28.2" thickBot="1" x14ac:dyDescent="0.3">
      <c r="B5" s="12" t="s">
        <v>0</v>
      </c>
      <c r="C5" s="15">
        <f>C6+C7+C8+C9+C10+C11+C12</f>
        <v>557.66999999999996</v>
      </c>
    </row>
    <row r="6" spans="2:5" ht="13.8" x14ac:dyDescent="0.25">
      <c r="B6" s="9" t="s">
        <v>1</v>
      </c>
      <c r="C6" s="16"/>
    </row>
    <row r="7" spans="2:5" ht="13.8" x14ac:dyDescent="0.25">
      <c r="B7" s="5" t="s">
        <v>2</v>
      </c>
      <c r="C7" s="17">
        <v>0</v>
      </c>
      <c r="E7" s="1"/>
    </row>
    <row r="8" spans="2:5" ht="13.8" x14ac:dyDescent="0.25">
      <c r="B8" s="5" t="s">
        <v>3</v>
      </c>
      <c r="C8" s="17">
        <v>0</v>
      </c>
      <c r="E8" s="1"/>
    </row>
    <row r="9" spans="2:5" ht="13.8" x14ac:dyDescent="0.25">
      <c r="B9" s="5" t="s">
        <v>4</v>
      </c>
      <c r="C9" s="17">
        <f>'[1]Раздел I. А'!$AH$33</f>
        <v>18.696000000000002</v>
      </c>
      <c r="E9" s="1"/>
    </row>
    <row r="10" spans="2:5" ht="13.8" x14ac:dyDescent="0.25">
      <c r="B10" s="5" t="s">
        <v>5</v>
      </c>
      <c r="C10" s="17">
        <v>0</v>
      </c>
      <c r="E10" s="1"/>
    </row>
    <row r="11" spans="2:5" ht="13.8" x14ac:dyDescent="0.25">
      <c r="B11" s="5" t="s">
        <v>6</v>
      </c>
      <c r="C11" s="17">
        <v>0</v>
      </c>
      <c r="E11" s="1"/>
    </row>
    <row r="12" spans="2:5" ht="14.4" thickBot="1" x14ac:dyDescent="0.3">
      <c r="B12" s="6" t="s">
        <v>7</v>
      </c>
      <c r="C12" s="18">
        <f>'[1]Раздел I. Б'!$J$36</f>
        <v>538.97399999999993</v>
      </c>
      <c r="E12" s="1"/>
    </row>
    <row r="13" spans="2:5" ht="28.2" thickBot="1" x14ac:dyDescent="0.3">
      <c r="B13" s="12" t="s">
        <v>8</v>
      </c>
      <c r="C13" s="15">
        <f>SUM(C14:C20)</f>
        <v>17949.455999999998</v>
      </c>
      <c r="E13" s="1"/>
    </row>
    <row r="14" spans="2:5" ht="13.8" x14ac:dyDescent="0.25">
      <c r="B14" s="9" t="s">
        <v>1</v>
      </c>
      <c r="C14" s="16">
        <f>'[1]Раздел I. А'!$AH$48+'[1]Раздел I. А'!$BJ$48+'[1]Раздел I. Б'!$J$48</f>
        <v>13177.89</v>
      </c>
      <c r="D14" s="21"/>
      <c r="E14" s="1"/>
    </row>
    <row r="15" spans="2:5" ht="13.8" x14ac:dyDescent="0.25">
      <c r="B15" s="5" t="s">
        <v>2</v>
      </c>
      <c r="C15" s="17">
        <f>'[1]Раздел I. А'!$AH$49</f>
        <v>232.08699999999999</v>
      </c>
      <c r="E15" s="1"/>
    </row>
    <row r="16" spans="2:5" ht="13.8" x14ac:dyDescent="0.25">
      <c r="B16" s="5" t="s">
        <v>3</v>
      </c>
      <c r="C16" s="17">
        <f>'[1]Раздел I. А'!$AH$50</f>
        <v>114.32899999999999</v>
      </c>
      <c r="E16" s="1"/>
    </row>
    <row r="17" spans="2:5" ht="13.8" x14ac:dyDescent="0.25">
      <c r="B17" s="5" t="s">
        <v>4</v>
      </c>
      <c r="C17" s="17">
        <f>'[1]Раздел I. А'!$AH$51</f>
        <v>2048.0309999999999</v>
      </c>
      <c r="E17" s="1"/>
    </row>
    <row r="18" spans="2:5" ht="13.8" x14ac:dyDescent="0.25">
      <c r="B18" s="5" t="s">
        <v>5</v>
      </c>
      <c r="C18" s="17">
        <f>'[1]Раздел I. А'!$AH$52</f>
        <v>951.35900000000004</v>
      </c>
      <c r="E18" s="1"/>
    </row>
    <row r="19" spans="2:5" ht="13.8" x14ac:dyDescent="0.25">
      <c r="B19" s="5" t="s">
        <v>6</v>
      </c>
      <c r="C19" s="17">
        <f>'[1]Раздел I. А'!$AH$53</f>
        <v>295.21600000000001</v>
      </c>
      <c r="E19" s="1"/>
    </row>
    <row r="20" spans="2:5" ht="14.4" thickBot="1" x14ac:dyDescent="0.3">
      <c r="B20" s="7" t="s">
        <v>7</v>
      </c>
      <c r="C20" s="19">
        <f>'[1]Раздел I. А'!$BJ$54+'[1]Раздел I. Б'!$J$54</f>
        <v>1130.5439999999999</v>
      </c>
      <c r="E20" s="1"/>
    </row>
    <row r="21" spans="2:5" ht="23.4" thickBot="1" x14ac:dyDescent="0.3">
      <c r="B21" s="13" t="s">
        <v>14</v>
      </c>
      <c r="C21" s="15">
        <f>SUM(C22:C28)</f>
        <v>47167.519999999982</v>
      </c>
      <c r="E21" s="1"/>
    </row>
    <row r="22" spans="2:5" ht="13.8" x14ac:dyDescent="0.25">
      <c r="B22" s="9" t="s">
        <v>1</v>
      </c>
      <c r="C22" s="16">
        <f>'[1]Раздел I. А'!$F$66+'[1]Раздел I. А'!$AH$66+'[1]Раздел I. А'!$BJ$66+'[1]Раздел I. Б'!$F$66+'[1]Раздел I. Б'!$J$66</f>
        <v>16103.955999999996</v>
      </c>
      <c r="D22" s="21"/>
      <c r="E22" s="1"/>
    </row>
    <row r="23" spans="2:5" ht="13.8" x14ac:dyDescent="0.25">
      <c r="B23" s="5" t="s">
        <v>2</v>
      </c>
      <c r="C23" s="16">
        <f>'[1]Раздел I. А'!$F$67</f>
        <v>57.537000000000006</v>
      </c>
      <c r="E23" s="1"/>
    </row>
    <row r="24" spans="2:5" ht="13.8" x14ac:dyDescent="0.25">
      <c r="B24" s="5" t="s">
        <v>3</v>
      </c>
      <c r="C24" s="16">
        <f>'[1]Раздел I. А'!$F$68+'[1]Раздел I. А'!$DD$6</f>
        <v>8.4030000000000005</v>
      </c>
      <c r="E24" s="1"/>
    </row>
    <row r="25" spans="2:5" ht="13.8" x14ac:dyDescent="0.25">
      <c r="B25" s="5" t="s">
        <v>4</v>
      </c>
      <c r="C25" s="16">
        <f>'[1]Раздел I. А'!$F$69+'[1]Раздел I. А'!$AH$69+'[1]Раздел I. А'!$BJ$69+'[1]Раздел I. Б'!$F$69+'[1]Раздел I. Б'!$J$69</f>
        <v>15366.007999999967</v>
      </c>
      <c r="E25" s="1"/>
    </row>
    <row r="26" spans="2:5" ht="13.8" x14ac:dyDescent="0.25">
      <c r="B26" s="5" t="s">
        <v>5</v>
      </c>
      <c r="C26" s="16">
        <f>'[1]Раздел I. А'!$F$70+'[1]Раздел I. А'!$AH$70+'[1]Раздел I. А'!$BK$7+'[1]Раздел I. Б'!$F$70</f>
        <v>3278.8629999999994</v>
      </c>
      <c r="E26" s="1"/>
    </row>
    <row r="27" spans="2:5" ht="13.8" x14ac:dyDescent="0.25">
      <c r="B27" s="5" t="s">
        <v>6</v>
      </c>
      <c r="C27" s="16">
        <f>'[1]Раздел I. А'!$F$71+'[1]Раздел I. А'!$AH$71+'[1]Раздел I. Б'!$F$71</f>
        <v>10572.994000000022</v>
      </c>
      <c r="E27" s="1"/>
    </row>
    <row r="28" spans="2:5" ht="14.4" thickBot="1" x14ac:dyDescent="0.3">
      <c r="B28" s="6" t="s">
        <v>7</v>
      </c>
      <c r="C28" s="16">
        <f>'[1]Раздел I. А'!$F$72+'[1]Раздел I. А'!$AH$72+'[1]Раздел I. А'!$BJ$72+'[1]Раздел I. Б'!$F$72+'[1]Раздел I. Б'!$J$72</f>
        <v>1779.7589999999993</v>
      </c>
      <c r="E28" s="1"/>
    </row>
    <row r="29" spans="2:5" ht="14.4" thickBot="1" x14ac:dyDescent="0.3">
      <c r="B29" s="14" t="s">
        <v>9</v>
      </c>
      <c r="C29" s="15">
        <f>'[1]Раздел I. В'!$F$18</f>
        <v>46613.150999999998</v>
      </c>
    </row>
    <row r="30" spans="2:5" ht="20.25" customHeight="1" thickBot="1" x14ac:dyDescent="0.3">
      <c r="B30" s="14" t="s">
        <v>10</v>
      </c>
      <c r="C30" s="15">
        <f>C5+C13+C21+C29</f>
        <v>112287.79699999998</v>
      </c>
      <c r="E30" s="20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2023-03-22T07:37:49Z</dcterms:modified>
</cp:coreProperties>
</file>