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0" yWindow="0" windowWidth="28800" windowHeight="10800"/>
  </bookViews>
  <sheets>
    <sheet name="Septemb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P31" i="1"/>
  <c r="N31" i="1"/>
  <c r="M31" i="1"/>
  <c r="L31" i="1"/>
  <c r="K31" i="1"/>
  <c r="J31" i="1" s="1"/>
  <c r="H31" i="1"/>
  <c r="G31" i="1"/>
  <c r="F31" i="1"/>
  <c r="O30" i="1"/>
  <c r="J30" i="1"/>
  <c r="E30" i="1"/>
  <c r="O29" i="1"/>
  <c r="J29" i="1"/>
  <c r="E29" i="1"/>
  <c r="C29" i="1" s="1"/>
  <c r="D29" i="1"/>
  <c r="D31" i="1" s="1"/>
  <c r="O28" i="1"/>
  <c r="J28" i="1"/>
  <c r="E28" i="1"/>
  <c r="O27" i="1"/>
  <c r="J27" i="1"/>
  <c r="E27" i="1"/>
  <c r="C27" i="1" s="1"/>
  <c r="O26" i="1"/>
  <c r="J26" i="1"/>
  <c r="E26" i="1"/>
  <c r="O25" i="1"/>
  <c r="J25" i="1"/>
  <c r="E25" i="1"/>
  <c r="C25" i="1" s="1"/>
  <c r="O24" i="1"/>
  <c r="J24" i="1"/>
  <c r="E24" i="1"/>
  <c r="C24" i="1" s="1"/>
  <c r="O23" i="1"/>
  <c r="J23" i="1"/>
  <c r="I31" i="1"/>
  <c r="E23" i="1"/>
  <c r="C23" i="1" s="1"/>
  <c r="O22" i="1"/>
  <c r="J22" i="1"/>
  <c r="E22" i="1"/>
  <c r="O21" i="1"/>
  <c r="J21" i="1"/>
  <c r="E21" i="1"/>
  <c r="O20" i="1"/>
  <c r="J20" i="1"/>
  <c r="E20" i="1"/>
  <c r="O18" i="1"/>
  <c r="J18" i="1"/>
  <c r="E18" i="1"/>
  <c r="C18" i="1" s="1"/>
  <c r="O17" i="1"/>
  <c r="J17" i="1"/>
  <c r="E17" i="1"/>
  <c r="O16" i="1"/>
  <c r="J16" i="1"/>
  <c r="E16" i="1"/>
  <c r="O15" i="1"/>
  <c r="J15" i="1"/>
  <c r="E15" i="1"/>
  <c r="J14" i="1"/>
  <c r="T13" i="1"/>
  <c r="J13" i="1"/>
  <c r="Y12" i="1"/>
  <c r="E12" i="1"/>
  <c r="Y11" i="1"/>
  <c r="O11" i="1"/>
  <c r="J11" i="1"/>
  <c r="T10" i="1"/>
  <c r="T9" i="1"/>
  <c r="J9" i="1"/>
  <c r="AC19" i="1"/>
  <c r="X19" i="1"/>
  <c r="S19" i="1"/>
  <c r="J8" i="1"/>
  <c r="E13" i="1" l="1"/>
  <c r="G19" i="1"/>
  <c r="K19" i="1"/>
  <c r="U19" i="1"/>
  <c r="E9" i="1"/>
  <c r="T11" i="1"/>
  <c r="T12" i="1"/>
  <c r="O13" i="1"/>
  <c r="C13" i="1" s="1"/>
  <c r="C28" i="1"/>
  <c r="H19" i="1"/>
  <c r="L19" i="1"/>
  <c r="Q19" i="1"/>
  <c r="AA19" i="1"/>
  <c r="O9" i="1"/>
  <c r="J10" i="1"/>
  <c r="E14" i="1"/>
  <c r="C26" i="1"/>
  <c r="I19" i="1"/>
  <c r="M19" i="1"/>
  <c r="W19" i="1"/>
  <c r="AB19" i="1"/>
  <c r="E10" i="1"/>
  <c r="Y10" i="1"/>
  <c r="E11" i="1"/>
  <c r="C11" i="1" s="1"/>
  <c r="J12" i="1"/>
  <c r="T14" i="1"/>
  <c r="Y14" i="1"/>
  <c r="C16" i="1"/>
  <c r="C17" i="1"/>
  <c r="C30" i="1"/>
  <c r="T8" i="1"/>
  <c r="Z19" i="1"/>
  <c r="Y8" i="1"/>
  <c r="Y9" i="1"/>
  <c r="O10" i="1"/>
  <c r="C10" i="1" s="1"/>
  <c r="O12" i="1"/>
  <c r="C12" i="1" s="1"/>
  <c r="R19" i="1"/>
  <c r="V19" i="1"/>
  <c r="P19" i="1"/>
  <c r="O8" i="1"/>
  <c r="E8" i="1"/>
  <c r="F19" i="1"/>
  <c r="E19" i="1" s="1"/>
  <c r="J19" i="1"/>
  <c r="N19" i="1"/>
  <c r="Y13" i="1"/>
  <c r="O14" i="1"/>
  <c r="C14" i="1" s="1"/>
  <c r="D19" i="1"/>
  <c r="C15" i="1"/>
  <c r="C22" i="1"/>
  <c r="C21" i="1"/>
  <c r="C20" i="1"/>
  <c r="E31" i="1"/>
  <c r="C31" i="1" s="1"/>
  <c r="O31" i="1"/>
  <c r="T19" i="1" l="1"/>
  <c r="C8" i="1"/>
  <c r="C19" i="1" s="1"/>
  <c r="C9" i="1"/>
  <c r="Y19" i="1"/>
  <c r="O19" i="1"/>
</calcChain>
</file>

<file path=xl/sharedStrings.xml><?xml version="1.0" encoding="utf-8"?>
<sst xmlns="http://schemas.openxmlformats.org/spreadsheetml/2006/main" count="70" uniqueCount="31">
  <si>
    <t>Группы потребителей</t>
  </si>
  <si>
    <t>сентябрь 2022 года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</si>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</sst>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0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4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3" fontId="4" fillId="4" borderId="30" xfId="1" applyNumberFormat="1" applyFont="1" applyFill="1" applyBorder="1" applyAlignment="1">
      <alignment horizontal="center" vertical="center"/>
    </xf>
    <xf numFmtId="3" fontId="4" fillId="0" borderId="31" xfId="1" applyNumberFormat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3" fontId="4" fillId="4" borderId="6" xfId="1" applyNumberFormat="1" applyFont="1" applyFill="1" applyBorder="1" applyAlignment="1">
      <alignment horizontal="center" vertical="center"/>
    </xf>
    <xf numFmtId="3" fontId="4" fillId="0" borderId="22" xfId="1" applyNumberFormat="1" applyFont="1" applyBorder="1" applyAlignment="1">
      <alignment horizontal="center" vertical="center"/>
    </xf>
    <xf numFmtId="3" fontId="5" fillId="0" borderId="22" xfId="1" applyNumberFormat="1" applyFont="1" applyBorder="1" applyAlignment="1">
      <alignment horizontal="center" vertical="center"/>
    </xf>
    <xf numFmtId="165" fontId="5" fillId="0" borderId="22" xfId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3" fontId="8" fillId="4" borderId="6" xfId="1" applyNumberFormat="1" applyFont="1" applyFill="1" applyBorder="1" applyAlignment="1">
      <alignment horizontal="center" vertical="center"/>
    </xf>
    <xf numFmtId="3" fontId="8" fillId="0" borderId="22" xfId="1" applyNumberFormat="1" applyFont="1" applyBorder="1" applyAlignment="1">
      <alignment horizontal="center" vertical="center"/>
    </xf>
    <xf numFmtId="3" fontId="10" fillId="0" borderId="22" xfId="1" applyNumberFormat="1" applyFont="1" applyBorder="1" applyAlignment="1">
      <alignment horizontal="center" vertical="center"/>
    </xf>
    <xf numFmtId="4" fontId="10" fillId="0" borderId="22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4" fontId="5" fillId="0" borderId="22" xfId="1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11" fillId="0" borderId="25" xfId="0" applyFont="1" applyFill="1" applyBorder="1" applyAlignment="1">
      <alignment horizontal="left" vertical="center" wrapText="1"/>
    </xf>
    <xf numFmtId="3" fontId="11" fillId="4" borderId="24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/>
    </xf>
    <xf numFmtId="3" fontId="11" fillId="0" borderId="28" xfId="1" applyNumberFormat="1" applyFont="1" applyBorder="1" applyAlignment="1">
      <alignment horizontal="center" vertical="center"/>
    </xf>
    <xf numFmtId="165" fontId="13" fillId="0" borderId="28" xfId="1" applyNumberFormat="1" applyFont="1" applyBorder="1" applyAlignment="1">
      <alignment horizontal="center" vertical="center"/>
    </xf>
    <xf numFmtId="165" fontId="13" fillId="0" borderId="28" xfId="0" applyNumberFormat="1" applyFont="1" applyBorder="1" applyAlignment="1">
      <alignment horizontal="center"/>
    </xf>
    <xf numFmtId="165" fontId="13" fillId="0" borderId="29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3" borderId="33" xfId="1" applyNumberFormat="1" applyFont="1" applyFill="1" applyBorder="1" applyAlignment="1">
      <alignment horizontal="center" vertical="center"/>
    </xf>
    <xf numFmtId="3" fontId="5" fillId="0" borderId="33" xfId="1" applyNumberFormat="1" applyFont="1" applyBorder="1" applyAlignment="1">
      <alignment horizontal="center" vertical="center"/>
    </xf>
    <xf numFmtId="3" fontId="3" fillId="3" borderId="33" xfId="0" applyNumberFormat="1" applyFont="1" applyFill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4" fillId="3" borderId="22" xfId="1" applyNumberFormat="1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/>
    </xf>
    <xf numFmtId="3" fontId="8" fillId="3" borderId="22" xfId="1" applyNumberFormat="1" applyFont="1" applyFill="1" applyBorder="1" applyAlignment="1">
      <alignment horizontal="center" vertical="center"/>
    </xf>
    <xf numFmtId="3" fontId="9" fillId="3" borderId="22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center"/>
    </xf>
    <xf numFmtId="3" fontId="4" fillId="0" borderId="28" xfId="1" applyNumberFormat="1" applyFont="1" applyBorder="1" applyAlignment="1">
      <alignment horizontal="center" vertical="center"/>
    </xf>
    <xf numFmtId="3" fontId="5" fillId="0" borderId="28" xfId="1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165" fontId="4" fillId="0" borderId="28" xfId="1" applyNumberFormat="1" applyFont="1" applyBorder="1" applyAlignment="1">
      <alignment horizontal="center" vertical="center"/>
    </xf>
    <xf numFmtId="165" fontId="11" fillId="4" borderId="24" xfId="1" applyNumberFormat="1" applyFont="1" applyFill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4" fillId="0" borderId="22" xfId="1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textRotation="90" wrapText="1"/>
    </xf>
    <xf numFmtId="2" fontId="3" fillId="0" borderId="6" xfId="0" applyNumberFormat="1" applyFont="1" applyBorder="1" applyAlignment="1">
      <alignment horizontal="center" vertical="center" textRotation="90" wrapText="1"/>
    </xf>
    <xf numFmtId="2" fontId="3" fillId="0" borderId="24" xfId="0" applyNumberFormat="1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zoomScale="70" zoomScaleNormal="7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15" outlineLevelRow="1" x14ac:dyDescent="0.25"/>
  <cols>
    <col min="2" max="2" width="103.140625" customWidth="1"/>
    <col min="3" max="3" width="13.42578125" customWidth="1"/>
    <col min="4" max="4" width="11.140625" customWidth="1"/>
  </cols>
  <sheetData>
    <row r="1" spans="1:29" ht="32.25" customHeight="1" thickBot="1" x14ac:dyDescent="0.3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9" x14ac:dyDescent="0.25">
      <c r="A2" s="98"/>
      <c r="B2" s="101" t="s">
        <v>0</v>
      </c>
      <c r="C2" s="95" t="s">
        <v>1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7"/>
    </row>
    <row r="3" spans="1:29" ht="27.75" customHeight="1" x14ac:dyDescent="0.25">
      <c r="A3" s="99"/>
      <c r="B3" s="86"/>
      <c r="C3" s="93" t="s">
        <v>2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"/>
      <c r="P3" s="1"/>
      <c r="Q3" s="1"/>
      <c r="R3" s="1"/>
      <c r="S3" s="1"/>
      <c r="T3" s="89" t="s">
        <v>3</v>
      </c>
      <c r="U3" s="79"/>
      <c r="V3" s="79"/>
      <c r="W3" s="79"/>
      <c r="X3" s="80"/>
      <c r="Y3" s="89" t="s">
        <v>3</v>
      </c>
      <c r="Z3" s="79"/>
      <c r="AA3" s="79"/>
      <c r="AB3" s="79"/>
      <c r="AC3" s="80"/>
    </row>
    <row r="4" spans="1:29" ht="15" customHeight="1" x14ac:dyDescent="0.25">
      <c r="A4" s="99"/>
      <c r="B4" s="86"/>
      <c r="C4" s="90" t="s">
        <v>4</v>
      </c>
      <c r="D4" s="87" t="s">
        <v>5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 x14ac:dyDescent="0.25">
      <c r="A5" s="99"/>
      <c r="B5" s="86"/>
      <c r="C5" s="91"/>
      <c r="D5" s="81" t="s">
        <v>6</v>
      </c>
      <c r="E5" s="83" t="s">
        <v>7</v>
      </c>
      <c r="F5" s="84"/>
      <c r="G5" s="84"/>
      <c r="H5" s="84"/>
      <c r="I5" s="85"/>
      <c r="J5" s="83" t="s">
        <v>8</v>
      </c>
      <c r="K5" s="84"/>
      <c r="L5" s="84"/>
      <c r="M5" s="84"/>
      <c r="N5" s="84"/>
      <c r="O5" s="86" t="s">
        <v>9</v>
      </c>
      <c r="P5" s="87"/>
      <c r="Q5" s="87"/>
      <c r="R5" s="87"/>
      <c r="S5" s="88"/>
      <c r="T5" s="89" t="s">
        <v>8</v>
      </c>
      <c r="U5" s="79"/>
      <c r="V5" s="79"/>
      <c r="W5" s="79"/>
      <c r="X5" s="80"/>
      <c r="Y5" s="78" t="s">
        <v>9</v>
      </c>
      <c r="Z5" s="79"/>
      <c r="AA5" s="79"/>
      <c r="AB5" s="79"/>
      <c r="AC5" s="80"/>
    </row>
    <row r="6" spans="1:29" ht="15" customHeight="1" x14ac:dyDescent="0.25">
      <c r="A6" s="99"/>
      <c r="B6" s="86"/>
      <c r="C6" s="91"/>
      <c r="D6" s="81"/>
      <c r="E6" s="74" t="s">
        <v>10</v>
      </c>
      <c r="F6" s="74" t="s">
        <v>11</v>
      </c>
      <c r="G6" s="74"/>
      <c r="H6" s="74"/>
      <c r="I6" s="74"/>
      <c r="J6" s="74" t="s">
        <v>10</v>
      </c>
      <c r="K6" s="74" t="s">
        <v>11</v>
      </c>
      <c r="L6" s="74"/>
      <c r="M6" s="74"/>
      <c r="N6" s="75"/>
      <c r="O6" s="74" t="s">
        <v>10</v>
      </c>
      <c r="P6" s="74" t="s">
        <v>11</v>
      </c>
      <c r="Q6" s="74"/>
      <c r="R6" s="74"/>
      <c r="S6" s="75"/>
      <c r="T6" s="68" t="s">
        <v>10</v>
      </c>
      <c r="U6" s="68" t="s">
        <v>11</v>
      </c>
      <c r="V6" s="68"/>
      <c r="W6" s="68"/>
      <c r="X6" s="69"/>
      <c r="Y6" s="68" t="s">
        <v>10</v>
      </c>
      <c r="Z6" s="68" t="s">
        <v>11</v>
      </c>
      <c r="AA6" s="68"/>
      <c r="AB6" s="68"/>
      <c r="AC6" s="69"/>
    </row>
    <row r="7" spans="1:29" ht="15.75" thickBot="1" x14ac:dyDescent="0.3">
      <c r="A7" s="100"/>
      <c r="B7" s="102"/>
      <c r="C7" s="92"/>
      <c r="D7" s="82"/>
      <c r="E7" s="76"/>
      <c r="F7" s="5" t="s">
        <v>12</v>
      </c>
      <c r="G7" s="5" t="s">
        <v>13</v>
      </c>
      <c r="H7" s="5" t="s">
        <v>14</v>
      </c>
      <c r="I7" s="5" t="s">
        <v>15</v>
      </c>
      <c r="J7" s="76"/>
      <c r="K7" s="5" t="s">
        <v>12</v>
      </c>
      <c r="L7" s="5" t="s">
        <v>13</v>
      </c>
      <c r="M7" s="5" t="s">
        <v>14</v>
      </c>
      <c r="N7" s="6" t="s">
        <v>15</v>
      </c>
      <c r="O7" s="76"/>
      <c r="P7" s="5" t="s">
        <v>12</v>
      </c>
      <c r="Q7" s="5" t="s">
        <v>13</v>
      </c>
      <c r="R7" s="5" t="s">
        <v>14</v>
      </c>
      <c r="S7" s="6" t="s">
        <v>15</v>
      </c>
      <c r="T7" s="77"/>
      <c r="U7" s="7" t="s">
        <v>12</v>
      </c>
      <c r="V7" s="7" t="s">
        <v>13</v>
      </c>
      <c r="W7" s="7" t="s">
        <v>14</v>
      </c>
      <c r="X7" s="8" t="s">
        <v>15</v>
      </c>
      <c r="Y7" s="77"/>
      <c r="Z7" s="7" t="s">
        <v>12</v>
      </c>
      <c r="AA7" s="7" t="s">
        <v>13</v>
      </c>
      <c r="AB7" s="7" t="s">
        <v>14</v>
      </c>
      <c r="AC7" s="8" t="s">
        <v>15</v>
      </c>
    </row>
    <row r="8" spans="1:29" ht="15.75" customHeight="1" x14ac:dyDescent="0.25">
      <c r="A8" s="70" t="s">
        <v>16</v>
      </c>
      <c r="B8" s="9" t="s">
        <v>17</v>
      </c>
      <c r="C8" s="10">
        <f>E8+J8+D8+O8</f>
        <v>1863.2760000000001</v>
      </c>
      <c r="D8" s="11"/>
      <c r="E8" s="11">
        <f>F8+G8+H8+I8</f>
        <v>613.53899999999999</v>
      </c>
      <c r="F8" s="13">
        <v>0</v>
      </c>
      <c r="G8" s="13">
        <v>0.8</v>
      </c>
      <c r="H8" s="13">
        <v>534.99400000000003</v>
      </c>
      <c r="I8" s="13">
        <v>77.745000000000005</v>
      </c>
      <c r="J8" s="11">
        <f t="shared" ref="J8:J18" si="0">K8+L8+M8+N8</f>
        <v>1016.26</v>
      </c>
      <c r="K8" s="13">
        <v>786.8</v>
      </c>
      <c r="L8" s="13">
        <v>0</v>
      </c>
      <c r="M8" s="13">
        <v>229.45999999999998</v>
      </c>
      <c r="N8" s="13">
        <v>0</v>
      </c>
      <c r="O8" s="11">
        <f t="shared" ref="O8:O18" si="1">P8+Q8+R8+S8</f>
        <v>233.477</v>
      </c>
      <c r="P8" s="13">
        <v>48</v>
      </c>
      <c r="Q8" s="13">
        <v>41.46</v>
      </c>
      <c r="R8" s="13">
        <v>144.017</v>
      </c>
      <c r="S8" s="13">
        <v>0</v>
      </c>
      <c r="T8" s="12">
        <f t="shared" ref="T8:T14" si="2">U8+V8+W8+X8</f>
        <v>1.8519999999999999</v>
      </c>
      <c r="U8" s="14">
        <v>1.528</v>
      </c>
      <c r="V8" s="14">
        <v>0</v>
      </c>
      <c r="W8" s="14">
        <v>0.32399999999999995</v>
      </c>
      <c r="X8" s="15">
        <v>0</v>
      </c>
      <c r="Y8" s="12">
        <f t="shared" ref="Y8:Y14" si="3">Z8+AA8+AB8+AC8</f>
        <v>0.253</v>
      </c>
      <c r="Z8" s="14">
        <v>6.7000000000000004E-2</v>
      </c>
      <c r="AA8" s="14">
        <v>5.8000000000000003E-2</v>
      </c>
      <c r="AB8" s="14">
        <v>0.128</v>
      </c>
      <c r="AC8" s="15">
        <v>0</v>
      </c>
    </row>
    <row r="9" spans="1:29" outlineLevel="1" x14ac:dyDescent="0.25">
      <c r="A9" s="71"/>
      <c r="B9" s="16" t="s">
        <v>18</v>
      </c>
      <c r="C9" s="17">
        <f t="shared" ref="C9:C14" si="4">E9+J9+D9+O9</f>
        <v>0</v>
      </c>
      <c r="D9" s="18"/>
      <c r="E9" s="18">
        <f t="shared" ref="E9:E18" si="5">F9+G9+H9+I9</f>
        <v>0</v>
      </c>
      <c r="F9" s="13">
        <v>0</v>
      </c>
      <c r="G9" s="13">
        <v>0</v>
      </c>
      <c r="H9" s="13">
        <v>0</v>
      </c>
      <c r="I9" s="13">
        <v>0</v>
      </c>
      <c r="J9" s="18">
        <f t="shared" si="0"/>
        <v>0</v>
      </c>
      <c r="K9" s="13">
        <v>0</v>
      </c>
      <c r="L9" s="13">
        <v>0</v>
      </c>
      <c r="M9" s="13">
        <v>0</v>
      </c>
      <c r="N9" s="13">
        <v>0</v>
      </c>
      <c r="O9" s="18">
        <f t="shared" si="1"/>
        <v>0</v>
      </c>
      <c r="P9" s="13">
        <v>0</v>
      </c>
      <c r="Q9" s="13">
        <v>0</v>
      </c>
      <c r="R9" s="13">
        <v>0</v>
      </c>
      <c r="S9" s="13">
        <v>0</v>
      </c>
      <c r="T9" s="20">
        <f t="shared" si="2"/>
        <v>0</v>
      </c>
      <c r="U9" s="14">
        <v>0</v>
      </c>
      <c r="V9" s="14">
        <v>0</v>
      </c>
      <c r="W9" s="14">
        <v>0</v>
      </c>
      <c r="X9" s="15">
        <v>0</v>
      </c>
      <c r="Y9" s="20">
        <f t="shared" si="3"/>
        <v>0</v>
      </c>
      <c r="Z9" s="14">
        <v>0</v>
      </c>
      <c r="AA9" s="14">
        <v>0</v>
      </c>
      <c r="AB9" s="14">
        <v>0</v>
      </c>
      <c r="AC9" s="15">
        <v>0</v>
      </c>
    </row>
    <row r="10" spans="1:29" outlineLevel="1" x14ac:dyDescent="0.25">
      <c r="A10" s="71"/>
      <c r="B10" s="16" t="s">
        <v>19</v>
      </c>
      <c r="C10" s="17">
        <f t="shared" si="4"/>
        <v>0</v>
      </c>
      <c r="D10" s="18"/>
      <c r="E10" s="18">
        <f t="shared" si="5"/>
        <v>0</v>
      </c>
      <c r="F10" s="13">
        <v>0</v>
      </c>
      <c r="G10" s="13">
        <v>0</v>
      </c>
      <c r="H10" s="13">
        <v>0</v>
      </c>
      <c r="I10" s="13">
        <v>0</v>
      </c>
      <c r="J10" s="18">
        <f t="shared" si="0"/>
        <v>0</v>
      </c>
      <c r="K10" s="13">
        <v>0</v>
      </c>
      <c r="L10" s="13">
        <v>0</v>
      </c>
      <c r="M10" s="13">
        <v>0</v>
      </c>
      <c r="N10" s="13">
        <v>0</v>
      </c>
      <c r="O10" s="18">
        <f t="shared" si="1"/>
        <v>0</v>
      </c>
      <c r="P10" s="13">
        <v>0</v>
      </c>
      <c r="Q10" s="13">
        <v>0</v>
      </c>
      <c r="R10" s="13">
        <v>0</v>
      </c>
      <c r="S10" s="13">
        <v>0</v>
      </c>
      <c r="T10" s="20">
        <f t="shared" si="2"/>
        <v>0</v>
      </c>
      <c r="U10" s="14">
        <v>0</v>
      </c>
      <c r="V10" s="14">
        <v>0</v>
      </c>
      <c r="W10" s="14">
        <v>0</v>
      </c>
      <c r="X10" s="15">
        <v>0</v>
      </c>
      <c r="Y10" s="20">
        <f t="shared" si="3"/>
        <v>0</v>
      </c>
      <c r="Z10" s="14">
        <v>0</v>
      </c>
      <c r="AA10" s="14">
        <v>0</v>
      </c>
      <c r="AB10" s="14">
        <v>0</v>
      </c>
      <c r="AC10" s="15">
        <v>0</v>
      </c>
    </row>
    <row r="11" spans="1:29" x14ac:dyDescent="0.25">
      <c r="A11" s="71"/>
      <c r="B11" s="16" t="s">
        <v>20</v>
      </c>
      <c r="C11" s="17">
        <f t="shared" si="4"/>
        <v>12405.206</v>
      </c>
      <c r="D11" s="18"/>
      <c r="E11" s="18">
        <f t="shared" si="5"/>
        <v>6781.384</v>
      </c>
      <c r="F11" s="13">
        <v>175.251</v>
      </c>
      <c r="G11" s="13">
        <v>44.62</v>
      </c>
      <c r="H11" s="13">
        <v>4934.7579999999998</v>
      </c>
      <c r="I11" s="13">
        <v>1626.7549999999999</v>
      </c>
      <c r="J11" s="18">
        <f t="shared" si="0"/>
        <v>5230.6350000000002</v>
      </c>
      <c r="K11" s="13">
        <v>0</v>
      </c>
      <c r="L11" s="13">
        <v>1920.421</v>
      </c>
      <c r="M11" s="13">
        <v>3308.1130000000003</v>
      </c>
      <c r="N11" s="13">
        <v>2.101</v>
      </c>
      <c r="O11" s="18">
        <f t="shared" si="1"/>
        <v>393.18700000000001</v>
      </c>
      <c r="P11" s="13">
        <v>282.36</v>
      </c>
      <c r="Q11" s="13">
        <v>30.21</v>
      </c>
      <c r="R11" s="13">
        <v>3.2410000000000001</v>
      </c>
      <c r="S11" s="13">
        <v>77.376000000000005</v>
      </c>
      <c r="T11" s="20">
        <f t="shared" si="2"/>
        <v>7.2620000000000005</v>
      </c>
      <c r="U11" s="14">
        <v>0</v>
      </c>
      <c r="V11" s="14">
        <v>2.6669999999999998</v>
      </c>
      <c r="W11" s="14">
        <v>4.5920000000000005</v>
      </c>
      <c r="X11" s="15">
        <v>3.0000000000000001E-3</v>
      </c>
      <c r="Y11" s="20">
        <f t="shared" si="3"/>
        <v>0.55400000000000005</v>
      </c>
      <c r="Z11" s="14">
        <v>0.39200000000000002</v>
      </c>
      <c r="AA11" s="14">
        <v>4.2000000000000003E-2</v>
      </c>
      <c r="AB11" s="14">
        <v>4.0000000000000001E-3</v>
      </c>
      <c r="AC11" s="15">
        <v>0.11600000000000001</v>
      </c>
    </row>
    <row r="12" spans="1:29" x14ac:dyDescent="0.25">
      <c r="A12" s="71"/>
      <c r="B12" s="16" t="s">
        <v>21</v>
      </c>
      <c r="C12" s="17">
        <f t="shared" si="4"/>
        <v>1887.7239999999999</v>
      </c>
      <c r="D12" s="18"/>
      <c r="E12" s="18">
        <f t="shared" si="5"/>
        <v>69.262</v>
      </c>
      <c r="F12" s="13">
        <v>0</v>
      </c>
      <c r="G12" s="13">
        <v>0</v>
      </c>
      <c r="H12" s="13">
        <v>43.444000000000003</v>
      </c>
      <c r="I12" s="13">
        <v>25.818000000000001</v>
      </c>
      <c r="J12" s="18">
        <f t="shared" si="0"/>
        <v>336.67200000000003</v>
      </c>
      <c r="K12" s="13">
        <v>336.67200000000003</v>
      </c>
      <c r="L12" s="13">
        <v>0</v>
      </c>
      <c r="M12" s="13">
        <v>0</v>
      </c>
      <c r="N12" s="13">
        <v>0</v>
      </c>
      <c r="O12" s="18">
        <f t="shared" si="1"/>
        <v>1481.79</v>
      </c>
      <c r="P12" s="13">
        <v>340.62</v>
      </c>
      <c r="Q12" s="13">
        <v>1141.17</v>
      </c>
      <c r="R12" s="13">
        <v>0</v>
      </c>
      <c r="S12" s="13">
        <v>0</v>
      </c>
      <c r="T12" s="20">
        <f t="shared" si="2"/>
        <v>0.46800000000000003</v>
      </c>
      <c r="U12" s="14">
        <v>0.46800000000000003</v>
      </c>
      <c r="V12" s="14">
        <v>0</v>
      </c>
      <c r="W12" s="14">
        <v>0</v>
      </c>
      <c r="X12" s="15">
        <v>0</v>
      </c>
      <c r="Y12" s="20">
        <f t="shared" si="3"/>
        <v>2.0579999999999998</v>
      </c>
      <c r="Z12" s="14">
        <v>0.47299999999999998</v>
      </c>
      <c r="AA12" s="14">
        <v>1.585</v>
      </c>
      <c r="AB12" s="14">
        <v>0</v>
      </c>
      <c r="AC12" s="15">
        <v>0</v>
      </c>
    </row>
    <row r="13" spans="1:29" x14ac:dyDescent="0.25">
      <c r="A13" s="71"/>
      <c r="B13" s="16" t="s">
        <v>22</v>
      </c>
      <c r="C13" s="17">
        <f t="shared" si="4"/>
        <v>5867.1840000000002</v>
      </c>
      <c r="D13" s="18"/>
      <c r="E13" s="18">
        <f t="shared" si="5"/>
        <v>5048.0929999999998</v>
      </c>
      <c r="F13" s="13">
        <v>73.367000000000004</v>
      </c>
      <c r="G13" s="13">
        <v>42</v>
      </c>
      <c r="H13" s="13">
        <v>3571.0569999999998</v>
      </c>
      <c r="I13" s="13">
        <v>1361.6690000000001</v>
      </c>
      <c r="J13" s="18">
        <f t="shared" si="0"/>
        <v>819.09100000000001</v>
      </c>
      <c r="K13" s="13">
        <v>0</v>
      </c>
      <c r="L13" s="13">
        <v>261.43799999999999</v>
      </c>
      <c r="M13" s="13">
        <v>557.65300000000002</v>
      </c>
      <c r="N13" s="13">
        <v>0</v>
      </c>
      <c r="O13" s="18">
        <f t="shared" si="1"/>
        <v>0</v>
      </c>
      <c r="P13" s="13">
        <v>0</v>
      </c>
      <c r="Q13" s="13">
        <v>0</v>
      </c>
      <c r="R13" s="13">
        <v>0</v>
      </c>
      <c r="S13" s="13">
        <v>0</v>
      </c>
      <c r="T13" s="20">
        <f t="shared" si="2"/>
        <v>1.137</v>
      </c>
      <c r="U13" s="14">
        <v>0</v>
      </c>
      <c r="V13" s="14">
        <v>0.36299999999999999</v>
      </c>
      <c r="W13" s="14">
        <v>0.77400000000000002</v>
      </c>
      <c r="X13" s="15">
        <v>0</v>
      </c>
      <c r="Y13" s="20">
        <f t="shared" si="3"/>
        <v>0</v>
      </c>
      <c r="Z13" s="14">
        <v>0</v>
      </c>
      <c r="AA13" s="14">
        <v>0</v>
      </c>
      <c r="AB13" s="14">
        <v>0</v>
      </c>
      <c r="AC13" s="15">
        <v>0</v>
      </c>
    </row>
    <row r="14" spans="1:29" x14ac:dyDescent="0.25">
      <c r="A14" s="71"/>
      <c r="B14" s="16" t="s">
        <v>23</v>
      </c>
      <c r="C14" s="17">
        <f t="shared" si="4"/>
        <v>0</v>
      </c>
      <c r="D14" s="18"/>
      <c r="E14" s="18">
        <f t="shared" si="5"/>
        <v>0</v>
      </c>
      <c r="F14" s="13">
        <v>0</v>
      </c>
      <c r="G14" s="13">
        <v>0</v>
      </c>
      <c r="H14" s="13">
        <v>0</v>
      </c>
      <c r="I14" s="13">
        <v>0</v>
      </c>
      <c r="J14" s="18">
        <f t="shared" si="0"/>
        <v>0</v>
      </c>
      <c r="K14" s="13">
        <v>0</v>
      </c>
      <c r="L14" s="13">
        <v>0</v>
      </c>
      <c r="M14" s="13">
        <v>0</v>
      </c>
      <c r="N14" s="13">
        <v>0</v>
      </c>
      <c r="O14" s="18">
        <f t="shared" si="1"/>
        <v>0</v>
      </c>
      <c r="P14" s="13">
        <v>0</v>
      </c>
      <c r="Q14" s="13">
        <v>0</v>
      </c>
      <c r="R14" s="13">
        <v>0</v>
      </c>
      <c r="S14" s="13">
        <v>0</v>
      </c>
      <c r="T14" s="20">
        <f t="shared" si="2"/>
        <v>0</v>
      </c>
      <c r="U14" s="14">
        <v>0</v>
      </c>
      <c r="V14" s="14">
        <v>0</v>
      </c>
      <c r="W14" s="14">
        <v>0</v>
      </c>
      <c r="X14" s="15">
        <v>0</v>
      </c>
      <c r="Y14" s="20">
        <f t="shared" si="3"/>
        <v>0</v>
      </c>
      <c r="Z14" s="14">
        <v>0</v>
      </c>
      <c r="AA14" s="14">
        <v>0</v>
      </c>
      <c r="AB14" s="14">
        <v>0</v>
      </c>
      <c r="AC14" s="15">
        <v>0</v>
      </c>
    </row>
    <row r="15" spans="1:29" x14ac:dyDescent="0.25">
      <c r="A15" s="71"/>
      <c r="B15" s="21" t="s">
        <v>24</v>
      </c>
      <c r="C15" s="22">
        <f>E15+J15+D15+O15</f>
        <v>6805.058</v>
      </c>
      <c r="D15" s="23">
        <v>6805.058</v>
      </c>
      <c r="E15" s="23">
        <f t="shared" si="5"/>
        <v>0</v>
      </c>
      <c r="F15" s="26"/>
      <c r="G15" s="26"/>
      <c r="H15" s="26"/>
      <c r="I15" s="26"/>
      <c r="J15" s="23">
        <f t="shared" si="0"/>
        <v>0</v>
      </c>
      <c r="K15" s="26"/>
      <c r="L15" s="26"/>
      <c r="M15" s="26"/>
      <c r="N15" s="26"/>
      <c r="O15" s="23">
        <f t="shared" si="1"/>
        <v>0</v>
      </c>
      <c r="P15" s="26"/>
      <c r="Q15" s="26"/>
      <c r="R15" s="26"/>
      <c r="S15" s="26"/>
      <c r="T15" s="25"/>
      <c r="U15" s="27"/>
      <c r="V15" s="27"/>
      <c r="W15" s="27"/>
      <c r="X15" s="28"/>
      <c r="Y15" s="24"/>
      <c r="Z15" s="29"/>
      <c r="AA15" s="29"/>
      <c r="AB15" s="29"/>
      <c r="AC15" s="30"/>
    </row>
    <row r="16" spans="1:29" x14ac:dyDescent="0.25">
      <c r="A16" s="71"/>
      <c r="B16" s="21" t="s">
        <v>25</v>
      </c>
      <c r="C16" s="22">
        <f t="shared" ref="C16:C18" si="6">E16+J16+D16+O16</f>
        <v>10089.044</v>
      </c>
      <c r="D16" s="23">
        <v>10089.044</v>
      </c>
      <c r="E16" s="23">
        <f t="shared" si="5"/>
        <v>0</v>
      </c>
      <c r="F16" s="26"/>
      <c r="G16" s="26"/>
      <c r="H16" s="26"/>
      <c r="I16" s="26"/>
      <c r="J16" s="23">
        <f t="shared" si="0"/>
        <v>0</v>
      </c>
      <c r="K16" s="26"/>
      <c r="L16" s="26"/>
      <c r="M16" s="26"/>
      <c r="N16" s="26"/>
      <c r="O16" s="23">
        <f t="shared" si="1"/>
        <v>0</v>
      </c>
      <c r="P16" s="26"/>
      <c r="Q16" s="26"/>
      <c r="R16" s="26"/>
      <c r="S16" s="26"/>
      <c r="T16" s="25"/>
      <c r="U16" s="27"/>
      <c r="V16" s="27"/>
      <c r="W16" s="27"/>
      <c r="X16" s="28"/>
      <c r="Y16" s="24"/>
      <c r="Z16" s="29"/>
      <c r="AA16" s="29"/>
      <c r="AB16" s="29"/>
      <c r="AC16" s="30"/>
    </row>
    <row r="17" spans="1:29" outlineLevel="1" x14ac:dyDescent="0.25">
      <c r="A17" s="71"/>
      <c r="B17" s="16" t="s">
        <v>26</v>
      </c>
      <c r="C17" s="22">
        <f t="shared" si="6"/>
        <v>211.24499999999998</v>
      </c>
      <c r="D17" s="23">
        <v>211.24499999999998</v>
      </c>
      <c r="E17" s="23">
        <f t="shared" si="5"/>
        <v>0</v>
      </c>
      <c r="F17" s="32"/>
      <c r="G17" s="32"/>
      <c r="H17" s="32"/>
      <c r="I17" s="32"/>
      <c r="J17" s="18">
        <f t="shared" si="0"/>
        <v>0</v>
      </c>
      <c r="K17" s="32"/>
      <c r="L17" s="32"/>
      <c r="M17" s="32"/>
      <c r="N17" s="32"/>
      <c r="O17" s="18">
        <f t="shared" si="1"/>
        <v>0</v>
      </c>
      <c r="P17" s="32"/>
      <c r="Q17" s="32"/>
      <c r="R17" s="32"/>
      <c r="S17" s="32"/>
      <c r="T17" s="31"/>
      <c r="U17" s="33"/>
      <c r="V17" s="33"/>
      <c r="W17" s="33"/>
      <c r="X17" s="34"/>
      <c r="Y17" s="19"/>
      <c r="Z17" s="35"/>
      <c r="AA17" s="35"/>
      <c r="AB17" s="35"/>
      <c r="AC17" s="36"/>
    </row>
    <row r="18" spans="1:29" outlineLevel="1" x14ac:dyDescent="0.25">
      <c r="A18" s="71"/>
      <c r="B18" s="16" t="s">
        <v>27</v>
      </c>
      <c r="C18" s="17">
        <f t="shared" si="6"/>
        <v>0</v>
      </c>
      <c r="D18" s="18"/>
      <c r="E18" s="18">
        <f t="shared" si="5"/>
        <v>0</v>
      </c>
      <c r="F18" s="32"/>
      <c r="G18" s="32"/>
      <c r="H18" s="32"/>
      <c r="I18" s="32"/>
      <c r="J18" s="18">
        <f t="shared" si="0"/>
        <v>0</v>
      </c>
      <c r="K18" s="32"/>
      <c r="L18" s="32"/>
      <c r="M18" s="32"/>
      <c r="N18" s="32"/>
      <c r="O18" s="18">
        <f t="shared" si="1"/>
        <v>0</v>
      </c>
      <c r="P18" s="32"/>
      <c r="Q18" s="32"/>
      <c r="R18" s="32"/>
      <c r="S18" s="32"/>
      <c r="T18" s="31"/>
      <c r="U18" s="33"/>
      <c r="V18" s="33"/>
      <c r="W18" s="33"/>
      <c r="X18" s="34"/>
      <c r="Y18" s="19"/>
      <c r="Z18" s="35"/>
      <c r="AA18" s="35"/>
      <c r="AB18" s="35"/>
      <c r="AC18" s="36"/>
    </row>
    <row r="19" spans="1:29" ht="17.25" thickBot="1" x14ac:dyDescent="0.35">
      <c r="A19" s="72"/>
      <c r="B19" s="37" t="s">
        <v>28</v>
      </c>
      <c r="C19" s="38">
        <f>SUM(C8:C18)</f>
        <v>39128.737000000001</v>
      </c>
      <c r="D19" s="39">
        <f>SUM(D8:D18)</f>
        <v>17105.346999999998</v>
      </c>
      <c r="E19" s="40">
        <f>F19+G19+H19+I19</f>
        <v>12512.278000000002</v>
      </c>
      <c r="F19" s="39">
        <f>SUM(F8:F18)</f>
        <v>248.61799999999999</v>
      </c>
      <c r="G19" s="39">
        <f>SUM(G8:G18)</f>
        <v>87.419999999999987</v>
      </c>
      <c r="H19" s="39">
        <f>SUM(H8:H18)</f>
        <v>9084.2530000000006</v>
      </c>
      <c r="I19" s="39">
        <f>SUM(I8:I18)</f>
        <v>3091.9870000000001</v>
      </c>
      <c r="J19" s="40">
        <f t="shared" ref="J19:AC19" si="7">SUM(J8:J18)</f>
        <v>7402.6580000000013</v>
      </c>
      <c r="K19" s="39">
        <f t="shared" si="7"/>
        <v>1123.472</v>
      </c>
      <c r="L19" s="39">
        <f t="shared" si="7"/>
        <v>2181.8589999999999</v>
      </c>
      <c r="M19" s="39">
        <f t="shared" si="7"/>
        <v>4095.2260000000006</v>
      </c>
      <c r="N19" s="39">
        <f t="shared" si="7"/>
        <v>2.101</v>
      </c>
      <c r="O19" s="40">
        <f t="shared" si="7"/>
        <v>2108.4539999999997</v>
      </c>
      <c r="P19" s="39">
        <f t="shared" si="7"/>
        <v>670.98</v>
      </c>
      <c r="Q19" s="39">
        <f t="shared" si="7"/>
        <v>1212.8400000000001</v>
      </c>
      <c r="R19" s="39">
        <f t="shared" si="7"/>
        <v>147.25800000000001</v>
      </c>
      <c r="S19" s="39">
        <f t="shared" si="7"/>
        <v>77.376000000000005</v>
      </c>
      <c r="T19" s="41">
        <f t="shared" si="7"/>
        <v>10.719000000000001</v>
      </c>
      <c r="U19" s="42">
        <f t="shared" si="7"/>
        <v>1.996</v>
      </c>
      <c r="V19" s="42">
        <f t="shared" si="7"/>
        <v>3.03</v>
      </c>
      <c r="W19" s="42">
        <f t="shared" si="7"/>
        <v>5.69</v>
      </c>
      <c r="X19" s="43">
        <f t="shared" si="7"/>
        <v>3.0000000000000001E-3</v>
      </c>
      <c r="Y19" s="41">
        <f t="shared" si="7"/>
        <v>2.8649999999999998</v>
      </c>
      <c r="Z19" s="42">
        <f t="shared" si="7"/>
        <v>0.93199999999999994</v>
      </c>
      <c r="AA19" s="42">
        <f t="shared" si="7"/>
        <v>1.6850000000000001</v>
      </c>
      <c r="AB19" s="42">
        <f t="shared" si="7"/>
        <v>0.13200000000000001</v>
      </c>
      <c r="AC19" s="43">
        <f t="shared" si="7"/>
        <v>0.11600000000000001</v>
      </c>
    </row>
    <row r="20" spans="1:29" x14ac:dyDescent="0.25">
      <c r="A20" s="73" t="s">
        <v>29</v>
      </c>
      <c r="B20" s="44" t="s">
        <v>17</v>
      </c>
      <c r="C20" s="45">
        <f t="shared" ref="C20:C30" si="8">E20+J20+D20+O20</f>
        <v>0</v>
      </c>
      <c r="D20" s="46"/>
      <c r="E20" s="46">
        <f t="shared" ref="E20:E31" si="9">F20+G20+H20+I20</f>
        <v>0</v>
      </c>
      <c r="F20" s="48"/>
      <c r="G20" s="48"/>
      <c r="H20" s="48"/>
      <c r="I20" s="48"/>
      <c r="J20" s="46">
        <f t="shared" ref="J20:J31" si="10">K20+L20+M20+N20</f>
        <v>0</v>
      </c>
      <c r="K20" s="48"/>
      <c r="L20" s="48"/>
      <c r="M20" s="48"/>
      <c r="N20" s="48"/>
      <c r="O20" s="46">
        <f t="shared" ref="O20:O31" si="11">P20+Q20+R20+S20</f>
        <v>0</v>
      </c>
      <c r="P20" s="48"/>
      <c r="Q20" s="48"/>
      <c r="R20" s="48"/>
      <c r="S20" s="48"/>
      <c r="T20" s="47"/>
      <c r="U20" s="49"/>
      <c r="V20" s="49"/>
      <c r="W20" s="49"/>
      <c r="X20" s="50"/>
      <c r="Y20" s="47"/>
      <c r="Z20" s="49"/>
      <c r="AA20" s="49"/>
      <c r="AB20" s="49"/>
      <c r="AC20" s="50"/>
    </row>
    <row r="21" spans="1:29" outlineLevel="1" x14ac:dyDescent="0.25">
      <c r="A21" s="71"/>
      <c r="B21" s="16" t="s">
        <v>18</v>
      </c>
      <c r="C21" s="17">
        <f t="shared" si="8"/>
        <v>0</v>
      </c>
      <c r="D21" s="51"/>
      <c r="E21" s="51">
        <f t="shared" si="9"/>
        <v>0</v>
      </c>
      <c r="F21" s="52"/>
      <c r="G21" s="52"/>
      <c r="H21" s="52"/>
      <c r="I21" s="52"/>
      <c r="J21" s="51">
        <f t="shared" si="10"/>
        <v>0</v>
      </c>
      <c r="K21" s="52"/>
      <c r="L21" s="52"/>
      <c r="M21" s="52"/>
      <c r="N21" s="52"/>
      <c r="O21" s="51">
        <f t="shared" si="11"/>
        <v>0</v>
      </c>
      <c r="P21" s="52"/>
      <c r="Q21" s="52"/>
      <c r="R21" s="52"/>
      <c r="S21" s="52"/>
      <c r="T21" s="19"/>
      <c r="U21" s="35"/>
      <c r="V21" s="35"/>
      <c r="W21" s="35"/>
      <c r="X21" s="36"/>
      <c r="Y21" s="19"/>
      <c r="Z21" s="35"/>
      <c r="AA21" s="35"/>
      <c r="AB21" s="35"/>
      <c r="AC21" s="36"/>
    </row>
    <row r="22" spans="1:29" outlineLevel="1" x14ac:dyDescent="0.25">
      <c r="A22" s="71"/>
      <c r="B22" s="16" t="s">
        <v>19</v>
      </c>
      <c r="C22" s="17">
        <f t="shared" si="8"/>
        <v>0</v>
      </c>
      <c r="D22" s="51"/>
      <c r="E22" s="51">
        <f t="shared" si="9"/>
        <v>0</v>
      </c>
      <c r="F22" s="52"/>
      <c r="G22" s="52"/>
      <c r="H22" s="52"/>
      <c r="I22" s="66"/>
      <c r="J22" s="51">
        <f t="shared" si="10"/>
        <v>0</v>
      </c>
      <c r="K22" s="52"/>
      <c r="L22" s="52"/>
      <c r="M22" s="52"/>
      <c r="N22" s="52"/>
      <c r="O22" s="51">
        <f t="shared" si="11"/>
        <v>0</v>
      </c>
      <c r="P22" s="52"/>
      <c r="Q22" s="52"/>
      <c r="R22" s="52"/>
      <c r="S22" s="52"/>
      <c r="T22" s="19"/>
      <c r="U22" s="35"/>
      <c r="V22" s="35"/>
      <c r="W22" s="35"/>
      <c r="X22" s="36"/>
      <c r="Y22" s="19"/>
      <c r="Z22" s="35"/>
      <c r="AA22" s="35"/>
      <c r="AB22" s="35"/>
      <c r="AC22" s="36"/>
    </row>
    <row r="23" spans="1:29" x14ac:dyDescent="0.25">
      <c r="A23" s="71"/>
      <c r="B23" s="16" t="s">
        <v>20</v>
      </c>
      <c r="C23" s="17">
        <f t="shared" si="8"/>
        <v>2.4300000000000002</v>
      </c>
      <c r="D23" s="51"/>
      <c r="E23" s="51">
        <f t="shared" si="9"/>
        <v>2.4300000000000002</v>
      </c>
      <c r="F23" s="52"/>
      <c r="G23" s="52"/>
      <c r="H23" s="52"/>
      <c r="I23" s="66">
        <v>2.4300000000000002</v>
      </c>
      <c r="J23" s="51">
        <f t="shared" si="10"/>
        <v>0</v>
      </c>
      <c r="K23" s="52"/>
      <c r="L23" s="52"/>
      <c r="M23" s="52"/>
      <c r="N23" s="52"/>
      <c r="O23" s="51">
        <f t="shared" si="11"/>
        <v>0</v>
      </c>
      <c r="P23" s="52"/>
      <c r="Q23" s="52"/>
      <c r="R23" s="52"/>
      <c r="S23" s="52"/>
      <c r="T23" s="19"/>
      <c r="U23" s="35"/>
      <c r="V23" s="35"/>
      <c r="W23" s="35"/>
      <c r="X23" s="36"/>
      <c r="Y23" s="19"/>
      <c r="Z23" s="35"/>
      <c r="AA23" s="35"/>
      <c r="AB23" s="35"/>
      <c r="AC23" s="36"/>
    </row>
    <row r="24" spans="1:29" x14ac:dyDescent="0.25">
      <c r="A24" s="71"/>
      <c r="B24" s="16" t="s">
        <v>21</v>
      </c>
      <c r="C24" s="17">
        <f t="shared" si="8"/>
        <v>0</v>
      </c>
      <c r="D24" s="51"/>
      <c r="E24" s="51">
        <f t="shared" si="9"/>
        <v>0</v>
      </c>
      <c r="F24" s="52"/>
      <c r="G24" s="52"/>
      <c r="H24" s="52"/>
      <c r="I24" s="66"/>
      <c r="J24" s="51">
        <f t="shared" si="10"/>
        <v>0</v>
      </c>
      <c r="K24" s="52"/>
      <c r="L24" s="52"/>
      <c r="M24" s="52"/>
      <c r="N24" s="52"/>
      <c r="O24" s="51">
        <f t="shared" si="11"/>
        <v>0</v>
      </c>
      <c r="P24" s="52"/>
      <c r="Q24" s="52"/>
      <c r="R24" s="52"/>
      <c r="S24" s="52"/>
      <c r="T24" s="19"/>
      <c r="U24" s="35"/>
      <c r="V24" s="35"/>
      <c r="W24" s="35"/>
      <c r="X24" s="36"/>
      <c r="Y24" s="19"/>
      <c r="Z24" s="35"/>
      <c r="AA24" s="35"/>
      <c r="AB24" s="35"/>
      <c r="AC24" s="36"/>
    </row>
    <row r="25" spans="1:29" x14ac:dyDescent="0.25">
      <c r="A25" s="71"/>
      <c r="B25" s="16" t="s">
        <v>22</v>
      </c>
      <c r="C25" s="17">
        <f t="shared" si="8"/>
        <v>96.994</v>
      </c>
      <c r="D25" s="51"/>
      <c r="E25" s="51">
        <f t="shared" si="9"/>
        <v>96.994</v>
      </c>
      <c r="F25" s="52"/>
      <c r="G25" s="52"/>
      <c r="H25" s="52"/>
      <c r="I25" s="66">
        <v>96.994</v>
      </c>
      <c r="J25" s="51">
        <f t="shared" si="10"/>
        <v>0</v>
      </c>
      <c r="K25" s="52"/>
      <c r="L25" s="52"/>
      <c r="M25" s="52"/>
      <c r="N25" s="52"/>
      <c r="O25" s="51">
        <f t="shared" si="11"/>
        <v>0</v>
      </c>
      <c r="P25" s="52"/>
      <c r="Q25" s="52"/>
      <c r="R25" s="52"/>
      <c r="S25" s="52"/>
      <c r="T25" s="19"/>
      <c r="U25" s="35"/>
      <c r="V25" s="35"/>
      <c r="W25" s="35"/>
      <c r="X25" s="36"/>
      <c r="Y25" s="19"/>
      <c r="Z25" s="35"/>
      <c r="AA25" s="35"/>
      <c r="AB25" s="35"/>
      <c r="AC25" s="36"/>
    </row>
    <row r="26" spans="1:29" x14ac:dyDescent="0.25">
      <c r="A26" s="71"/>
      <c r="B26" s="16" t="s">
        <v>23</v>
      </c>
      <c r="C26" s="17">
        <f t="shared" si="8"/>
        <v>0</v>
      </c>
      <c r="D26" s="51"/>
      <c r="E26" s="51">
        <f t="shared" si="9"/>
        <v>0</v>
      </c>
      <c r="F26" s="52"/>
      <c r="G26" s="52"/>
      <c r="H26" s="52"/>
      <c r="I26" s="66"/>
      <c r="J26" s="51">
        <f t="shared" si="10"/>
        <v>0</v>
      </c>
      <c r="K26" s="52"/>
      <c r="L26" s="52"/>
      <c r="M26" s="52"/>
      <c r="N26" s="52"/>
      <c r="O26" s="51">
        <f t="shared" si="11"/>
        <v>0</v>
      </c>
      <c r="P26" s="52"/>
      <c r="Q26" s="52"/>
      <c r="R26" s="52"/>
      <c r="S26" s="52"/>
      <c r="T26" s="19"/>
      <c r="U26" s="35"/>
      <c r="V26" s="35"/>
      <c r="W26" s="35"/>
      <c r="X26" s="36"/>
      <c r="Y26" s="19"/>
      <c r="Z26" s="35"/>
      <c r="AA26" s="35"/>
      <c r="AB26" s="35"/>
      <c r="AC26" s="36"/>
    </row>
    <row r="27" spans="1:29" x14ac:dyDescent="0.25">
      <c r="A27" s="71"/>
      <c r="B27" s="21" t="s">
        <v>24</v>
      </c>
      <c r="C27" s="22">
        <f t="shared" si="8"/>
        <v>0</v>
      </c>
      <c r="D27" s="54"/>
      <c r="E27" s="53">
        <f t="shared" si="9"/>
        <v>0</v>
      </c>
      <c r="F27" s="54"/>
      <c r="G27" s="52"/>
      <c r="H27" s="54"/>
      <c r="I27" s="66"/>
      <c r="J27" s="53">
        <f t="shared" si="10"/>
        <v>0</v>
      </c>
      <c r="K27" s="54"/>
      <c r="L27" s="54"/>
      <c r="M27" s="54"/>
      <c r="N27" s="54"/>
      <c r="O27" s="53">
        <f t="shared" si="11"/>
        <v>0</v>
      </c>
      <c r="P27" s="54"/>
      <c r="Q27" s="54"/>
      <c r="R27" s="54"/>
      <c r="S27" s="54"/>
      <c r="T27" s="24"/>
      <c r="U27" s="29"/>
      <c r="V27" s="29"/>
      <c r="W27" s="29"/>
      <c r="X27" s="30"/>
      <c r="Y27" s="24"/>
      <c r="Z27" s="29"/>
      <c r="AA27" s="29"/>
      <c r="AB27" s="29"/>
      <c r="AC27" s="30"/>
    </row>
    <row r="28" spans="1:29" x14ac:dyDescent="0.25">
      <c r="A28" s="71"/>
      <c r="B28" s="21" t="s">
        <v>25</v>
      </c>
      <c r="C28" s="22">
        <f t="shared" si="8"/>
        <v>0</v>
      </c>
      <c r="D28" s="54"/>
      <c r="E28" s="53">
        <f t="shared" si="9"/>
        <v>0</v>
      </c>
      <c r="F28" s="54"/>
      <c r="G28" s="52"/>
      <c r="H28" s="54"/>
      <c r="I28" s="52"/>
      <c r="J28" s="53">
        <f t="shared" si="10"/>
        <v>0</v>
      </c>
      <c r="K28" s="54"/>
      <c r="L28" s="54"/>
      <c r="M28" s="54"/>
      <c r="N28" s="54"/>
      <c r="O28" s="53">
        <f t="shared" si="11"/>
        <v>0</v>
      </c>
      <c r="P28" s="54"/>
      <c r="Q28" s="54"/>
      <c r="R28" s="54"/>
      <c r="S28" s="54"/>
      <c r="T28" s="24"/>
      <c r="U28" s="29"/>
      <c r="V28" s="29"/>
      <c r="W28" s="29"/>
      <c r="X28" s="30"/>
      <c r="Y28" s="24"/>
      <c r="Z28" s="29"/>
      <c r="AA28" s="29"/>
      <c r="AB28" s="29"/>
      <c r="AC28" s="30"/>
    </row>
    <row r="29" spans="1:29" x14ac:dyDescent="0.25">
      <c r="A29" s="71"/>
      <c r="B29" s="16" t="s">
        <v>26</v>
      </c>
      <c r="C29" s="22">
        <f t="shared" si="8"/>
        <v>23.15</v>
      </c>
      <c r="D29" s="67">
        <f>(21861+1289)/1000</f>
        <v>23.15</v>
      </c>
      <c r="E29" s="51">
        <f t="shared" si="9"/>
        <v>0</v>
      </c>
      <c r="F29" s="52"/>
      <c r="G29" s="52"/>
      <c r="H29" s="52"/>
      <c r="I29" s="52"/>
      <c r="J29" s="51">
        <f t="shared" si="10"/>
        <v>0</v>
      </c>
      <c r="K29" s="52"/>
      <c r="L29" s="52"/>
      <c r="M29" s="52"/>
      <c r="N29" s="52"/>
      <c r="O29" s="51">
        <f t="shared" si="11"/>
        <v>0</v>
      </c>
      <c r="P29" s="52"/>
      <c r="Q29" s="52"/>
      <c r="R29" s="52"/>
      <c r="S29" s="52"/>
      <c r="T29" s="19"/>
      <c r="U29" s="35"/>
      <c r="V29" s="35"/>
      <c r="W29" s="35"/>
      <c r="X29" s="36"/>
      <c r="Y29" s="19"/>
      <c r="Z29" s="35"/>
      <c r="AA29" s="35"/>
      <c r="AB29" s="35"/>
      <c r="AC29" s="36"/>
    </row>
    <row r="30" spans="1:29" outlineLevel="1" x14ac:dyDescent="0.25">
      <c r="A30" s="71"/>
      <c r="B30" s="16" t="s">
        <v>27</v>
      </c>
      <c r="C30" s="17">
        <f t="shared" si="8"/>
        <v>0</v>
      </c>
      <c r="D30" s="51"/>
      <c r="E30" s="51">
        <f t="shared" si="9"/>
        <v>0</v>
      </c>
      <c r="F30" s="52"/>
      <c r="G30" s="52"/>
      <c r="H30" s="52"/>
      <c r="I30" s="52"/>
      <c r="J30" s="51">
        <f t="shared" si="10"/>
        <v>0</v>
      </c>
      <c r="K30" s="52"/>
      <c r="L30" s="52"/>
      <c r="M30" s="52"/>
      <c r="N30" s="52"/>
      <c r="O30" s="51">
        <f t="shared" si="11"/>
        <v>0</v>
      </c>
      <c r="P30" s="52"/>
      <c r="Q30" s="52"/>
      <c r="R30" s="52"/>
      <c r="S30" s="52"/>
      <c r="T30" s="19"/>
      <c r="U30" s="35"/>
      <c r="V30" s="35"/>
      <c r="W30" s="35"/>
      <c r="X30" s="36"/>
      <c r="Y30" s="19"/>
      <c r="Z30" s="35"/>
      <c r="AA30" s="35"/>
      <c r="AB30" s="35"/>
      <c r="AC30" s="36"/>
    </row>
    <row r="31" spans="1:29" ht="17.25" thickBot="1" x14ac:dyDescent="0.3">
      <c r="A31" s="72"/>
      <c r="B31" s="55" t="s">
        <v>28</v>
      </c>
      <c r="C31" s="62">
        <f t="shared" ref="C31" si="12">E31+J31+D31</f>
        <v>122.57400000000001</v>
      </c>
      <c r="D31" s="56">
        <f>SUM(D20:D30)</f>
        <v>23.15</v>
      </c>
      <c r="E31" s="61">
        <f t="shared" si="9"/>
        <v>99.424000000000007</v>
      </c>
      <c r="F31" s="56">
        <f>SUM(F20:F30)</f>
        <v>0</v>
      </c>
      <c r="G31" s="56">
        <f t="shared" ref="G31:H31" si="13">SUM(G20:G30)</f>
        <v>0</v>
      </c>
      <c r="H31" s="56">
        <f t="shared" si="13"/>
        <v>0</v>
      </c>
      <c r="I31" s="63">
        <f>SUM(I20:I30)</f>
        <v>99.424000000000007</v>
      </c>
      <c r="J31" s="57">
        <f t="shared" si="10"/>
        <v>0</v>
      </c>
      <c r="K31" s="56">
        <f t="shared" ref="K31:N31" si="14">SUM(K20:K30)</f>
        <v>0</v>
      </c>
      <c r="L31" s="56">
        <f t="shared" si="14"/>
        <v>0</v>
      </c>
      <c r="M31" s="56">
        <f t="shared" si="14"/>
        <v>0</v>
      </c>
      <c r="N31" s="56">
        <f t="shared" si="14"/>
        <v>0</v>
      </c>
      <c r="O31" s="57">
        <f t="shared" si="11"/>
        <v>0</v>
      </c>
      <c r="P31" s="56">
        <f t="shared" ref="P31:S31" si="15">SUM(P20:P30)</f>
        <v>0</v>
      </c>
      <c r="Q31" s="56">
        <f t="shared" si="15"/>
        <v>0</v>
      </c>
      <c r="R31" s="56">
        <f t="shared" si="15"/>
        <v>0</v>
      </c>
      <c r="S31" s="56">
        <f t="shared" si="15"/>
        <v>0</v>
      </c>
      <c r="T31" s="58"/>
      <c r="U31" s="59"/>
      <c r="V31" s="59"/>
      <c r="W31" s="59"/>
      <c r="X31" s="60"/>
      <c r="Y31" s="58"/>
      <c r="Z31" s="59"/>
      <c r="AA31" s="59"/>
      <c r="AB31" s="59"/>
      <c r="AC31" s="60"/>
    </row>
    <row r="33" spans="3:9" x14ac:dyDescent="0.25">
      <c r="C33" s="65"/>
    </row>
    <row r="34" spans="3:9" x14ac:dyDescent="0.25">
      <c r="I34" s="64"/>
    </row>
  </sheetData>
  <mergeCells count="27"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D5:D7"/>
    <mergeCell ref="E5:I5"/>
    <mergeCell ref="J5:N5"/>
    <mergeCell ref="O5:S5"/>
    <mergeCell ref="T5:X5"/>
    <mergeCell ref="E6:E7"/>
    <mergeCell ref="F6:I6"/>
    <mergeCell ref="J6:J7"/>
    <mergeCell ref="Z6:AC6"/>
    <mergeCell ref="A8:A19"/>
    <mergeCell ref="A20:A31"/>
    <mergeCell ref="K6:N6"/>
    <mergeCell ref="O6:O7"/>
    <mergeCell ref="P6:S6"/>
    <mergeCell ref="T6:T7"/>
    <mergeCell ref="U6:X6"/>
    <mergeCell ref="Y6:Y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Шидаков Алибек Магометович</dc:creator>
  <cp:lastModifiedBy>Шидаков Алибек Магометович</cp:lastModifiedBy>
  <dcterms:created xsi:type="dcterms:W3CDTF">2022-10-24T13:44:15Z</dcterms:created>
  <dcterms:modified xsi:type="dcterms:W3CDTF">2022-10-24T14:24:46Z</dcterms:modified>
</cp:coreProperties>
</file>