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Январь 2015" sheetId="4" r:id="rId1"/>
    <sheet name="Январь 2015г. по 6-10" sheetId="8" r:id="rId2"/>
    <sheet name="Январь 2015г. по 0,4" sheetId="9" r:id="rId3"/>
  </sheets>
  <definedNames>
    <definedName name="_xlnm._FilterDatabase" localSheetId="0" hidden="1">'Январь 2015'!$C$21:$C$131</definedName>
    <definedName name="_xlnm._FilterDatabase" localSheetId="2" hidden="1">'Январь 2015г. по 0,4'!$C$21:$C$131</definedName>
    <definedName name="_xlnm._FilterDatabase" localSheetId="1" hidden="1">'Январь 2015г. по 6-10'!$C$21:$C$131</definedName>
  </definedNames>
  <calcPr calcId="145621"/>
</workbook>
</file>

<file path=xl/calcChain.xml><?xml version="1.0" encoding="utf-8"?>
<calcChain xmlns="http://schemas.openxmlformats.org/spreadsheetml/2006/main">
  <c r="E32" i="4" l="1"/>
  <c r="F32" i="4"/>
  <c r="G32" i="4"/>
  <c r="H32" i="4"/>
  <c r="I32" i="4"/>
  <c r="J32" i="4"/>
  <c r="K32" i="4"/>
  <c r="L32" i="4"/>
  <c r="M32" i="4"/>
  <c r="N32" i="4"/>
  <c r="O32" i="4"/>
  <c r="P32" i="4"/>
  <c r="Q32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D33" i="4"/>
  <c r="D34" i="4"/>
  <c r="D35" i="4"/>
  <c r="D36" i="4"/>
  <c r="D37" i="4"/>
  <c r="D32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D24" i="4"/>
  <c r="D25" i="4"/>
  <c r="D26" i="4"/>
  <c r="D27" i="4"/>
  <c r="D28" i="4"/>
  <c r="D29" i="4"/>
  <c r="D23" i="4"/>
  <c r="E117" i="4"/>
  <c r="F117" i="4"/>
  <c r="G117" i="4"/>
  <c r="H117" i="4"/>
  <c r="I117" i="4"/>
  <c r="J117" i="4"/>
  <c r="K117" i="4"/>
  <c r="E118" i="4"/>
  <c r="F118" i="4"/>
  <c r="G118" i="4"/>
  <c r="H118" i="4"/>
  <c r="I118" i="4"/>
  <c r="J118" i="4"/>
  <c r="K118" i="4"/>
  <c r="E119" i="4"/>
  <c r="F119" i="4"/>
  <c r="G119" i="4"/>
  <c r="H119" i="4"/>
  <c r="I119" i="4"/>
  <c r="J119" i="4"/>
  <c r="K119" i="4"/>
  <c r="E120" i="4"/>
  <c r="F120" i="4"/>
  <c r="G120" i="4"/>
  <c r="H120" i="4"/>
  <c r="I120" i="4"/>
  <c r="J120" i="4"/>
  <c r="K120" i="4"/>
  <c r="E121" i="4"/>
  <c r="F121" i="4"/>
  <c r="G121" i="4"/>
  <c r="H121" i="4"/>
  <c r="I121" i="4"/>
  <c r="J121" i="4"/>
  <c r="K121" i="4"/>
  <c r="E122" i="4"/>
  <c r="F122" i="4"/>
  <c r="G122" i="4"/>
  <c r="H122" i="4"/>
  <c r="I122" i="4"/>
  <c r="J122" i="4"/>
  <c r="K122" i="4"/>
  <c r="E123" i="4"/>
  <c r="F123" i="4"/>
  <c r="G123" i="4"/>
  <c r="H123" i="4"/>
  <c r="I123" i="4"/>
  <c r="J123" i="4"/>
  <c r="K123" i="4"/>
  <c r="E124" i="4"/>
  <c r="F124" i="4"/>
  <c r="G124" i="4"/>
  <c r="H124" i="4"/>
  <c r="I124" i="4"/>
  <c r="J124" i="4"/>
  <c r="K124" i="4"/>
  <c r="E125" i="4"/>
  <c r="F125" i="4"/>
  <c r="G125" i="4"/>
  <c r="H125" i="4"/>
  <c r="I125" i="4"/>
  <c r="J125" i="4"/>
  <c r="K125" i="4"/>
  <c r="E126" i="4"/>
  <c r="F126" i="4"/>
  <c r="G126" i="4"/>
  <c r="H126" i="4"/>
  <c r="I126" i="4"/>
  <c r="J126" i="4"/>
  <c r="K126" i="4"/>
  <c r="E127" i="4"/>
  <c r="F127" i="4"/>
  <c r="G127" i="4"/>
  <c r="H127" i="4"/>
  <c r="I127" i="4"/>
  <c r="J127" i="4"/>
  <c r="K127" i="4"/>
  <c r="E128" i="4"/>
  <c r="F128" i="4"/>
  <c r="G128" i="4"/>
  <c r="H128" i="4"/>
  <c r="I128" i="4"/>
  <c r="J128" i="4"/>
  <c r="K128" i="4"/>
  <c r="D118" i="4"/>
  <c r="D119" i="4"/>
  <c r="D120" i="4"/>
  <c r="D121" i="4"/>
  <c r="D122" i="4"/>
  <c r="D123" i="4"/>
  <c r="D124" i="4"/>
  <c r="D125" i="4"/>
  <c r="D126" i="4"/>
  <c r="D127" i="4"/>
  <c r="D128" i="4"/>
  <c r="D117" i="4"/>
  <c r="E104" i="4"/>
  <c r="F104" i="4"/>
  <c r="G104" i="4"/>
  <c r="H104" i="4"/>
  <c r="I104" i="4"/>
  <c r="J104" i="4"/>
  <c r="K104" i="4"/>
  <c r="E105" i="4"/>
  <c r="F105" i="4"/>
  <c r="G105" i="4"/>
  <c r="H105" i="4"/>
  <c r="I105" i="4"/>
  <c r="J105" i="4"/>
  <c r="K105" i="4"/>
  <c r="E106" i="4"/>
  <c r="F106" i="4"/>
  <c r="G106" i="4"/>
  <c r="H106" i="4"/>
  <c r="I106" i="4"/>
  <c r="J106" i="4"/>
  <c r="K106" i="4"/>
  <c r="E107" i="4"/>
  <c r="F107" i="4"/>
  <c r="G107" i="4"/>
  <c r="H107" i="4"/>
  <c r="I107" i="4"/>
  <c r="J107" i="4"/>
  <c r="K107" i="4"/>
  <c r="E108" i="4"/>
  <c r="F108" i="4"/>
  <c r="G108" i="4"/>
  <c r="H108" i="4"/>
  <c r="I108" i="4"/>
  <c r="J108" i="4"/>
  <c r="K108" i="4"/>
  <c r="E109" i="4"/>
  <c r="F109" i="4"/>
  <c r="G109" i="4"/>
  <c r="H109" i="4"/>
  <c r="I109" i="4"/>
  <c r="J109" i="4"/>
  <c r="K109" i="4"/>
  <c r="E110" i="4"/>
  <c r="F110" i="4"/>
  <c r="G110" i="4"/>
  <c r="H110" i="4"/>
  <c r="I110" i="4"/>
  <c r="J110" i="4"/>
  <c r="K110" i="4"/>
  <c r="E111" i="4"/>
  <c r="F111" i="4"/>
  <c r="G111" i="4"/>
  <c r="H111" i="4"/>
  <c r="I111" i="4"/>
  <c r="J111" i="4"/>
  <c r="K111" i="4"/>
  <c r="E112" i="4"/>
  <c r="F112" i="4"/>
  <c r="G112" i="4"/>
  <c r="H112" i="4"/>
  <c r="I112" i="4"/>
  <c r="J112" i="4"/>
  <c r="K112" i="4"/>
  <c r="E113" i="4"/>
  <c r="F113" i="4"/>
  <c r="G113" i="4"/>
  <c r="H113" i="4"/>
  <c r="I113" i="4"/>
  <c r="J113" i="4"/>
  <c r="K113" i="4"/>
  <c r="E114" i="4"/>
  <c r="F114" i="4"/>
  <c r="G114" i="4"/>
  <c r="H114" i="4"/>
  <c r="I114" i="4"/>
  <c r="J114" i="4"/>
  <c r="K114" i="4"/>
  <c r="D105" i="4"/>
  <c r="D106" i="4"/>
  <c r="D107" i="4"/>
  <c r="D108" i="4"/>
  <c r="D109" i="4"/>
  <c r="D110" i="4"/>
  <c r="D111" i="4"/>
  <c r="D112" i="4"/>
  <c r="D113" i="4"/>
  <c r="D114" i="4"/>
  <c r="D104" i="4"/>
  <c r="E93" i="4"/>
  <c r="F93" i="4"/>
  <c r="G93" i="4"/>
  <c r="H93" i="4"/>
  <c r="I93" i="4"/>
  <c r="J93" i="4"/>
  <c r="K93" i="4"/>
  <c r="E94" i="4"/>
  <c r="F94" i="4"/>
  <c r="G94" i="4"/>
  <c r="H94" i="4"/>
  <c r="I94" i="4"/>
  <c r="J94" i="4"/>
  <c r="K94" i="4"/>
  <c r="E95" i="4"/>
  <c r="F95" i="4"/>
  <c r="G95" i="4"/>
  <c r="H95" i="4"/>
  <c r="I95" i="4"/>
  <c r="J95" i="4"/>
  <c r="K95" i="4"/>
  <c r="E96" i="4"/>
  <c r="F96" i="4"/>
  <c r="G96" i="4"/>
  <c r="H96" i="4"/>
  <c r="I96" i="4"/>
  <c r="J96" i="4"/>
  <c r="K96" i="4"/>
  <c r="E97" i="4"/>
  <c r="F97" i="4"/>
  <c r="G97" i="4"/>
  <c r="H97" i="4"/>
  <c r="I97" i="4"/>
  <c r="J97" i="4"/>
  <c r="K97" i="4"/>
  <c r="E98" i="4"/>
  <c r="F98" i="4"/>
  <c r="G98" i="4"/>
  <c r="H98" i="4"/>
  <c r="I98" i="4"/>
  <c r="J98" i="4"/>
  <c r="K98" i="4"/>
  <c r="E99" i="4"/>
  <c r="F99" i="4"/>
  <c r="G99" i="4"/>
  <c r="H99" i="4"/>
  <c r="I99" i="4"/>
  <c r="J99" i="4"/>
  <c r="K99" i="4"/>
  <c r="E100" i="4"/>
  <c r="F100" i="4"/>
  <c r="G100" i="4"/>
  <c r="H100" i="4"/>
  <c r="I100" i="4"/>
  <c r="J100" i="4"/>
  <c r="K100" i="4"/>
  <c r="E101" i="4"/>
  <c r="F101" i="4"/>
  <c r="G101" i="4"/>
  <c r="H101" i="4"/>
  <c r="I101" i="4"/>
  <c r="J101" i="4"/>
  <c r="K101" i="4"/>
  <c r="D94" i="4"/>
  <c r="D95" i="4"/>
  <c r="D96" i="4"/>
  <c r="D97" i="4"/>
  <c r="D98" i="4"/>
  <c r="D99" i="4"/>
  <c r="D100" i="4"/>
  <c r="D101" i="4"/>
  <c r="D93" i="4"/>
  <c r="E80" i="4"/>
  <c r="F80" i="4"/>
  <c r="G80" i="4"/>
  <c r="H80" i="4"/>
  <c r="I80" i="4"/>
  <c r="J80" i="4"/>
  <c r="K80" i="4"/>
  <c r="E81" i="4"/>
  <c r="F81" i="4"/>
  <c r="G81" i="4"/>
  <c r="H81" i="4"/>
  <c r="I81" i="4"/>
  <c r="J81" i="4"/>
  <c r="K81" i="4"/>
  <c r="E82" i="4"/>
  <c r="F82" i="4"/>
  <c r="G82" i="4"/>
  <c r="H82" i="4"/>
  <c r="I82" i="4"/>
  <c r="J82" i="4"/>
  <c r="K82" i="4"/>
  <c r="E83" i="4"/>
  <c r="F83" i="4"/>
  <c r="G83" i="4"/>
  <c r="H83" i="4"/>
  <c r="I83" i="4"/>
  <c r="J83" i="4"/>
  <c r="K83" i="4"/>
  <c r="E84" i="4"/>
  <c r="F84" i="4"/>
  <c r="G84" i="4"/>
  <c r="H84" i="4"/>
  <c r="I84" i="4"/>
  <c r="J84" i="4"/>
  <c r="K84" i="4"/>
  <c r="E85" i="4"/>
  <c r="F85" i="4"/>
  <c r="G85" i="4"/>
  <c r="H85" i="4"/>
  <c r="I85" i="4"/>
  <c r="J85" i="4"/>
  <c r="K85" i="4"/>
  <c r="E86" i="4"/>
  <c r="F86" i="4"/>
  <c r="G86" i="4"/>
  <c r="H86" i="4"/>
  <c r="I86" i="4"/>
  <c r="J86" i="4"/>
  <c r="K86" i="4"/>
  <c r="E87" i="4"/>
  <c r="F87" i="4"/>
  <c r="G87" i="4"/>
  <c r="H87" i="4"/>
  <c r="I87" i="4"/>
  <c r="J87" i="4"/>
  <c r="K87" i="4"/>
  <c r="E88" i="4"/>
  <c r="F88" i="4"/>
  <c r="G88" i="4"/>
  <c r="H88" i="4"/>
  <c r="I88" i="4"/>
  <c r="J88" i="4"/>
  <c r="K88" i="4"/>
  <c r="E89" i="4"/>
  <c r="F89" i="4"/>
  <c r="G89" i="4"/>
  <c r="H89" i="4"/>
  <c r="I89" i="4"/>
  <c r="J89" i="4"/>
  <c r="K89" i="4"/>
  <c r="E90" i="4"/>
  <c r="F90" i="4"/>
  <c r="G90" i="4"/>
  <c r="H90" i="4"/>
  <c r="I90" i="4"/>
  <c r="J90" i="4"/>
  <c r="K90" i="4"/>
  <c r="D81" i="4"/>
  <c r="D82" i="4"/>
  <c r="D83" i="4"/>
  <c r="D84" i="4"/>
  <c r="D85" i="4"/>
  <c r="D86" i="4"/>
  <c r="D87" i="4"/>
  <c r="D88" i="4"/>
  <c r="D89" i="4"/>
  <c r="D90" i="4"/>
  <c r="D80" i="4"/>
  <c r="E72" i="4"/>
  <c r="F72" i="4"/>
  <c r="G72" i="4"/>
  <c r="H72" i="4"/>
  <c r="I72" i="4"/>
  <c r="J72" i="4"/>
  <c r="K72" i="4"/>
  <c r="E73" i="4"/>
  <c r="F73" i="4"/>
  <c r="G73" i="4"/>
  <c r="H73" i="4"/>
  <c r="I73" i="4"/>
  <c r="J73" i="4"/>
  <c r="K73" i="4"/>
  <c r="E74" i="4"/>
  <c r="F74" i="4"/>
  <c r="G74" i="4"/>
  <c r="H74" i="4"/>
  <c r="I74" i="4"/>
  <c r="J74" i="4"/>
  <c r="K74" i="4"/>
  <c r="E75" i="4"/>
  <c r="F75" i="4"/>
  <c r="G75" i="4"/>
  <c r="H75" i="4"/>
  <c r="I75" i="4"/>
  <c r="J75" i="4"/>
  <c r="K75" i="4"/>
  <c r="E76" i="4"/>
  <c r="F76" i="4"/>
  <c r="G76" i="4"/>
  <c r="H76" i="4"/>
  <c r="I76" i="4"/>
  <c r="J76" i="4"/>
  <c r="K76" i="4"/>
  <c r="E77" i="4"/>
  <c r="F77" i="4"/>
  <c r="G77" i="4"/>
  <c r="H77" i="4"/>
  <c r="I77" i="4"/>
  <c r="J77" i="4"/>
  <c r="K77" i="4"/>
  <c r="D73" i="4"/>
  <c r="D74" i="4"/>
  <c r="D75" i="4"/>
  <c r="D76" i="4"/>
  <c r="D77" i="4"/>
  <c r="D72" i="4"/>
  <c r="E65" i="4"/>
  <c r="F65" i="4"/>
  <c r="G65" i="4"/>
  <c r="H65" i="4"/>
  <c r="I65" i="4"/>
  <c r="J65" i="4"/>
  <c r="K65" i="4"/>
  <c r="E66" i="4"/>
  <c r="F66" i="4"/>
  <c r="G66" i="4"/>
  <c r="H66" i="4"/>
  <c r="I66" i="4"/>
  <c r="J66" i="4"/>
  <c r="K66" i="4"/>
  <c r="E67" i="4"/>
  <c r="F67" i="4"/>
  <c r="G67" i="4"/>
  <c r="H67" i="4"/>
  <c r="I67" i="4"/>
  <c r="J67" i="4"/>
  <c r="K67" i="4"/>
  <c r="E68" i="4"/>
  <c r="F68" i="4"/>
  <c r="G68" i="4"/>
  <c r="H68" i="4"/>
  <c r="I68" i="4"/>
  <c r="J68" i="4"/>
  <c r="K68" i="4"/>
  <c r="E69" i="4"/>
  <c r="F69" i="4"/>
  <c r="G69" i="4"/>
  <c r="H69" i="4"/>
  <c r="I69" i="4"/>
  <c r="J69" i="4"/>
  <c r="K69" i="4"/>
  <c r="D66" i="4"/>
  <c r="D67" i="4"/>
  <c r="D68" i="4"/>
  <c r="D69" i="4"/>
  <c r="D65" i="4"/>
  <c r="E54" i="4"/>
  <c r="F54" i="4"/>
  <c r="G54" i="4"/>
  <c r="H54" i="4"/>
  <c r="I54" i="4"/>
  <c r="J54" i="4"/>
  <c r="K54" i="4"/>
  <c r="E55" i="4"/>
  <c r="F55" i="4"/>
  <c r="G55" i="4"/>
  <c r="H55" i="4"/>
  <c r="I55" i="4"/>
  <c r="J55" i="4"/>
  <c r="K55" i="4"/>
  <c r="E56" i="4"/>
  <c r="F56" i="4"/>
  <c r="G56" i="4"/>
  <c r="H56" i="4"/>
  <c r="I56" i="4"/>
  <c r="J56" i="4"/>
  <c r="K56" i="4"/>
  <c r="E57" i="4"/>
  <c r="F57" i="4"/>
  <c r="G57" i="4"/>
  <c r="H57" i="4"/>
  <c r="I57" i="4"/>
  <c r="J57" i="4"/>
  <c r="K57" i="4"/>
  <c r="E58" i="4"/>
  <c r="F58" i="4"/>
  <c r="G58" i="4"/>
  <c r="H58" i="4"/>
  <c r="I58" i="4"/>
  <c r="J58" i="4"/>
  <c r="K58" i="4"/>
  <c r="E59" i="4"/>
  <c r="F59" i="4"/>
  <c r="G59" i="4"/>
  <c r="H59" i="4"/>
  <c r="I59" i="4"/>
  <c r="J59" i="4"/>
  <c r="K59" i="4"/>
  <c r="E60" i="4"/>
  <c r="F60" i="4"/>
  <c r="G60" i="4"/>
  <c r="H60" i="4"/>
  <c r="I60" i="4"/>
  <c r="J60" i="4"/>
  <c r="K60" i="4"/>
  <c r="E61" i="4"/>
  <c r="F61" i="4"/>
  <c r="G61" i="4"/>
  <c r="H61" i="4"/>
  <c r="I61" i="4"/>
  <c r="J61" i="4"/>
  <c r="K61" i="4"/>
  <c r="E62" i="4"/>
  <c r="F62" i="4"/>
  <c r="G62" i="4"/>
  <c r="H62" i="4"/>
  <c r="I62" i="4"/>
  <c r="J62" i="4"/>
  <c r="K62" i="4"/>
  <c r="D55" i="4"/>
  <c r="D56" i="4"/>
  <c r="D57" i="4"/>
  <c r="D58" i="4"/>
  <c r="D59" i="4"/>
  <c r="D60" i="4"/>
  <c r="D61" i="4"/>
  <c r="D62" i="4"/>
  <c r="D54" i="4"/>
  <c r="E40" i="4"/>
  <c r="F40" i="4"/>
  <c r="G40" i="4"/>
  <c r="H40" i="4"/>
  <c r="I40" i="4"/>
  <c r="J40" i="4"/>
  <c r="K40" i="4"/>
  <c r="E41" i="4"/>
  <c r="F41" i="4"/>
  <c r="G41" i="4"/>
  <c r="H41" i="4"/>
  <c r="I41" i="4"/>
  <c r="J41" i="4"/>
  <c r="K41" i="4"/>
  <c r="E42" i="4"/>
  <c r="F42" i="4"/>
  <c r="G42" i="4"/>
  <c r="H42" i="4"/>
  <c r="I42" i="4"/>
  <c r="J42" i="4"/>
  <c r="K42" i="4"/>
  <c r="E43" i="4"/>
  <c r="F43" i="4"/>
  <c r="G43" i="4"/>
  <c r="H43" i="4"/>
  <c r="I43" i="4"/>
  <c r="J43" i="4"/>
  <c r="K43" i="4"/>
  <c r="E44" i="4"/>
  <c r="F44" i="4"/>
  <c r="G44" i="4"/>
  <c r="H44" i="4"/>
  <c r="I44" i="4"/>
  <c r="J44" i="4"/>
  <c r="K44" i="4"/>
  <c r="E45" i="4"/>
  <c r="F45" i="4"/>
  <c r="G45" i="4"/>
  <c r="H45" i="4"/>
  <c r="I45" i="4"/>
  <c r="J45" i="4"/>
  <c r="K45" i="4"/>
  <c r="E46" i="4"/>
  <c r="F46" i="4"/>
  <c r="G46" i="4"/>
  <c r="H46" i="4"/>
  <c r="I46" i="4"/>
  <c r="J46" i="4"/>
  <c r="K46" i="4"/>
  <c r="E47" i="4"/>
  <c r="F47" i="4"/>
  <c r="G47" i="4"/>
  <c r="H47" i="4"/>
  <c r="I47" i="4"/>
  <c r="J47" i="4"/>
  <c r="K47" i="4"/>
  <c r="E48" i="4"/>
  <c r="F48" i="4"/>
  <c r="G48" i="4"/>
  <c r="H48" i="4"/>
  <c r="I48" i="4"/>
  <c r="J48" i="4"/>
  <c r="K48" i="4"/>
  <c r="E49" i="4"/>
  <c r="F49" i="4"/>
  <c r="G49" i="4"/>
  <c r="H49" i="4"/>
  <c r="I49" i="4"/>
  <c r="J49" i="4"/>
  <c r="K49" i="4"/>
  <c r="E50" i="4"/>
  <c r="F50" i="4"/>
  <c r="G50" i="4"/>
  <c r="H50" i="4"/>
  <c r="I50" i="4"/>
  <c r="J50" i="4"/>
  <c r="K50" i="4"/>
  <c r="E51" i="4"/>
  <c r="F51" i="4"/>
  <c r="G51" i="4"/>
  <c r="H51" i="4"/>
  <c r="I51" i="4"/>
  <c r="J51" i="4"/>
  <c r="K51" i="4"/>
  <c r="D41" i="4"/>
  <c r="D42" i="4"/>
  <c r="D43" i="4"/>
  <c r="D44" i="4"/>
  <c r="D45" i="4"/>
  <c r="D46" i="4"/>
  <c r="D47" i="4"/>
  <c r="D48" i="4"/>
  <c r="D49" i="4"/>
  <c r="D50" i="4"/>
  <c r="D51" i="4"/>
  <c r="D40" i="4"/>
  <c r="Q129" i="9" l="1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Q115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Q102" i="9"/>
  <c r="P102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Q30" i="9"/>
  <c r="P30" i="9"/>
  <c r="O30" i="9"/>
  <c r="O130" i="9" s="1"/>
  <c r="O131" i="9" s="1"/>
  <c r="N30" i="9"/>
  <c r="N130" i="9" s="1"/>
  <c r="N131" i="9" s="1"/>
  <c r="M30" i="9"/>
  <c r="L30" i="9"/>
  <c r="K30" i="9"/>
  <c r="J30" i="9"/>
  <c r="I30" i="9"/>
  <c r="H30" i="9"/>
  <c r="G30" i="9"/>
  <c r="F30" i="9"/>
  <c r="E30" i="9"/>
  <c r="D30" i="9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Q30" i="8"/>
  <c r="P30" i="8"/>
  <c r="O30" i="8"/>
  <c r="O130" i="8" s="1"/>
  <c r="O131" i="8" s="1"/>
  <c r="N30" i="8"/>
  <c r="N130" i="8" s="1"/>
  <c r="N131" i="8" s="1"/>
  <c r="M30" i="8"/>
  <c r="L30" i="8"/>
  <c r="K30" i="8"/>
  <c r="J30" i="8"/>
  <c r="I30" i="8"/>
  <c r="H30" i="8"/>
  <c r="G30" i="8"/>
  <c r="F30" i="8"/>
  <c r="F130" i="8" s="1"/>
  <c r="F131" i="8" s="1"/>
  <c r="E30" i="8"/>
  <c r="D30" i="8"/>
  <c r="Q129" i="4"/>
  <c r="P129" i="4"/>
  <c r="O129" i="4"/>
  <c r="N129" i="4"/>
  <c r="M129" i="4"/>
  <c r="L129" i="4"/>
  <c r="I129" i="4"/>
  <c r="H129" i="4"/>
  <c r="K129" i="4"/>
  <c r="J129" i="4"/>
  <c r="G129" i="4"/>
  <c r="F129" i="4"/>
  <c r="E129" i="4"/>
  <c r="D129" i="4"/>
  <c r="Q115" i="4"/>
  <c r="P115" i="4"/>
  <c r="O115" i="4"/>
  <c r="N115" i="4"/>
  <c r="M115" i="4"/>
  <c r="L115" i="4"/>
  <c r="I115" i="4"/>
  <c r="H115" i="4"/>
  <c r="K115" i="4"/>
  <c r="J115" i="4"/>
  <c r="G115" i="4"/>
  <c r="F115" i="4"/>
  <c r="E115" i="4"/>
  <c r="D115" i="4"/>
  <c r="Q102" i="4"/>
  <c r="P102" i="4"/>
  <c r="O102" i="4"/>
  <c r="N102" i="4"/>
  <c r="M102" i="4"/>
  <c r="L102" i="4"/>
  <c r="I102" i="4"/>
  <c r="H102" i="4"/>
  <c r="K102" i="4"/>
  <c r="J102" i="4"/>
  <c r="G102" i="4"/>
  <c r="F102" i="4"/>
  <c r="E102" i="4"/>
  <c r="D102" i="4"/>
  <c r="Q91" i="4"/>
  <c r="P91" i="4"/>
  <c r="O91" i="4"/>
  <c r="N91" i="4"/>
  <c r="M91" i="4"/>
  <c r="L91" i="4"/>
  <c r="I91" i="4"/>
  <c r="H91" i="4"/>
  <c r="K91" i="4"/>
  <c r="J91" i="4"/>
  <c r="G91" i="4"/>
  <c r="F91" i="4"/>
  <c r="E91" i="4"/>
  <c r="D91" i="4"/>
  <c r="Q78" i="4"/>
  <c r="P78" i="4"/>
  <c r="O78" i="4"/>
  <c r="N78" i="4"/>
  <c r="M78" i="4"/>
  <c r="L78" i="4"/>
  <c r="I78" i="4"/>
  <c r="H78" i="4"/>
  <c r="K78" i="4"/>
  <c r="J78" i="4"/>
  <c r="G78" i="4"/>
  <c r="F78" i="4"/>
  <c r="E78" i="4"/>
  <c r="D78" i="4"/>
  <c r="Q70" i="4"/>
  <c r="P70" i="4"/>
  <c r="O70" i="4"/>
  <c r="N70" i="4"/>
  <c r="M70" i="4"/>
  <c r="L70" i="4"/>
  <c r="I70" i="4"/>
  <c r="H70" i="4"/>
  <c r="K70" i="4"/>
  <c r="J70" i="4"/>
  <c r="G70" i="4"/>
  <c r="F70" i="4"/>
  <c r="E70" i="4"/>
  <c r="D70" i="4"/>
  <c r="Q63" i="4"/>
  <c r="P63" i="4"/>
  <c r="O63" i="4"/>
  <c r="N63" i="4"/>
  <c r="M63" i="4"/>
  <c r="L63" i="4"/>
  <c r="I63" i="4"/>
  <c r="H63" i="4"/>
  <c r="K63" i="4"/>
  <c r="J63" i="4"/>
  <c r="G63" i="4"/>
  <c r="F63" i="4"/>
  <c r="E63" i="4"/>
  <c r="D63" i="4"/>
  <c r="Q52" i="4"/>
  <c r="P52" i="4"/>
  <c r="O52" i="4"/>
  <c r="N52" i="4"/>
  <c r="M52" i="4"/>
  <c r="L52" i="4"/>
  <c r="I52" i="4"/>
  <c r="H52" i="4"/>
  <c r="K52" i="4"/>
  <c r="J52" i="4"/>
  <c r="G52" i="4"/>
  <c r="F52" i="4"/>
  <c r="E52" i="4"/>
  <c r="D52" i="4"/>
  <c r="Q38" i="4"/>
  <c r="P38" i="4"/>
  <c r="O38" i="4"/>
  <c r="N38" i="4"/>
  <c r="M38" i="4"/>
  <c r="L38" i="4"/>
  <c r="I38" i="4"/>
  <c r="H38" i="4"/>
  <c r="K38" i="4"/>
  <c r="J38" i="4"/>
  <c r="G38" i="4"/>
  <c r="F38" i="4"/>
  <c r="E38" i="4"/>
  <c r="D38" i="4"/>
  <c r="Q30" i="4"/>
  <c r="P30" i="4"/>
  <c r="O30" i="4"/>
  <c r="O130" i="4" s="1"/>
  <c r="O131" i="4" s="1"/>
  <c r="N30" i="4"/>
  <c r="M30" i="4"/>
  <c r="L30" i="4"/>
  <c r="I30" i="4"/>
  <c r="H30" i="4"/>
  <c r="K30" i="4"/>
  <c r="J30" i="4"/>
  <c r="G30" i="4"/>
  <c r="F30" i="4"/>
  <c r="E30" i="4"/>
  <c r="D30" i="4"/>
  <c r="N130" i="4" l="1"/>
  <c r="N131" i="4" s="1"/>
  <c r="J130" i="8"/>
  <c r="J131" i="8" s="1"/>
  <c r="G130" i="8"/>
  <c r="G131" i="8" s="1"/>
  <c r="K130" i="8"/>
  <c r="K131" i="8" s="1"/>
  <c r="K130" i="9"/>
  <c r="K131" i="9" s="1"/>
  <c r="J130" i="9"/>
  <c r="J131" i="9" s="1"/>
  <c r="G130" i="9"/>
  <c r="G131" i="9" s="1"/>
  <c r="P130" i="4"/>
  <c r="P131" i="4" s="1"/>
  <c r="H130" i="8"/>
  <c r="H131" i="8" s="1"/>
  <c r="P130" i="8"/>
  <c r="P131" i="8" s="1"/>
  <c r="D130" i="9"/>
  <c r="D131" i="9" s="1"/>
  <c r="H130" i="9"/>
  <c r="H131" i="9" s="1"/>
  <c r="L130" i="9"/>
  <c r="L131" i="9" s="1"/>
  <c r="P130" i="9"/>
  <c r="P131" i="9" s="1"/>
  <c r="L130" i="4"/>
  <c r="L131" i="4" s="1"/>
  <c r="D130" i="8"/>
  <c r="D131" i="8" s="1"/>
  <c r="L130" i="8"/>
  <c r="L131" i="8" s="1"/>
  <c r="M130" i="4"/>
  <c r="M131" i="4" s="1"/>
  <c r="Q130" i="4"/>
  <c r="Q131" i="4" s="1"/>
  <c r="E130" i="8"/>
  <c r="E131" i="8" s="1"/>
  <c r="I130" i="8"/>
  <c r="I131" i="8" s="1"/>
  <c r="M130" i="8"/>
  <c r="M131" i="8" s="1"/>
  <c r="Q130" i="8"/>
  <c r="Q131" i="8" s="1"/>
  <c r="E130" i="9"/>
  <c r="E131" i="9" s="1"/>
  <c r="I130" i="9"/>
  <c r="I131" i="9" s="1"/>
  <c r="M130" i="9"/>
  <c r="M131" i="9" s="1"/>
  <c r="Q130" i="9"/>
  <c r="Q131" i="9" s="1"/>
  <c r="F130" i="4"/>
  <c r="F131" i="4" s="1"/>
  <c r="G130" i="4"/>
  <c r="G131" i="4" s="1"/>
  <c r="F130" i="9"/>
  <c r="F131" i="9" s="1"/>
  <c r="E130" i="4"/>
  <c r="E131" i="4" s="1"/>
  <c r="K130" i="4"/>
  <c r="K131" i="4" s="1"/>
  <c r="J130" i="4"/>
  <c r="J131" i="4" s="1"/>
  <c r="I130" i="4"/>
  <c r="I131" i="4" s="1"/>
  <c r="H130" i="4"/>
  <c r="H131" i="4" s="1"/>
  <c r="D130" i="4"/>
  <c r="D131" i="4" s="1"/>
</calcChain>
</file>

<file path=xl/sharedStrings.xml><?xml version="1.0" encoding="utf-8"?>
<sst xmlns="http://schemas.openxmlformats.org/spreadsheetml/2006/main" count="428" uniqueCount="125">
  <si>
    <t>Приложение № 28</t>
  </si>
  <si>
    <t xml:space="preserve"> </t>
  </si>
  <si>
    <t xml:space="preserve">к  Положению о технологическом присоединении 
</t>
  </si>
  <si>
    <t xml:space="preserve">энергетических установок к электрическим сетям </t>
  </si>
  <si>
    <t xml:space="preserve">ОАО «МРСК Северного Кавказа», управляемых </t>
  </si>
  <si>
    <t xml:space="preserve">Обществ </t>
  </si>
  <si>
    <t>Наименование организации, осуществляющей технологическое присоединение</t>
  </si>
  <si>
    <t>Наименование субъекта РФ</t>
  </si>
  <si>
    <t>Наименование центра питания                                            (ПС 35 кВ и выше)</t>
  </si>
  <si>
    <t xml:space="preserve">Количество поданных заявок на технологическое присоединение,  на общую мощность энергопринимающих устройств, кВт </t>
  </si>
  <si>
    <t>Заключено договоров на технологическое присоединение, включающие технические условия на общую мощность энергопринимающих устройств, кВт</t>
  </si>
  <si>
    <t>Расторгнуто договоров на технологическое присоединение, включающие технические условия на общую мощность энергопринимающих устройств, кВт</t>
  </si>
  <si>
    <t>Суммарная мощность энегргопринимающих устройств, присоединенных к электрическим сетям в соответствии с договором на технологическое присоединение за отчетный период, кВт</t>
  </si>
  <si>
    <t>Заключено договоров на технологическое присоединение, включающие технические условия на общую мощность генерирущих установок, МВт</t>
  </si>
  <si>
    <t>Расторгнуто договоров на технологическое присоединение, включающие технические условия на общую мощность генерирущих установок, МВт</t>
  </si>
  <si>
    <t>Суммарная мощность генерирущих  установок, присоединенных к электрическим сетям в соответствии с договором на технологическое присоединение за отчетный период, МВт</t>
  </si>
  <si>
    <t>шт</t>
  </si>
  <si>
    <t>кВт</t>
  </si>
  <si>
    <t>МВт</t>
  </si>
  <si>
    <t>Кабардино- Балкарсикй филиал ОАО "МРСК Северного Кавказа"</t>
  </si>
  <si>
    <t>Кабардино- Балкарская Республика</t>
  </si>
  <si>
    <t>Нальчикская группа ПС</t>
  </si>
  <si>
    <t>ПС «Нальчик»</t>
  </si>
  <si>
    <t>ПС «Телемеханика-1»</t>
  </si>
  <si>
    <t>ПС «Искож»</t>
  </si>
  <si>
    <t>ПС «СКЭП-Н»</t>
  </si>
  <si>
    <t>ПС «Долинск»</t>
  </si>
  <si>
    <t>ПС «Дубки»</t>
  </si>
  <si>
    <t>ПС «Птицефабрика»</t>
  </si>
  <si>
    <t>итого:</t>
  </si>
  <si>
    <t>Малкинская группа ПС</t>
  </si>
  <si>
    <t>ПС «Малка»</t>
  </si>
  <si>
    <t>ПС «Каменномостская»</t>
  </si>
  <si>
    <t>ПС «Залукокоаже»</t>
  </si>
  <si>
    <t>ПС «Залукодес»</t>
  </si>
  <si>
    <t>ПС «Сармаково»</t>
  </si>
  <si>
    <t>ПС «Аурсентх»</t>
  </si>
  <si>
    <t>Эльбрусская  группа ПС</t>
  </si>
  <si>
    <t>ПС «ЦРУ»</t>
  </si>
  <si>
    <t>ПС «Адыл-Су»</t>
  </si>
  <si>
    <t>ПС «Нейтрино»</t>
  </si>
  <si>
    <t>ПС «Чегет»</t>
  </si>
  <si>
    <t>ПС «Терскол»</t>
  </si>
  <si>
    <t>ПС «Джайлык»</t>
  </si>
  <si>
    <t>ПС «Соц. городок»</t>
  </si>
  <si>
    <t>ПС «Чалмас»</t>
  </si>
  <si>
    <t>ПС  «РМЗ»</t>
  </si>
  <si>
    <t>РП «Водогрейная»</t>
  </si>
  <si>
    <t>ПС «Былым»</t>
  </si>
  <si>
    <t>ПС "Гунделен"</t>
  </si>
  <si>
    <t>Терская группа ПС</t>
  </si>
  <si>
    <t>ПС «Терек-II»</t>
  </si>
  <si>
    <t>ПС «В.Акбаш»</t>
  </si>
  <si>
    <t>ПС «ЗАИ»</t>
  </si>
  <si>
    <t>ПС «Пенькозавод»</t>
  </si>
  <si>
    <t>ПС «Терекская»</t>
  </si>
  <si>
    <t>ПС «Терек-1»</t>
  </si>
  <si>
    <t>ПС «В.Курп»</t>
  </si>
  <si>
    <t>ПС «Н.Курп»</t>
  </si>
  <si>
    <t>ПС «Акбаш-35»</t>
  </si>
  <si>
    <t>Майская группа ПС</t>
  </si>
  <si>
    <t>ПС «Майская»</t>
  </si>
  <si>
    <t>ПС «Александровская»</t>
  </si>
  <si>
    <t>ПС «Котляревская»</t>
  </si>
  <si>
    <t>ПС «Ново-Ивановская»</t>
  </si>
  <si>
    <t>ПС «Красная Нива»</t>
  </si>
  <si>
    <t>Чегемская группа ПС</t>
  </si>
  <si>
    <t>ПС «Чегем-II»</t>
  </si>
  <si>
    <t>ПС «Водозабор»</t>
  </si>
  <si>
    <t>ПС «Чегем-1»</t>
  </si>
  <si>
    <t>ПС «Лечинкай»</t>
  </si>
  <si>
    <t>ПС «Н.Чегем»</t>
  </si>
  <si>
    <t>ПС «Кара-Су»</t>
  </si>
  <si>
    <t>Баксанская группа ПС</t>
  </si>
  <si>
    <t>ПС «Баксан-110»</t>
  </si>
  <si>
    <t>ПС «Кызбурун-110»</t>
  </si>
  <si>
    <t>ПС «Куркужин»</t>
  </si>
  <si>
    <t>ПС «Баксан-35»</t>
  </si>
  <si>
    <t>ПС «Кр.Константин.»</t>
  </si>
  <si>
    <t>ПС «Гунделен-110»</t>
  </si>
  <si>
    <t>ПС «Плотина»</t>
  </si>
  <si>
    <t>ПС «Баксаненок»</t>
  </si>
  <si>
    <t>ПС «Баксан-330»</t>
  </si>
  <si>
    <t>РП Заюково</t>
  </si>
  <si>
    <t>РП Куба</t>
  </si>
  <si>
    <t>Черекская группа ПС</t>
  </si>
  <si>
    <t>ПС «Кашхатау»</t>
  </si>
  <si>
    <t>ПС «Аушигер»</t>
  </si>
  <si>
    <t>ПС «Советская»</t>
  </si>
  <si>
    <t>ПС «ЦСБ»</t>
  </si>
  <si>
    <t>ПС «Портал-2»</t>
  </si>
  <si>
    <t>ПС «Портал-1»</t>
  </si>
  <si>
    <t>ПС «Бабугент»</t>
  </si>
  <si>
    <t>ПС «Мухольская ГЭС»</t>
  </si>
  <si>
    <t>Нарткалинская группа ПС</t>
  </si>
  <si>
    <t>ПС «Нарткала»</t>
  </si>
  <si>
    <t>ПС «Псыгансу»</t>
  </si>
  <si>
    <t>ПС «Ст.Лескен»</t>
  </si>
  <si>
    <t>ПС «Кахун»</t>
  </si>
  <si>
    <t>ПС «Заводская»</t>
  </si>
  <si>
    <t>ПС «Герменчик»</t>
  </si>
  <si>
    <t>ПС «Ст.Урух»</t>
  </si>
  <si>
    <t>ПС «Аргудан»</t>
  </si>
  <si>
    <t>ПС «Лескен-1»</t>
  </si>
  <si>
    <t>ЦРП  Черек</t>
  </si>
  <si>
    <t>ЦРП Кахун</t>
  </si>
  <si>
    <t>Прохладненская группа ПС</t>
  </si>
  <si>
    <t>ПС «Прохладная-1»</t>
  </si>
  <si>
    <t>ПС «Екатериноградск.»</t>
  </si>
  <si>
    <t>ПС «Прималкинская»</t>
  </si>
  <si>
    <t>ПС «Ново-Полтавская»</t>
  </si>
  <si>
    <t>ПС «Солдатская»</t>
  </si>
  <si>
    <t>ПС «Саратовская»</t>
  </si>
  <si>
    <t>ПС «Дальняя»</t>
  </si>
  <si>
    <t>ПС «Заречная»</t>
  </si>
  <si>
    <t>ПС «Малокановская»</t>
  </si>
  <si>
    <t>ПС «Пролетарская»</t>
  </si>
  <si>
    <t>ПС «ЗКИ»</t>
  </si>
  <si>
    <t>ПС «Прохладная-2»</t>
  </si>
  <si>
    <t>ВСЕГО:</t>
  </si>
  <si>
    <t>ИТОГО:</t>
  </si>
  <si>
    <t>Филиал</t>
  </si>
  <si>
    <t>** в КБ филиале ОАО "МРСК Северного Кавказа"  аннулированных заявок 0 шт. на 0 кВт.</t>
  </si>
  <si>
    <t xml:space="preserve">Информация о технологическом присоединении энергопринимающих устройств </t>
  </si>
  <si>
    <t>Информация о технологическом присоединении энергопринимающих устройств к сетям КБ филиалом ОАО "МРСК Северного Кавказа" за январь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</si>
</sst>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1.5"/>
      <name val="Arial Cyr"/>
      <charset val="204"/>
    </font>
    <font>
      <sz val="11"/>
      <name val="Calibri"/>
      <family val="2"/>
      <charset val="204"/>
      <scheme val="minor"/>
    </font>
    <font>
      <sz val="10"/>
      <color indexed="8"/>
      <name val="Arial Cyr"/>
      <charset val="204"/>
    </font>
    <font>
      <b/>
      <sz val="11.5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1" fillId="0" borderId="0"/>
    <xf numFmtId="0" fontId="14" fillId="0" borderId="0"/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</cellStyleXfs>
  <cellXfs count="105">
    <xf numFmtId="0" fontId="0" fillId="0" borderId="0" xfId="0"/>
    <xf numFmtId="0" fontId="2" fillId="0" borderId="0" xfId="1"/>
    <xf numFmtId="0" fontId="2" fillId="0" borderId="0" xfId="1" applyFill="1"/>
    <xf numFmtId="0" fontId="3" fillId="0" borderId="0" xfId="1" applyFont="1" applyAlignment="1"/>
    <xf numFmtId="0" fontId="3" fillId="0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2" fillId="0" borderId="0" xfId="1" applyBorder="1"/>
    <xf numFmtId="0" fontId="2" fillId="0" borderId="0" xfId="1" applyFill="1" applyBorder="1"/>
    <xf numFmtId="0" fontId="6" fillId="0" borderId="4" xfId="1" applyFont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top" wrapText="1"/>
    </xf>
    <xf numFmtId="0" fontId="2" fillId="0" borderId="14" xfId="1" applyBorder="1"/>
    <xf numFmtId="0" fontId="2" fillId="0" borderId="15" xfId="1" applyFill="1" applyBorder="1" applyAlignment="1">
      <alignment horizontal="center"/>
    </xf>
    <xf numFmtId="0" fontId="2" fillId="0" borderId="15" xfId="1" applyBorder="1" applyAlignment="1">
      <alignment horizontal="center"/>
    </xf>
    <xf numFmtId="0" fontId="2" fillId="0" borderId="15" xfId="1" applyBorder="1" applyAlignment="1">
      <alignment horizontal="center" wrapText="1"/>
    </xf>
    <xf numFmtId="0" fontId="2" fillId="0" borderId="15" xfId="1" applyBorder="1"/>
    <xf numFmtId="0" fontId="2" fillId="0" borderId="15" xfId="1" applyFont="1" applyFill="1" applyBorder="1" applyAlignment="1">
      <alignment horizontal="center" vertical="top" wrapText="1"/>
    </xf>
    <xf numFmtId="2" fontId="2" fillId="0" borderId="15" xfId="1" applyNumberFormat="1" applyFill="1" applyBorder="1" applyAlignment="1">
      <alignment horizontal="center"/>
    </xf>
    <xf numFmtId="2" fontId="9" fillId="0" borderId="15" xfId="1" applyNumberFormat="1" applyFont="1" applyFill="1" applyBorder="1"/>
    <xf numFmtId="0" fontId="7" fillId="0" borderId="15" xfId="1" applyFont="1" applyFill="1" applyBorder="1" applyAlignment="1">
      <alignment horizontal="center" vertical="top" wrapText="1"/>
    </xf>
    <xf numFmtId="0" fontId="10" fillId="0" borderId="15" xfId="1" applyFont="1" applyFill="1" applyBorder="1" applyAlignment="1">
      <alignment horizontal="center" vertical="top" wrapText="1"/>
    </xf>
    <xf numFmtId="0" fontId="10" fillId="0" borderId="16" xfId="1" applyFont="1" applyFill="1" applyBorder="1" applyAlignment="1">
      <alignment horizontal="center" vertical="top" wrapText="1"/>
    </xf>
    <xf numFmtId="0" fontId="7" fillId="0" borderId="16" xfId="1" applyFont="1" applyBorder="1" applyAlignment="1">
      <alignment horizontal="center" vertical="top" wrapText="1"/>
    </xf>
    <xf numFmtId="1" fontId="7" fillId="0" borderId="15" xfId="1" applyNumberFormat="1" applyFont="1" applyFill="1" applyBorder="1" applyAlignment="1">
      <alignment horizontal="center" vertical="top"/>
    </xf>
    <xf numFmtId="1" fontId="7" fillId="0" borderId="15" xfId="1" applyNumberFormat="1" applyFont="1" applyBorder="1" applyAlignment="1">
      <alignment horizontal="center" vertical="top"/>
    </xf>
    <xf numFmtId="3" fontId="7" fillId="0" borderId="15" xfId="1" applyNumberFormat="1" applyFont="1" applyFill="1" applyBorder="1" applyAlignment="1">
      <alignment horizontal="center" vertical="center"/>
    </xf>
    <xf numFmtId="164" fontId="7" fillId="0" borderId="15" xfId="1" applyNumberFormat="1" applyFont="1" applyFill="1" applyBorder="1" applyAlignment="1">
      <alignment horizontal="center" vertical="center"/>
    </xf>
    <xf numFmtId="0" fontId="4" fillId="0" borderId="0" xfId="1" applyFont="1" applyBorder="1"/>
    <xf numFmtId="2" fontId="2" fillId="0" borderId="15" xfId="1" applyNumberFormat="1" applyBorder="1" applyAlignment="1">
      <alignment horizontal="center"/>
    </xf>
    <xf numFmtId="0" fontId="2" fillId="0" borderId="15" xfId="1" applyFill="1" applyBorder="1"/>
    <xf numFmtId="2" fontId="2" fillId="0" borderId="15" xfId="1" applyNumberFormat="1" applyFill="1" applyBorder="1"/>
    <xf numFmtId="164" fontId="2" fillId="0" borderId="0" xfId="1" applyNumberFormat="1"/>
    <xf numFmtId="2" fontId="7" fillId="0" borderId="15" xfId="1" applyNumberFormat="1" applyFont="1" applyBorder="1" applyAlignment="1">
      <alignment horizontal="center" vertical="top"/>
    </xf>
    <xf numFmtId="0" fontId="2" fillId="0" borderId="15" xfId="1" applyFill="1" applyBorder="1" applyAlignment="1">
      <alignment horizontal="center" wrapText="1"/>
    </xf>
    <xf numFmtId="0" fontId="7" fillId="0" borderId="16" xfId="1" applyFont="1" applyFill="1" applyBorder="1" applyAlignment="1">
      <alignment horizontal="center" vertical="top"/>
    </xf>
    <xf numFmtId="0" fontId="11" fillId="0" borderId="15" xfId="1" applyFont="1" applyFill="1" applyBorder="1" applyAlignment="1">
      <alignment horizontal="center" wrapText="1"/>
    </xf>
    <xf numFmtId="2" fontId="7" fillId="0" borderId="15" xfId="1" applyNumberFormat="1" applyFont="1" applyFill="1" applyBorder="1" applyAlignment="1">
      <alignment horizontal="center" vertical="top"/>
    </xf>
    <xf numFmtId="0" fontId="7" fillId="0" borderId="15" xfId="1" applyFont="1" applyFill="1" applyBorder="1"/>
    <xf numFmtId="0" fontId="7" fillId="0" borderId="16" xfId="1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2" fontId="2" fillId="3" borderId="15" xfId="1" applyNumberFormat="1" applyFont="1" applyFill="1" applyBorder="1" applyAlignment="1">
      <alignment horizontal="center"/>
    </xf>
    <xf numFmtId="0" fontId="2" fillId="3" borderId="15" xfId="1" applyFill="1" applyBorder="1" applyAlignment="1">
      <alignment horizontal="center"/>
    </xf>
    <xf numFmtId="0" fontId="6" fillId="3" borderId="15" xfId="1" applyFont="1" applyFill="1" applyBorder="1" applyAlignment="1">
      <alignment horizontal="center" vertical="top" wrapText="1"/>
    </xf>
    <xf numFmtId="0" fontId="5" fillId="3" borderId="15" xfId="1" applyFont="1" applyFill="1" applyBorder="1" applyAlignment="1">
      <alignment horizontal="center" vertical="top" wrapText="1"/>
    </xf>
    <xf numFmtId="0" fontId="5" fillId="3" borderId="11" xfId="1" applyFont="1" applyFill="1" applyBorder="1" applyAlignment="1">
      <alignment horizontal="center" vertical="top" wrapText="1"/>
    </xf>
    <xf numFmtId="165" fontId="5" fillId="3" borderId="15" xfId="1" applyNumberFormat="1" applyFont="1" applyFill="1" applyBorder="1" applyAlignment="1">
      <alignment horizontal="center" vertical="top" wrapText="1"/>
    </xf>
    <xf numFmtId="2" fontId="9" fillId="3" borderId="15" xfId="1" applyNumberFormat="1" applyFont="1" applyFill="1" applyBorder="1"/>
    <xf numFmtId="0" fontId="2" fillId="3" borderId="15" xfId="1" applyFont="1" applyFill="1" applyBorder="1" applyAlignment="1">
      <alignment horizontal="center"/>
    </xf>
    <xf numFmtId="0" fontId="14" fillId="3" borderId="15" xfId="1" applyFont="1" applyFill="1" applyBorder="1" applyAlignment="1">
      <alignment vertical="distributed"/>
    </xf>
    <xf numFmtId="2" fontId="14" fillId="3" borderId="15" xfId="1" applyNumberFormat="1" applyFont="1" applyFill="1" applyBorder="1" applyAlignment="1">
      <alignment vertical="distributed" wrapText="1"/>
    </xf>
    <xf numFmtId="2" fontId="14" fillId="3" borderId="15" xfId="1" applyNumberFormat="1" applyFont="1" applyFill="1" applyBorder="1" applyAlignment="1">
      <alignment wrapText="1"/>
    </xf>
    <xf numFmtId="4" fontId="2" fillId="0" borderId="0" xfId="1" applyNumberFormat="1"/>
    <xf numFmtId="16" fontId="12" fillId="0" borderId="0" xfId="2" applyNumberFormat="1" applyFont="1" applyFill="1" applyBorder="1" applyAlignment="1">
      <alignment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vertical="center" wrapText="1"/>
    </xf>
    <xf numFmtId="0" fontId="12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left" wrapText="1"/>
    </xf>
    <xf numFmtId="0" fontId="13" fillId="0" borderId="0" xfId="2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/>
    </xf>
    <xf numFmtId="0" fontId="12" fillId="0" borderId="0" xfId="2" applyFont="1" applyFill="1" applyBorder="1" applyAlignment="1">
      <alignment vertical="center" wrapText="1"/>
    </xf>
    <xf numFmtId="0" fontId="15" fillId="3" borderId="15" xfId="1" applyFont="1" applyFill="1" applyBorder="1" applyAlignment="1">
      <alignment horizontal="center" vertical="top" wrapText="1"/>
    </xf>
    <xf numFmtId="0" fontId="2" fillId="3" borderId="15" xfId="1" applyFont="1" applyFill="1" applyBorder="1"/>
    <xf numFmtId="0" fontId="7" fillId="0" borderId="15" xfId="1" applyFont="1" applyFill="1" applyBorder="1" applyAlignment="1">
      <alignment horizontal="center" vertical="top" wrapText="1"/>
    </xf>
    <xf numFmtId="2" fontId="2" fillId="0" borderId="15" xfId="1" applyNumberFormat="1" applyFont="1" applyFill="1" applyBorder="1" applyAlignment="1">
      <alignment horizontal="center"/>
    </xf>
    <xf numFmtId="2" fontId="7" fillId="0" borderId="15" xfId="1" applyNumberFormat="1" applyFont="1" applyFill="1" applyBorder="1" applyAlignment="1">
      <alignment horizontal="center" vertical="center"/>
    </xf>
    <xf numFmtId="2" fontId="2" fillId="0" borderId="15" xfId="1" applyNumberFormat="1" applyFont="1" applyFill="1" applyBorder="1" applyAlignment="1">
      <alignment horizontal="center" vertical="center"/>
    </xf>
    <xf numFmtId="2" fontId="2" fillId="0" borderId="15" xfId="1" applyNumberFormat="1" applyFont="1" applyFill="1" applyBorder="1"/>
    <xf numFmtId="2" fontId="7" fillId="0" borderId="15" xfId="1" applyNumberFormat="1" applyFont="1" applyFill="1" applyBorder="1"/>
    <xf numFmtId="0" fontId="7" fillId="0" borderId="11" xfId="1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top" wrapText="1"/>
    </xf>
    <xf numFmtId="0" fontId="13" fillId="0" borderId="0" xfId="2" applyFont="1" applyFill="1" applyBorder="1" applyAlignment="1">
      <alignment horizontal="center" wrapText="1"/>
    </xf>
    <xf numFmtId="0" fontId="2" fillId="0" borderId="0" xfId="1" applyFill="1" applyBorder="1" applyAlignment="1">
      <alignment horizontal="center"/>
    </xf>
    <xf numFmtId="0" fontId="8" fillId="0" borderId="15" xfId="1" applyFont="1" applyFill="1" applyBorder="1" applyAlignment="1">
      <alignment horizontal="center" wrapText="1"/>
    </xf>
    <xf numFmtId="0" fontId="8" fillId="0" borderId="11" xfId="1" applyFont="1" applyFill="1" applyBorder="1" applyAlignment="1">
      <alignment horizontal="center" wrapText="1"/>
    </xf>
    <xf numFmtId="0" fontId="8" fillId="0" borderId="12" xfId="1" applyFont="1" applyFill="1" applyBorder="1" applyAlignment="1">
      <alignment horizontal="center" wrapText="1"/>
    </xf>
    <xf numFmtId="0" fontId="7" fillId="0" borderId="6" xfId="1" applyFont="1" applyBorder="1" applyAlignment="1">
      <alignment horizontal="center" vertical="top" wrapText="1"/>
    </xf>
    <xf numFmtId="0" fontId="7" fillId="0" borderId="7" xfId="1" applyFont="1" applyBorder="1" applyAlignment="1">
      <alignment vertical="top" wrapText="1"/>
    </xf>
    <xf numFmtId="0" fontId="6" fillId="0" borderId="11" xfId="1" applyFont="1" applyFill="1" applyBorder="1" applyAlignment="1">
      <alignment horizontal="center" vertical="top" wrapText="1"/>
    </xf>
    <xf numFmtId="0" fontId="6" fillId="0" borderId="12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4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7" fillId="0" borderId="15" xfId="1" applyFont="1" applyFill="1" applyBorder="1" applyAlignment="1">
      <alignment horizontal="center" vertical="top" wrapText="1"/>
    </xf>
    <xf numFmtId="0" fontId="6" fillId="0" borderId="11" xfId="1" applyFont="1" applyBorder="1" applyAlignment="1">
      <alignment horizontal="center" vertical="top" wrapText="1"/>
    </xf>
    <xf numFmtId="0" fontId="6" fillId="0" borderId="12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/>
    </xf>
    <xf numFmtId="0" fontId="7" fillId="0" borderId="4" xfId="1" applyFont="1" applyBorder="1" applyAlignment="1">
      <alignment horizontal="center" vertical="top" wrapText="1"/>
    </xf>
  </cellXfs>
  <cellStyles count="13">
    <cellStyle name="Обычный" xfId="0" builtinId="0"/>
    <cellStyle name="Обычный 10" xfId="3"/>
    <cellStyle name="Обычный 11" xfId="4"/>
    <cellStyle name="Обычный 12" xfId="5"/>
    <cellStyle name="Обычный 2" xfId="1"/>
    <cellStyle name="Обычный 3" xfId="6"/>
    <cellStyle name="Обычный 4" xfId="7"/>
    <cellStyle name="Обычный 5" xfId="8"/>
    <cellStyle name="Обычный 5 2" xfId="2"/>
    <cellStyle name="Обычный 6" xfId="9"/>
    <cellStyle name="Обычный 7" xfId="10"/>
    <cellStyle name="Обычный 8" xfId="11"/>
    <cellStyle name="Обычный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tabSelected="1" topLeftCell="B1" zoomScale="85" zoomScaleNormal="85" workbookViewId="0">
      <selection activeCell="P19" sqref="P19:Q19"/>
    </sheetView>
  </sheetViews>
  <sheetFormatPr defaultRowHeight="12.75" x14ac:dyDescent="0.2"/>
  <cols>
    <col min="1" max="1" width="29.140625" style="1" customWidth="1"/>
    <col min="2" max="2" width="39.28515625" style="1" customWidth="1"/>
    <col min="3" max="3" width="26.140625" style="1" customWidth="1"/>
    <col min="4" max="4" width="13.28515625" style="2" customWidth="1"/>
    <col min="5" max="5" width="11.5703125" style="2" customWidth="1"/>
    <col min="6" max="6" width="11.140625" style="2" customWidth="1"/>
    <col min="7" max="7" width="11.7109375" style="2" customWidth="1"/>
    <col min="8" max="8" width="12" style="2" customWidth="1"/>
    <col min="9" max="10" width="11.140625" style="2" customWidth="1"/>
    <col min="11" max="11" width="12.85546875" style="2" customWidth="1"/>
    <col min="12" max="12" width="10.85546875" style="1" customWidth="1"/>
    <col min="13" max="14" width="11.5703125" style="1" customWidth="1"/>
    <col min="15" max="15" width="12" style="1" customWidth="1"/>
    <col min="16" max="16" width="13" style="1" customWidth="1"/>
    <col min="17" max="17" width="12.7109375" style="1" customWidth="1"/>
    <col min="18" max="16384" width="9.140625" style="1"/>
  </cols>
  <sheetData>
    <row r="1" spans="2:15" ht="15.75" x14ac:dyDescent="0.25">
      <c r="I1" s="99"/>
      <c r="J1" s="99"/>
      <c r="K1" s="99"/>
      <c r="L1" s="99"/>
      <c r="M1" s="3"/>
      <c r="N1" s="3"/>
    </row>
    <row r="2" spans="2:15" ht="15.75" x14ac:dyDescent="0.25">
      <c r="B2" s="1" t="s">
        <v>1</v>
      </c>
      <c r="I2" s="99"/>
      <c r="J2" s="99"/>
      <c r="K2" s="99"/>
      <c r="L2" s="99"/>
      <c r="M2" s="3"/>
      <c r="N2" s="3"/>
      <c r="O2" s="3"/>
    </row>
    <row r="3" spans="2:15" ht="15.75" x14ac:dyDescent="0.25">
      <c r="I3" s="99"/>
      <c r="J3" s="99"/>
      <c r="K3" s="99"/>
      <c r="L3" s="99"/>
      <c r="M3" s="3"/>
      <c r="N3" s="3"/>
      <c r="O3" s="3"/>
    </row>
    <row r="4" spans="2:15" ht="15.75" x14ac:dyDescent="0.25">
      <c r="I4" s="4"/>
      <c r="J4" s="4"/>
      <c r="K4" s="4"/>
      <c r="L4" s="5"/>
      <c r="M4" s="3"/>
      <c r="N4" s="3"/>
      <c r="O4" s="3"/>
    </row>
    <row r="5" spans="2:15" ht="15.75" x14ac:dyDescent="0.25">
      <c r="I5" s="99"/>
      <c r="J5" s="99"/>
      <c r="K5" s="99"/>
      <c r="L5" s="99"/>
      <c r="M5" s="3"/>
      <c r="N5" s="3"/>
      <c r="O5" s="3"/>
    </row>
    <row r="6" spans="2:15" ht="15.75" x14ac:dyDescent="0.25">
      <c r="I6" s="99"/>
      <c r="J6" s="99"/>
      <c r="K6" s="99"/>
      <c r="L6" s="99"/>
      <c r="O6" s="3"/>
    </row>
    <row r="7" spans="2:15" ht="15.75" x14ac:dyDescent="0.25">
      <c r="I7" s="99"/>
      <c r="J7" s="99"/>
      <c r="K7" s="99"/>
      <c r="L7" s="99"/>
    </row>
    <row r="8" spans="2:15" ht="15.75" x14ac:dyDescent="0.25">
      <c r="I8" s="4"/>
      <c r="J8" s="4"/>
      <c r="K8" s="4"/>
    </row>
    <row r="9" spans="2:15" ht="12.75" customHeight="1" x14ac:dyDescent="0.2"/>
    <row r="10" spans="2:15" ht="12.75" customHeight="1" x14ac:dyDescent="0.25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2:15" ht="15.75" x14ac:dyDescent="0.25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2:15" ht="15.75" x14ac:dyDescent="0.25">
      <c r="B12" s="6"/>
      <c r="C12" s="6"/>
      <c r="D12" s="7"/>
      <c r="E12" s="7"/>
      <c r="F12" s="7"/>
      <c r="G12" s="7"/>
      <c r="H12" s="7"/>
      <c r="I12" s="7"/>
      <c r="J12" s="7"/>
      <c r="K12" s="8"/>
      <c r="L12" s="9"/>
      <c r="M12" s="9"/>
    </row>
    <row r="13" spans="2:15" ht="13.5" thickBot="1" x14ac:dyDescent="0.25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2:15" ht="16.5" thickBot="1" x14ac:dyDescent="0.3">
      <c r="B14" s="96" t="s">
        <v>124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8"/>
    </row>
    <row r="15" spans="2:15" x14ac:dyDescent="0.2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2:15" x14ac:dyDescent="0.2"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9"/>
      <c r="M16" s="9"/>
    </row>
    <row r="18" spans="1:17" ht="13.5" thickBot="1" x14ac:dyDescent="0.25"/>
    <row r="19" spans="1:17" ht="127.5" customHeight="1" thickTop="1" thickBot="1" x14ac:dyDescent="0.25">
      <c r="A19" s="11" t="s">
        <v>6</v>
      </c>
      <c r="B19" s="11" t="s">
        <v>7</v>
      </c>
      <c r="C19" s="12" t="s">
        <v>8</v>
      </c>
      <c r="D19" s="91" t="s">
        <v>9</v>
      </c>
      <c r="E19" s="91"/>
      <c r="F19" s="91" t="s">
        <v>10</v>
      </c>
      <c r="G19" s="91"/>
      <c r="H19" s="92" t="s">
        <v>11</v>
      </c>
      <c r="I19" s="93"/>
      <c r="J19" s="92" t="s">
        <v>12</v>
      </c>
      <c r="K19" s="93"/>
      <c r="L19" s="82" t="s">
        <v>13</v>
      </c>
      <c r="M19" s="83"/>
      <c r="N19" s="82" t="s">
        <v>14</v>
      </c>
      <c r="O19" s="83"/>
      <c r="P19" s="82" t="s">
        <v>15</v>
      </c>
      <c r="Q19" s="83"/>
    </row>
    <row r="20" spans="1:17" ht="13.5" thickTop="1" x14ac:dyDescent="0.2">
      <c r="A20" s="13">
        <v>1</v>
      </c>
      <c r="B20" s="14">
        <v>2</v>
      </c>
      <c r="C20" s="15">
        <v>3</v>
      </c>
      <c r="D20" s="84">
        <v>4</v>
      </c>
      <c r="E20" s="85"/>
      <c r="F20" s="86">
        <v>5</v>
      </c>
      <c r="G20" s="87"/>
      <c r="H20" s="88">
        <v>6</v>
      </c>
      <c r="I20" s="87"/>
      <c r="J20" s="88">
        <v>7</v>
      </c>
      <c r="K20" s="87"/>
      <c r="L20" s="89">
        <v>8</v>
      </c>
      <c r="M20" s="90"/>
      <c r="N20" s="89">
        <v>9</v>
      </c>
      <c r="O20" s="90"/>
      <c r="P20" s="89">
        <v>10</v>
      </c>
      <c r="Q20" s="90"/>
    </row>
    <row r="21" spans="1:17" ht="12.75" customHeight="1" x14ac:dyDescent="0.2">
      <c r="A21" s="16"/>
      <c r="B21" s="16"/>
      <c r="C21" s="16"/>
      <c r="D21" s="17" t="s">
        <v>16</v>
      </c>
      <c r="E21" s="17" t="s">
        <v>17</v>
      </c>
      <c r="F21" s="17" t="s">
        <v>16</v>
      </c>
      <c r="G21" s="17" t="s">
        <v>17</v>
      </c>
      <c r="H21" s="17" t="s">
        <v>16</v>
      </c>
      <c r="I21" s="17" t="s">
        <v>17</v>
      </c>
      <c r="J21" s="17" t="s">
        <v>16</v>
      </c>
      <c r="K21" s="17" t="s">
        <v>17</v>
      </c>
      <c r="L21" s="18" t="s">
        <v>16</v>
      </c>
      <c r="M21" s="18" t="s">
        <v>18</v>
      </c>
      <c r="N21" s="18" t="s">
        <v>16</v>
      </c>
      <c r="O21" s="18" t="s">
        <v>18</v>
      </c>
      <c r="P21" s="18" t="s">
        <v>16</v>
      </c>
      <c r="Q21" s="18" t="s">
        <v>18</v>
      </c>
    </row>
    <row r="22" spans="1:17" ht="28.5" customHeight="1" x14ac:dyDescent="0.25">
      <c r="A22" s="19" t="s">
        <v>19</v>
      </c>
      <c r="B22" s="19" t="s">
        <v>20</v>
      </c>
      <c r="C22" s="80" t="s">
        <v>21</v>
      </c>
      <c r="D22" s="81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8"/>
      <c r="P22" s="18"/>
      <c r="Q22" s="18"/>
    </row>
    <row r="23" spans="1:17" ht="12" customHeight="1" x14ac:dyDescent="0.2">
      <c r="A23" s="20"/>
      <c r="B23" s="20"/>
      <c r="C23" s="21" t="s">
        <v>22</v>
      </c>
      <c r="D23" s="22">
        <f>'Январь 2015г. по 6-10'!D23+'Январь 2015г. по 0,4'!D23</f>
        <v>2</v>
      </c>
      <c r="E23" s="22">
        <f>'Январь 2015г. по 6-10'!E23+'Январь 2015г. по 0,4'!E23</f>
        <v>8</v>
      </c>
      <c r="F23" s="22">
        <f>'Январь 2015г. по 6-10'!F23+'Январь 2015г. по 0,4'!F23</f>
        <v>2</v>
      </c>
      <c r="G23" s="22">
        <f>'Январь 2015г. по 6-10'!G23+'Январь 2015г. по 0,4'!G23</f>
        <v>8</v>
      </c>
      <c r="H23" s="22">
        <f>'Январь 2015г. по 6-10'!H23+'Январь 2015г. по 0,4'!H23</f>
        <v>0</v>
      </c>
      <c r="I23" s="22">
        <f>'Январь 2015г. по 6-10'!I23+'Январь 2015г. по 0,4'!I23</f>
        <v>0</v>
      </c>
      <c r="J23" s="22">
        <f>'Январь 2015г. по 6-10'!J23+'Январь 2015г. по 0,4'!J23</f>
        <v>12</v>
      </c>
      <c r="K23" s="22">
        <f>'Январь 2015г. по 6-10'!K23+'Январь 2015г. по 0,4'!K23</f>
        <v>59.5</v>
      </c>
      <c r="L23" s="22">
        <f>'Январь 2015г. по 6-10'!L23+'Январь 2015г. по 0,4'!L23</f>
        <v>0</v>
      </c>
      <c r="M23" s="22">
        <f>'Январь 2015г. по 6-10'!M23+'Январь 2015г. по 0,4'!M23</f>
        <v>0</v>
      </c>
      <c r="N23" s="22">
        <f>'Январь 2015г. по 6-10'!N23+'Январь 2015г. по 0,4'!N23</f>
        <v>0</v>
      </c>
      <c r="O23" s="22">
        <f>'Январь 2015г. по 6-10'!O23+'Январь 2015г. по 0,4'!O23</f>
        <v>0</v>
      </c>
      <c r="P23" s="22">
        <f>'Январь 2015г. по 6-10'!P23+'Январь 2015г. по 0,4'!P23</f>
        <v>0</v>
      </c>
      <c r="Q23" s="22">
        <f>'Январь 2015г. по 6-10'!Q23+'Январь 2015г. по 0,4'!Q23</f>
        <v>0</v>
      </c>
    </row>
    <row r="24" spans="1:17" ht="12" customHeight="1" x14ac:dyDescent="0.2">
      <c r="A24" s="20"/>
      <c r="B24" s="20"/>
      <c r="C24" s="21" t="s">
        <v>23</v>
      </c>
      <c r="D24" s="22">
        <f>'Январь 2015г. по 6-10'!D24+'Январь 2015г. по 0,4'!D24</f>
        <v>0</v>
      </c>
      <c r="E24" s="22">
        <f>'Январь 2015г. по 6-10'!E24+'Январь 2015г. по 0,4'!E24</f>
        <v>0</v>
      </c>
      <c r="F24" s="22">
        <f>'Январь 2015г. по 6-10'!F24+'Январь 2015г. по 0,4'!F24</f>
        <v>0</v>
      </c>
      <c r="G24" s="22">
        <f>'Январь 2015г. по 6-10'!G24+'Январь 2015г. по 0,4'!G24</f>
        <v>0</v>
      </c>
      <c r="H24" s="22">
        <f>'Январь 2015г. по 6-10'!H24+'Январь 2015г. по 0,4'!H24</f>
        <v>0</v>
      </c>
      <c r="I24" s="22">
        <f>'Январь 2015г. по 6-10'!I24+'Январь 2015г. по 0,4'!I24</f>
        <v>0</v>
      </c>
      <c r="J24" s="22">
        <f>'Январь 2015г. по 6-10'!J24+'Январь 2015г. по 0,4'!J24</f>
        <v>0</v>
      </c>
      <c r="K24" s="22">
        <f>'Январь 2015г. по 6-10'!K24+'Январь 2015г. по 0,4'!K24</f>
        <v>0</v>
      </c>
      <c r="L24" s="22">
        <f>'Январь 2015г. по 6-10'!L24+'Январь 2015г. по 0,4'!L24</f>
        <v>0</v>
      </c>
      <c r="M24" s="22">
        <f>'Январь 2015г. по 6-10'!M24+'Январь 2015г. по 0,4'!M24</f>
        <v>0</v>
      </c>
      <c r="N24" s="22">
        <f>'Январь 2015г. по 6-10'!N24+'Январь 2015г. по 0,4'!N24</f>
        <v>0</v>
      </c>
      <c r="O24" s="22">
        <f>'Январь 2015г. по 6-10'!O24+'Январь 2015г. по 0,4'!O24</f>
        <v>0</v>
      </c>
      <c r="P24" s="22">
        <f>'Январь 2015г. по 6-10'!P24+'Январь 2015г. по 0,4'!P24</f>
        <v>0</v>
      </c>
      <c r="Q24" s="22">
        <f>'Январь 2015г. по 6-10'!Q24+'Январь 2015г. по 0,4'!Q24</f>
        <v>0</v>
      </c>
    </row>
    <row r="25" spans="1:17" ht="12" customHeight="1" x14ac:dyDescent="0.2">
      <c r="A25" s="20"/>
      <c r="B25" s="20"/>
      <c r="C25" s="21" t="s">
        <v>24</v>
      </c>
      <c r="D25" s="22">
        <f>'Январь 2015г. по 6-10'!D25+'Январь 2015г. по 0,4'!D25</f>
        <v>0</v>
      </c>
      <c r="E25" s="22">
        <f>'Январь 2015г. по 6-10'!E25+'Январь 2015г. по 0,4'!E25</f>
        <v>0</v>
      </c>
      <c r="F25" s="22">
        <f>'Январь 2015г. по 6-10'!F25+'Январь 2015г. по 0,4'!F25</f>
        <v>0</v>
      </c>
      <c r="G25" s="22">
        <f>'Январь 2015г. по 6-10'!G25+'Январь 2015г. по 0,4'!G25</f>
        <v>0</v>
      </c>
      <c r="H25" s="22">
        <f>'Январь 2015г. по 6-10'!H25+'Январь 2015г. по 0,4'!H25</f>
        <v>0</v>
      </c>
      <c r="I25" s="22">
        <f>'Январь 2015г. по 6-10'!I25+'Январь 2015г. по 0,4'!I25</f>
        <v>0</v>
      </c>
      <c r="J25" s="22">
        <f>'Январь 2015г. по 6-10'!J25+'Январь 2015г. по 0,4'!J25</f>
        <v>0</v>
      </c>
      <c r="K25" s="22">
        <f>'Январь 2015г. по 6-10'!K25+'Январь 2015г. по 0,4'!K25</f>
        <v>0</v>
      </c>
      <c r="L25" s="22">
        <f>'Январь 2015г. по 6-10'!L25+'Январь 2015г. по 0,4'!L25</f>
        <v>0</v>
      </c>
      <c r="M25" s="22">
        <f>'Январь 2015г. по 6-10'!M25+'Январь 2015г. по 0,4'!M25</f>
        <v>0</v>
      </c>
      <c r="N25" s="22">
        <f>'Январь 2015г. по 6-10'!N25+'Январь 2015г. по 0,4'!N25</f>
        <v>0</v>
      </c>
      <c r="O25" s="22">
        <f>'Январь 2015г. по 6-10'!O25+'Январь 2015г. по 0,4'!O25</f>
        <v>0</v>
      </c>
      <c r="P25" s="22">
        <f>'Январь 2015г. по 6-10'!P25+'Январь 2015г. по 0,4'!P25</f>
        <v>0</v>
      </c>
      <c r="Q25" s="22">
        <f>'Январь 2015г. по 6-10'!Q25+'Январь 2015г. по 0,4'!Q25</f>
        <v>0</v>
      </c>
    </row>
    <row r="26" spans="1:17" ht="11.25" customHeight="1" x14ac:dyDescent="0.2">
      <c r="A26" s="20"/>
      <c r="B26" s="20"/>
      <c r="C26" s="21" t="s">
        <v>25</v>
      </c>
      <c r="D26" s="22">
        <f>'Январь 2015г. по 6-10'!D26+'Январь 2015г. по 0,4'!D26</f>
        <v>0</v>
      </c>
      <c r="E26" s="22">
        <f>'Январь 2015г. по 6-10'!E26+'Январь 2015г. по 0,4'!E26</f>
        <v>0</v>
      </c>
      <c r="F26" s="22">
        <f>'Январь 2015г. по 6-10'!F26+'Январь 2015г. по 0,4'!F26</f>
        <v>0</v>
      </c>
      <c r="G26" s="22">
        <f>'Январь 2015г. по 6-10'!G26+'Январь 2015г. по 0,4'!G26</f>
        <v>0</v>
      </c>
      <c r="H26" s="22">
        <f>'Январь 2015г. по 6-10'!H26+'Январь 2015г. по 0,4'!H26</f>
        <v>0</v>
      </c>
      <c r="I26" s="22">
        <f>'Январь 2015г. по 6-10'!I26+'Январь 2015г. по 0,4'!I26</f>
        <v>0</v>
      </c>
      <c r="J26" s="22">
        <f>'Январь 2015г. по 6-10'!J26+'Январь 2015г. по 0,4'!J26</f>
        <v>0</v>
      </c>
      <c r="K26" s="22">
        <f>'Январь 2015г. по 6-10'!K26+'Январь 2015г. по 0,4'!K26</f>
        <v>0</v>
      </c>
      <c r="L26" s="22">
        <f>'Январь 2015г. по 6-10'!L26+'Январь 2015г. по 0,4'!L26</f>
        <v>0</v>
      </c>
      <c r="M26" s="22">
        <f>'Январь 2015г. по 6-10'!M26+'Январь 2015г. по 0,4'!M26</f>
        <v>0</v>
      </c>
      <c r="N26" s="22">
        <f>'Январь 2015г. по 6-10'!N26+'Январь 2015г. по 0,4'!N26</f>
        <v>0</v>
      </c>
      <c r="O26" s="22">
        <f>'Январь 2015г. по 6-10'!O26+'Январь 2015г. по 0,4'!O26</f>
        <v>0</v>
      </c>
      <c r="P26" s="22">
        <f>'Январь 2015г. по 6-10'!P26+'Январь 2015г. по 0,4'!P26</f>
        <v>0</v>
      </c>
      <c r="Q26" s="22">
        <f>'Январь 2015г. по 6-10'!Q26+'Январь 2015г. по 0,4'!Q26</f>
        <v>0</v>
      </c>
    </row>
    <row r="27" spans="1:17" ht="11.25" customHeight="1" x14ac:dyDescent="0.2">
      <c r="A27" s="20"/>
      <c r="B27" s="20"/>
      <c r="C27" s="21" t="s">
        <v>26</v>
      </c>
      <c r="D27" s="22">
        <f>'Январь 2015г. по 6-10'!D27+'Январь 2015г. по 0,4'!D27</f>
        <v>0</v>
      </c>
      <c r="E27" s="22">
        <f>'Январь 2015г. по 6-10'!E27+'Январь 2015г. по 0,4'!E27</f>
        <v>0</v>
      </c>
      <c r="F27" s="22">
        <f>'Январь 2015г. по 6-10'!F27+'Январь 2015г. по 0,4'!F27</f>
        <v>0</v>
      </c>
      <c r="G27" s="22">
        <f>'Январь 2015г. по 6-10'!G27+'Январь 2015г. по 0,4'!G27</f>
        <v>0</v>
      </c>
      <c r="H27" s="22">
        <f>'Январь 2015г. по 6-10'!H27+'Январь 2015г. по 0,4'!H27</f>
        <v>0</v>
      </c>
      <c r="I27" s="22">
        <f>'Январь 2015г. по 6-10'!I27+'Январь 2015г. по 0,4'!I27</f>
        <v>0</v>
      </c>
      <c r="J27" s="22">
        <f>'Январь 2015г. по 6-10'!J27+'Январь 2015г. по 0,4'!J27</f>
        <v>0</v>
      </c>
      <c r="K27" s="22">
        <f>'Январь 2015г. по 6-10'!K27+'Январь 2015г. по 0,4'!K27</f>
        <v>0</v>
      </c>
      <c r="L27" s="22">
        <f>'Январь 2015г. по 6-10'!L27+'Январь 2015г. по 0,4'!L27</f>
        <v>0</v>
      </c>
      <c r="M27" s="22">
        <f>'Январь 2015г. по 6-10'!M27+'Январь 2015г. по 0,4'!M27</f>
        <v>0</v>
      </c>
      <c r="N27" s="22">
        <f>'Январь 2015г. по 6-10'!N27+'Январь 2015г. по 0,4'!N27</f>
        <v>0</v>
      </c>
      <c r="O27" s="22">
        <f>'Январь 2015г. по 6-10'!O27+'Январь 2015г. по 0,4'!O27</f>
        <v>0</v>
      </c>
      <c r="P27" s="22">
        <f>'Январь 2015г. по 6-10'!P27+'Январь 2015г. по 0,4'!P27</f>
        <v>0</v>
      </c>
      <c r="Q27" s="22">
        <f>'Январь 2015г. по 6-10'!Q27+'Январь 2015г. по 0,4'!Q27</f>
        <v>0</v>
      </c>
    </row>
    <row r="28" spans="1:17" ht="12.75" customHeight="1" x14ac:dyDescent="0.2">
      <c r="A28" s="20"/>
      <c r="B28" s="20"/>
      <c r="C28" s="21" t="s">
        <v>27</v>
      </c>
      <c r="D28" s="22">
        <f>'Январь 2015г. по 6-10'!D28+'Январь 2015г. по 0,4'!D28</f>
        <v>0</v>
      </c>
      <c r="E28" s="22">
        <f>'Январь 2015г. по 6-10'!E28+'Январь 2015г. по 0,4'!E28</f>
        <v>0</v>
      </c>
      <c r="F28" s="22">
        <f>'Январь 2015г. по 6-10'!F28+'Январь 2015г. по 0,4'!F28</f>
        <v>0</v>
      </c>
      <c r="G28" s="22">
        <f>'Январь 2015г. по 6-10'!G28+'Январь 2015г. по 0,4'!G28</f>
        <v>0</v>
      </c>
      <c r="H28" s="22">
        <f>'Январь 2015г. по 6-10'!H28+'Январь 2015г. по 0,4'!H28</f>
        <v>0</v>
      </c>
      <c r="I28" s="22">
        <f>'Январь 2015г. по 6-10'!I28+'Январь 2015г. по 0,4'!I28</f>
        <v>0</v>
      </c>
      <c r="J28" s="22">
        <f>'Январь 2015г. по 6-10'!J28+'Январь 2015г. по 0,4'!J28</f>
        <v>0</v>
      </c>
      <c r="K28" s="22">
        <f>'Январь 2015г. по 6-10'!K28+'Январь 2015г. по 0,4'!K28</f>
        <v>0</v>
      </c>
      <c r="L28" s="22">
        <f>'Январь 2015г. по 6-10'!L28+'Январь 2015г. по 0,4'!L28</f>
        <v>0</v>
      </c>
      <c r="M28" s="22">
        <f>'Январь 2015г. по 6-10'!M28+'Январь 2015г. по 0,4'!M28</f>
        <v>0</v>
      </c>
      <c r="N28" s="22">
        <f>'Январь 2015г. по 6-10'!N28+'Январь 2015г. по 0,4'!N28</f>
        <v>0</v>
      </c>
      <c r="O28" s="22">
        <f>'Январь 2015г. по 6-10'!O28+'Январь 2015г. по 0,4'!O28</f>
        <v>0</v>
      </c>
      <c r="P28" s="22">
        <f>'Январь 2015г. по 6-10'!P28+'Январь 2015г. по 0,4'!P28</f>
        <v>0</v>
      </c>
      <c r="Q28" s="22">
        <f>'Январь 2015г. по 6-10'!Q28+'Январь 2015г. по 0,4'!Q28</f>
        <v>0</v>
      </c>
    </row>
    <row r="29" spans="1:17" ht="11.25" customHeight="1" x14ac:dyDescent="0.2">
      <c r="A29" s="20"/>
      <c r="B29" s="20"/>
      <c r="C29" s="21" t="s">
        <v>28</v>
      </c>
      <c r="D29" s="22">
        <f>'Январь 2015г. по 6-10'!D29+'Январь 2015г. по 0,4'!D29</f>
        <v>1</v>
      </c>
      <c r="E29" s="22">
        <f>'Январь 2015г. по 6-10'!E29+'Январь 2015г. по 0,4'!E29</f>
        <v>4</v>
      </c>
      <c r="F29" s="22">
        <f>'Январь 2015г. по 6-10'!F29+'Январь 2015г. по 0,4'!F29</f>
        <v>1</v>
      </c>
      <c r="G29" s="22">
        <f>'Январь 2015г. по 6-10'!G29+'Январь 2015г. по 0,4'!G29</f>
        <v>4</v>
      </c>
      <c r="H29" s="22">
        <f>'Январь 2015г. по 6-10'!H29+'Январь 2015г. по 0,4'!H29</f>
        <v>0</v>
      </c>
      <c r="I29" s="22">
        <f>'Январь 2015г. по 6-10'!I29+'Январь 2015г. по 0,4'!I29</f>
        <v>0</v>
      </c>
      <c r="J29" s="22">
        <f>'Январь 2015г. по 6-10'!J29+'Январь 2015г. по 0,4'!J29</f>
        <v>12</v>
      </c>
      <c r="K29" s="22">
        <f>'Январь 2015г. по 6-10'!K29+'Январь 2015г. по 0,4'!K29</f>
        <v>59.35</v>
      </c>
      <c r="L29" s="22">
        <f>'Январь 2015г. по 6-10'!L29+'Январь 2015г. по 0,4'!L29</f>
        <v>0</v>
      </c>
      <c r="M29" s="22">
        <f>'Январь 2015г. по 6-10'!M29+'Январь 2015г. по 0,4'!M29</f>
        <v>0</v>
      </c>
      <c r="N29" s="22">
        <f>'Январь 2015г. по 6-10'!N29+'Январь 2015г. по 0,4'!N29</f>
        <v>0</v>
      </c>
      <c r="O29" s="22">
        <f>'Январь 2015г. по 6-10'!O29+'Январь 2015г. по 0,4'!O29</f>
        <v>0</v>
      </c>
      <c r="P29" s="22">
        <f>'Январь 2015г. по 6-10'!P29+'Январь 2015г. по 0,4'!P29</f>
        <v>0</v>
      </c>
      <c r="Q29" s="22">
        <f>'Январь 2015г. по 6-10'!Q29+'Январь 2015г. по 0,4'!Q29</f>
        <v>0</v>
      </c>
    </row>
    <row r="30" spans="1:17" ht="16.5" customHeight="1" x14ac:dyDescent="0.2">
      <c r="A30" s="20"/>
      <c r="B30" s="20"/>
      <c r="C30" s="24" t="s">
        <v>29</v>
      </c>
      <c r="D30" s="17">
        <f>D23+D24+D25+D26+D27+D28+D29</f>
        <v>3</v>
      </c>
      <c r="E30" s="17">
        <f t="shared" ref="E30:Q30" si="0">E23+E24+E25+E26+E27+E28+E29</f>
        <v>12</v>
      </c>
      <c r="F30" s="17">
        <f t="shared" si="0"/>
        <v>3</v>
      </c>
      <c r="G30" s="17">
        <f t="shared" si="0"/>
        <v>12</v>
      </c>
      <c r="H30" s="17">
        <f t="shared" si="0"/>
        <v>0</v>
      </c>
      <c r="I30" s="17">
        <f t="shared" si="0"/>
        <v>0</v>
      </c>
      <c r="J30" s="17">
        <f t="shared" si="0"/>
        <v>24</v>
      </c>
      <c r="K30" s="17">
        <f t="shared" si="0"/>
        <v>118.85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</row>
    <row r="31" spans="1:17" ht="26.25" customHeight="1" x14ac:dyDescent="0.25">
      <c r="A31" s="20"/>
      <c r="B31" s="20"/>
      <c r="C31" s="80" t="s">
        <v>30</v>
      </c>
      <c r="D31" s="81"/>
      <c r="E31" s="17"/>
      <c r="F31" s="17"/>
      <c r="G31" s="17"/>
      <c r="H31" s="17"/>
      <c r="I31" s="17"/>
      <c r="J31" s="17"/>
      <c r="K31" s="17"/>
      <c r="L31" s="18"/>
      <c r="M31" s="18"/>
      <c r="N31" s="18"/>
      <c r="O31" s="18"/>
      <c r="P31" s="18"/>
      <c r="Q31" s="18"/>
    </row>
    <row r="32" spans="1:17" ht="12" customHeight="1" x14ac:dyDescent="0.2">
      <c r="A32" s="20"/>
      <c r="B32" s="20"/>
      <c r="C32" s="21" t="s">
        <v>31</v>
      </c>
      <c r="D32" s="22">
        <f>'Январь 2015г. по 6-10'!D32+'Январь 2015г. по 0,4'!D32</f>
        <v>0</v>
      </c>
      <c r="E32" s="22">
        <f>'Январь 2015г. по 6-10'!E32+'Январь 2015г. по 0,4'!E32</f>
        <v>0</v>
      </c>
      <c r="F32" s="22">
        <f>'Январь 2015г. по 6-10'!F32+'Январь 2015г. по 0,4'!F32</f>
        <v>0</v>
      </c>
      <c r="G32" s="22">
        <f>'Январь 2015г. по 6-10'!G32+'Январь 2015г. по 0,4'!G32</f>
        <v>0</v>
      </c>
      <c r="H32" s="22">
        <f>'Январь 2015г. по 6-10'!H32+'Январь 2015г. по 0,4'!H32</f>
        <v>0</v>
      </c>
      <c r="I32" s="22">
        <f>'Январь 2015г. по 6-10'!I32+'Январь 2015г. по 0,4'!I32</f>
        <v>0</v>
      </c>
      <c r="J32" s="22">
        <f>'Январь 2015г. по 6-10'!J32+'Январь 2015г. по 0,4'!J32</f>
        <v>0</v>
      </c>
      <c r="K32" s="22">
        <f>'Январь 2015г. по 6-10'!K32+'Январь 2015г. по 0,4'!K32</f>
        <v>0</v>
      </c>
      <c r="L32" s="22">
        <f>'Январь 2015г. по 6-10'!L32+'Январь 2015г. по 0,4'!L32</f>
        <v>0</v>
      </c>
      <c r="M32" s="22">
        <f>'Январь 2015г. по 6-10'!M32+'Январь 2015г. по 0,4'!M32</f>
        <v>0</v>
      </c>
      <c r="N32" s="22">
        <f>'Январь 2015г. по 6-10'!N32+'Январь 2015г. по 0,4'!N32</f>
        <v>0</v>
      </c>
      <c r="O32" s="22">
        <f>'Январь 2015г. по 6-10'!O32+'Январь 2015г. по 0,4'!O32</f>
        <v>0</v>
      </c>
      <c r="P32" s="22">
        <f>'Январь 2015г. по 6-10'!P32+'Январь 2015г. по 0,4'!P32</f>
        <v>0</v>
      </c>
      <c r="Q32" s="22">
        <f>'Январь 2015г. по 6-10'!Q32+'Январь 2015г. по 0,4'!Q32</f>
        <v>0</v>
      </c>
    </row>
    <row r="33" spans="1:17" ht="12.75" customHeight="1" x14ac:dyDescent="0.2">
      <c r="A33" s="20"/>
      <c r="B33" s="20"/>
      <c r="C33" s="21" t="s">
        <v>32</v>
      </c>
      <c r="D33" s="22">
        <f>'Январь 2015г. по 6-10'!D33+'Январь 2015г. по 0,4'!D33</f>
        <v>0</v>
      </c>
      <c r="E33" s="22">
        <f>'Январь 2015г. по 6-10'!E33+'Январь 2015г. по 0,4'!E33</f>
        <v>0</v>
      </c>
      <c r="F33" s="22">
        <f>'Январь 2015г. по 6-10'!F33+'Январь 2015г. по 0,4'!F33</f>
        <v>0</v>
      </c>
      <c r="G33" s="22">
        <f>'Январь 2015г. по 6-10'!G33+'Январь 2015г. по 0,4'!G33</f>
        <v>0</v>
      </c>
      <c r="H33" s="22">
        <f>'Январь 2015г. по 6-10'!H33+'Январь 2015г. по 0,4'!H33</f>
        <v>0</v>
      </c>
      <c r="I33" s="22">
        <f>'Январь 2015г. по 6-10'!I33+'Январь 2015г. по 0,4'!I33</f>
        <v>0</v>
      </c>
      <c r="J33" s="22">
        <f>'Январь 2015г. по 6-10'!J33+'Январь 2015г. по 0,4'!J33</f>
        <v>0</v>
      </c>
      <c r="K33" s="22">
        <f>'Январь 2015г. по 6-10'!K33+'Январь 2015г. по 0,4'!K33</f>
        <v>0</v>
      </c>
      <c r="L33" s="22">
        <f>'Январь 2015г. по 6-10'!L33+'Январь 2015г. по 0,4'!L33</f>
        <v>0</v>
      </c>
      <c r="M33" s="22">
        <f>'Январь 2015г. по 6-10'!M33+'Январь 2015г. по 0,4'!M33</f>
        <v>0</v>
      </c>
      <c r="N33" s="22">
        <f>'Январь 2015г. по 6-10'!N33+'Январь 2015г. по 0,4'!N33</f>
        <v>0</v>
      </c>
      <c r="O33" s="22">
        <f>'Январь 2015г. по 6-10'!O33+'Январь 2015г. по 0,4'!O33</f>
        <v>0</v>
      </c>
      <c r="P33" s="22">
        <f>'Январь 2015г. по 6-10'!P33+'Январь 2015г. по 0,4'!P33</f>
        <v>0</v>
      </c>
      <c r="Q33" s="22">
        <f>'Январь 2015г. по 6-10'!Q33+'Январь 2015г. по 0,4'!Q33</f>
        <v>0</v>
      </c>
    </row>
    <row r="34" spans="1:17" ht="12.75" customHeight="1" x14ac:dyDescent="0.2">
      <c r="A34" s="20"/>
      <c r="B34" s="20"/>
      <c r="C34" s="21" t="s">
        <v>33</v>
      </c>
      <c r="D34" s="22">
        <f>'Январь 2015г. по 6-10'!D34+'Январь 2015г. по 0,4'!D34</f>
        <v>0</v>
      </c>
      <c r="E34" s="22">
        <f>'Январь 2015г. по 6-10'!E34+'Январь 2015г. по 0,4'!E34</f>
        <v>0</v>
      </c>
      <c r="F34" s="22">
        <f>'Январь 2015г. по 6-10'!F34+'Январь 2015г. по 0,4'!F34</f>
        <v>0</v>
      </c>
      <c r="G34" s="22">
        <f>'Январь 2015г. по 6-10'!G34+'Январь 2015г. по 0,4'!G34</f>
        <v>0</v>
      </c>
      <c r="H34" s="22">
        <f>'Январь 2015г. по 6-10'!H34+'Январь 2015г. по 0,4'!H34</f>
        <v>0</v>
      </c>
      <c r="I34" s="22">
        <f>'Январь 2015г. по 6-10'!I34+'Январь 2015г. по 0,4'!I34</f>
        <v>0</v>
      </c>
      <c r="J34" s="22">
        <f>'Январь 2015г. по 6-10'!J34+'Январь 2015г. по 0,4'!J34</f>
        <v>0</v>
      </c>
      <c r="K34" s="22">
        <f>'Январь 2015г. по 6-10'!K34+'Январь 2015г. по 0,4'!K34</f>
        <v>0</v>
      </c>
      <c r="L34" s="22">
        <f>'Январь 2015г. по 6-10'!L34+'Январь 2015г. по 0,4'!L34</f>
        <v>0</v>
      </c>
      <c r="M34" s="22">
        <f>'Январь 2015г. по 6-10'!M34+'Январь 2015г. по 0,4'!M34</f>
        <v>0</v>
      </c>
      <c r="N34" s="22">
        <f>'Январь 2015г. по 6-10'!N34+'Январь 2015г. по 0,4'!N34</f>
        <v>0</v>
      </c>
      <c r="O34" s="22">
        <f>'Январь 2015г. по 6-10'!O34+'Январь 2015г. по 0,4'!O34</f>
        <v>0</v>
      </c>
      <c r="P34" s="22">
        <f>'Январь 2015г. по 6-10'!P34+'Январь 2015г. по 0,4'!P34</f>
        <v>0</v>
      </c>
      <c r="Q34" s="22">
        <f>'Январь 2015г. по 6-10'!Q34+'Январь 2015г. по 0,4'!Q34</f>
        <v>0</v>
      </c>
    </row>
    <row r="35" spans="1:17" ht="12.75" customHeight="1" x14ac:dyDescent="0.2">
      <c r="A35" s="20"/>
      <c r="B35" s="20"/>
      <c r="C35" s="21" t="s">
        <v>34</v>
      </c>
      <c r="D35" s="22">
        <f>'Январь 2015г. по 6-10'!D35+'Январь 2015г. по 0,4'!D35</f>
        <v>0</v>
      </c>
      <c r="E35" s="22">
        <f>'Январь 2015г. по 6-10'!E35+'Январь 2015г. по 0,4'!E35</f>
        <v>0</v>
      </c>
      <c r="F35" s="22">
        <f>'Январь 2015г. по 6-10'!F35+'Январь 2015г. по 0,4'!F35</f>
        <v>0</v>
      </c>
      <c r="G35" s="22">
        <f>'Январь 2015г. по 6-10'!G35+'Январь 2015г. по 0,4'!G35</f>
        <v>0</v>
      </c>
      <c r="H35" s="22">
        <f>'Январь 2015г. по 6-10'!H35+'Январь 2015г. по 0,4'!H35</f>
        <v>0</v>
      </c>
      <c r="I35" s="22">
        <f>'Январь 2015г. по 6-10'!I35+'Январь 2015г. по 0,4'!I35</f>
        <v>0</v>
      </c>
      <c r="J35" s="22">
        <f>'Январь 2015г. по 6-10'!J35+'Январь 2015г. по 0,4'!J35</f>
        <v>0</v>
      </c>
      <c r="K35" s="22">
        <f>'Январь 2015г. по 6-10'!K35+'Январь 2015г. по 0,4'!K35</f>
        <v>0</v>
      </c>
      <c r="L35" s="22">
        <f>'Январь 2015г. по 6-10'!L35+'Январь 2015г. по 0,4'!L35</f>
        <v>0</v>
      </c>
      <c r="M35" s="22">
        <f>'Январь 2015г. по 6-10'!M35+'Январь 2015г. по 0,4'!M35</f>
        <v>0</v>
      </c>
      <c r="N35" s="22">
        <f>'Январь 2015г. по 6-10'!N35+'Январь 2015г. по 0,4'!N35</f>
        <v>0</v>
      </c>
      <c r="O35" s="22">
        <f>'Январь 2015г. по 6-10'!O35+'Январь 2015г. по 0,4'!O35</f>
        <v>0</v>
      </c>
      <c r="P35" s="22">
        <f>'Январь 2015г. по 6-10'!P35+'Январь 2015г. по 0,4'!P35</f>
        <v>0</v>
      </c>
      <c r="Q35" s="22">
        <f>'Январь 2015г. по 6-10'!Q35+'Январь 2015г. по 0,4'!Q35</f>
        <v>0</v>
      </c>
    </row>
    <row r="36" spans="1:17" ht="12.75" customHeight="1" x14ac:dyDescent="0.2">
      <c r="A36" s="20"/>
      <c r="B36" s="20"/>
      <c r="C36" s="21" t="s">
        <v>35</v>
      </c>
      <c r="D36" s="22">
        <f>'Январь 2015г. по 6-10'!D36+'Январь 2015г. по 0,4'!D36</f>
        <v>0</v>
      </c>
      <c r="E36" s="22">
        <f>'Январь 2015г. по 6-10'!E36+'Январь 2015г. по 0,4'!E36</f>
        <v>0</v>
      </c>
      <c r="F36" s="22">
        <f>'Январь 2015г. по 6-10'!F36+'Январь 2015г. по 0,4'!F36</f>
        <v>0</v>
      </c>
      <c r="G36" s="22">
        <f>'Январь 2015г. по 6-10'!G36+'Январь 2015г. по 0,4'!G36</f>
        <v>0</v>
      </c>
      <c r="H36" s="22">
        <f>'Январь 2015г. по 6-10'!H36+'Январь 2015г. по 0,4'!H36</f>
        <v>0</v>
      </c>
      <c r="I36" s="22">
        <f>'Январь 2015г. по 6-10'!I36+'Январь 2015г. по 0,4'!I36</f>
        <v>0</v>
      </c>
      <c r="J36" s="22">
        <f>'Январь 2015г. по 6-10'!J36+'Январь 2015г. по 0,4'!J36</f>
        <v>0</v>
      </c>
      <c r="K36" s="22">
        <f>'Январь 2015г. по 6-10'!K36+'Январь 2015г. по 0,4'!K36</f>
        <v>0</v>
      </c>
      <c r="L36" s="22">
        <f>'Январь 2015г. по 6-10'!L36+'Январь 2015г. по 0,4'!L36</f>
        <v>0</v>
      </c>
      <c r="M36" s="22">
        <f>'Январь 2015г. по 6-10'!M36+'Январь 2015г. по 0,4'!M36</f>
        <v>0</v>
      </c>
      <c r="N36" s="22">
        <f>'Январь 2015г. по 6-10'!N36+'Январь 2015г. по 0,4'!N36</f>
        <v>0</v>
      </c>
      <c r="O36" s="22">
        <f>'Январь 2015г. по 6-10'!O36+'Январь 2015г. по 0,4'!O36</f>
        <v>0</v>
      </c>
      <c r="P36" s="22">
        <f>'Январь 2015г. по 6-10'!P36+'Январь 2015г. по 0,4'!P36</f>
        <v>0</v>
      </c>
      <c r="Q36" s="22">
        <f>'Январь 2015г. по 6-10'!Q36+'Январь 2015г. по 0,4'!Q36</f>
        <v>0</v>
      </c>
    </row>
    <row r="37" spans="1:17" ht="12.75" customHeight="1" x14ac:dyDescent="0.2">
      <c r="A37" s="20"/>
      <c r="B37" s="20"/>
      <c r="C37" s="21" t="s">
        <v>36</v>
      </c>
      <c r="D37" s="22">
        <f>'Январь 2015г. по 6-10'!D37+'Январь 2015г. по 0,4'!D37</f>
        <v>0</v>
      </c>
      <c r="E37" s="22">
        <f>'Январь 2015г. по 6-10'!E37+'Январь 2015г. по 0,4'!E37</f>
        <v>0</v>
      </c>
      <c r="F37" s="22">
        <f>'Январь 2015г. по 6-10'!F37+'Январь 2015г. по 0,4'!F37</f>
        <v>0</v>
      </c>
      <c r="G37" s="22">
        <f>'Январь 2015г. по 6-10'!G37+'Январь 2015г. по 0,4'!G37</f>
        <v>0</v>
      </c>
      <c r="H37" s="22">
        <f>'Январь 2015г. по 6-10'!H37+'Январь 2015г. по 0,4'!H37</f>
        <v>0</v>
      </c>
      <c r="I37" s="22">
        <f>'Январь 2015г. по 6-10'!I37+'Январь 2015г. по 0,4'!I37</f>
        <v>0</v>
      </c>
      <c r="J37" s="22">
        <f>'Январь 2015г. по 6-10'!J37+'Январь 2015г. по 0,4'!J37</f>
        <v>0</v>
      </c>
      <c r="K37" s="22">
        <f>'Январь 2015г. по 6-10'!K37+'Январь 2015г. по 0,4'!K37</f>
        <v>0</v>
      </c>
      <c r="L37" s="22">
        <f>'Январь 2015г. по 6-10'!L37+'Январь 2015г. по 0,4'!L37</f>
        <v>0</v>
      </c>
      <c r="M37" s="22">
        <f>'Январь 2015г. по 6-10'!M37+'Январь 2015г. по 0,4'!M37</f>
        <v>0</v>
      </c>
      <c r="N37" s="22">
        <f>'Январь 2015г. по 6-10'!N37+'Январь 2015г. по 0,4'!N37</f>
        <v>0</v>
      </c>
      <c r="O37" s="22">
        <f>'Январь 2015г. по 6-10'!O37+'Январь 2015г. по 0,4'!O37</f>
        <v>0</v>
      </c>
      <c r="P37" s="22">
        <f>'Январь 2015г. по 6-10'!P37+'Январь 2015г. по 0,4'!P37</f>
        <v>0</v>
      </c>
      <c r="Q37" s="22">
        <f>'Январь 2015г. по 6-10'!Q37+'Январь 2015г. по 0,4'!Q37</f>
        <v>0</v>
      </c>
    </row>
    <row r="38" spans="1:17" ht="12.75" customHeight="1" x14ac:dyDescent="0.2">
      <c r="A38" s="20"/>
      <c r="B38" s="20"/>
      <c r="C38" s="24" t="s">
        <v>29</v>
      </c>
      <c r="D38" s="17">
        <f>D32+D33+D34+D35+D36+D37</f>
        <v>0</v>
      </c>
      <c r="E38" s="17">
        <f t="shared" ref="E38:Q38" si="1">E32+E33+E34+E35+E36+E37</f>
        <v>0</v>
      </c>
      <c r="F38" s="17">
        <f t="shared" si="1"/>
        <v>0</v>
      </c>
      <c r="G38" s="17">
        <f t="shared" si="1"/>
        <v>0</v>
      </c>
      <c r="H38" s="17">
        <f t="shared" si="1"/>
        <v>0</v>
      </c>
      <c r="I38" s="17">
        <f t="shared" si="1"/>
        <v>0</v>
      </c>
      <c r="J38" s="17">
        <f t="shared" si="1"/>
        <v>0</v>
      </c>
      <c r="K38" s="17">
        <f t="shared" si="1"/>
        <v>0</v>
      </c>
      <c r="L38" s="18">
        <f t="shared" si="1"/>
        <v>0</v>
      </c>
      <c r="M38" s="18">
        <f t="shared" si="1"/>
        <v>0</v>
      </c>
      <c r="N38" s="18">
        <f t="shared" si="1"/>
        <v>0</v>
      </c>
      <c r="O38" s="18">
        <f t="shared" si="1"/>
        <v>0</v>
      </c>
      <c r="P38" s="18">
        <f t="shared" si="1"/>
        <v>0</v>
      </c>
      <c r="Q38" s="18">
        <f t="shared" si="1"/>
        <v>0</v>
      </c>
    </row>
    <row r="39" spans="1:17" ht="22.5" customHeight="1" x14ac:dyDescent="0.25">
      <c r="A39" s="20"/>
      <c r="B39" s="20"/>
      <c r="C39" s="79" t="s">
        <v>37</v>
      </c>
      <c r="D39" s="79"/>
      <c r="E39" s="17"/>
      <c r="F39" s="17"/>
      <c r="G39" s="17"/>
      <c r="H39" s="17"/>
      <c r="I39" s="17"/>
      <c r="J39" s="17"/>
      <c r="K39" s="17"/>
      <c r="L39" s="18"/>
      <c r="M39" s="18"/>
      <c r="N39" s="18"/>
      <c r="O39" s="18"/>
      <c r="P39" s="18"/>
      <c r="Q39" s="18"/>
    </row>
    <row r="40" spans="1:17" ht="12.75" customHeight="1" x14ac:dyDescent="0.2">
      <c r="A40" s="20"/>
      <c r="B40" s="20"/>
      <c r="C40" s="21" t="s">
        <v>38</v>
      </c>
      <c r="D40" s="22">
        <f>'Январь 2015г. по 6-10'!D40+'Январь 2015г. по 0,4'!D40</f>
        <v>0</v>
      </c>
      <c r="E40" s="22">
        <f>'Январь 2015г. по 6-10'!E40+'Январь 2015г. по 0,4'!E40</f>
        <v>0</v>
      </c>
      <c r="F40" s="22">
        <f>'Январь 2015г. по 6-10'!F40+'Январь 2015г. по 0,4'!F40</f>
        <v>0</v>
      </c>
      <c r="G40" s="22">
        <f>'Январь 2015г. по 6-10'!G40+'Январь 2015г. по 0,4'!G40</f>
        <v>0</v>
      </c>
      <c r="H40" s="22">
        <f>'Январь 2015г. по 6-10'!H40+'Январь 2015г. по 0,4'!H40</f>
        <v>0</v>
      </c>
      <c r="I40" s="22">
        <f>'Январь 2015г. по 6-10'!I40+'Январь 2015г. по 0,4'!I40</f>
        <v>0</v>
      </c>
      <c r="J40" s="22">
        <f>'Январь 2015г. по 6-10'!J40+'Январь 2015г. по 0,4'!J40</f>
        <v>0</v>
      </c>
      <c r="K40" s="22">
        <f>'Январь 2015г. по 6-10'!K40+'Январь 2015г. по 0,4'!K40</f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</row>
    <row r="41" spans="1:17" ht="12.75" customHeight="1" x14ac:dyDescent="0.2">
      <c r="A41" s="20"/>
      <c r="B41" s="20"/>
      <c r="C41" s="21" t="s">
        <v>39</v>
      </c>
      <c r="D41" s="22">
        <f>'Январь 2015г. по 6-10'!D41+'Январь 2015г. по 0,4'!D41</f>
        <v>0</v>
      </c>
      <c r="E41" s="22">
        <f>'Январь 2015г. по 6-10'!E41+'Январь 2015г. по 0,4'!E41</f>
        <v>0</v>
      </c>
      <c r="F41" s="22">
        <f>'Январь 2015г. по 6-10'!F41+'Январь 2015г. по 0,4'!F41</f>
        <v>0</v>
      </c>
      <c r="G41" s="22">
        <f>'Январь 2015г. по 6-10'!G41+'Январь 2015г. по 0,4'!G41</f>
        <v>0</v>
      </c>
      <c r="H41" s="22">
        <f>'Январь 2015г. по 6-10'!H41+'Январь 2015г. по 0,4'!H41</f>
        <v>0</v>
      </c>
      <c r="I41" s="22">
        <f>'Январь 2015г. по 6-10'!I41+'Январь 2015г. по 0,4'!I41</f>
        <v>0</v>
      </c>
      <c r="J41" s="22">
        <f>'Январь 2015г. по 6-10'!J41+'Январь 2015г. по 0,4'!J41</f>
        <v>1</v>
      </c>
      <c r="K41" s="22">
        <f>'Январь 2015г. по 6-10'!K41+'Январь 2015г. по 0,4'!K41</f>
        <v>6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</row>
    <row r="42" spans="1:17" ht="12.75" customHeight="1" x14ac:dyDescent="0.2">
      <c r="A42" s="20"/>
      <c r="B42" s="20"/>
      <c r="C42" s="21" t="s">
        <v>40</v>
      </c>
      <c r="D42" s="22">
        <f>'Январь 2015г. по 6-10'!D42+'Январь 2015г. по 0,4'!D42</f>
        <v>0</v>
      </c>
      <c r="E42" s="22">
        <f>'Январь 2015г. по 6-10'!E42+'Январь 2015г. по 0,4'!E42</f>
        <v>0</v>
      </c>
      <c r="F42" s="22">
        <f>'Январь 2015г. по 6-10'!F42+'Январь 2015г. по 0,4'!F42</f>
        <v>0</v>
      </c>
      <c r="G42" s="22">
        <f>'Январь 2015г. по 6-10'!G42+'Январь 2015г. по 0,4'!G42</f>
        <v>0</v>
      </c>
      <c r="H42" s="22">
        <f>'Январь 2015г. по 6-10'!H42+'Январь 2015г. по 0,4'!H42</f>
        <v>0</v>
      </c>
      <c r="I42" s="22">
        <f>'Январь 2015г. по 6-10'!I42+'Январь 2015г. по 0,4'!I42</f>
        <v>0</v>
      </c>
      <c r="J42" s="22">
        <f>'Январь 2015г. по 6-10'!J42+'Январь 2015г. по 0,4'!J42</f>
        <v>0</v>
      </c>
      <c r="K42" s="22">
        <f>'Январь 2015г. по 6-10'!K42+'Январь 2015г. по 0,4'!K42</f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</row>
    <row r="43" spans="1:17" ht="12.75" customHeight="1" x14ac:dyDescent="0.2">
      <c r="A43" s="20"/>
      <c r="B43" s="20"/>
      <c r="C43" s="21" t="s">
        <v>41</v>
      </c>
      <c r="D43" s="22">
        <f>'Январь 2015г. по 6-10'!D43+'Январь 2015г. по 0,4'!D43</f>
        <v>0</v>
      </c>
      <c r="E43" s="22">
        <f>'Январь 2015г. по 6-10'!E43+'Январь 2015г. по 0,4'!E43</f>
        <v>0</v>
      </c>
      <c r="F43" s="22">
        <f>'Январь 2015г. по 6-10'!F43+'Январь 2015г. по 0,4'!F43</f>
        <v>0</v>
      </c>
      <c r="G43" s="22">
        <f>'Январь 2015г. по 6-10'!G43+'Январь 2015г. по 0,4'!G43</f>
        <v>0</v>
      </c>
      <c r="H43" s="22">
        <f>'Январь 2015г. по 6-10'!H43+'Январь 2015г. по 0,4'!H43</f>
        <v>0</v>
      </c>
      <c r="I43" s="22">
        <f>'Январь 2015г. по 6-10'!I43+'Январь 2015г. по 0,4'!I43</f>
        <v>0</v>
      </c>
      <c r="J43" s="22">
        <f>'Январь 2015г. по 6-10'!J43+'Январь 2015г. по 0,4'!J43</f>
        <v>0</v>
      </c>
      <c r="K43" s="22">
        <f>'Январь 2015г. по 6-10'!K43+'Январь 2015г. по 0,4'!K43</f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</row>
    <row r="44" spans="1:17" ht="12.75" customHeight="1" x14ac:dyDescent="0.2">
      <c r="A44" s="20"/>
      <c r="B44" s="20"/>
      <c r="C44" s="21" t="s">
        <v>42</v>
      </c>
      <c r="D44" s="22">
        <f>'Январь 2015г. по 6-10'!D44+'Январь 2015г. по 0,4'!D44</f>
        <v>0</v>
      </c>
      <c r="E44" s="22">
        <f>'Январь 2015г. по 6-10'!E44+'Январь 2015г. по 0,4'!E44</f>
        <v>0</v>
      </c>
      <c r="F44" s="22">
        <f>'Январь 2015г. по 6-10'!F44+'Январь 2015г. по 0,4'!F44</f>
        <v>0</v>
      </c>
      <c r="G44" s="22">
        <f>'Январь 2015г. по 6-10'!G44+'Январь 2015г. по 0,4'!G44</f>
        <v>0</v>
      </c>
      <c r="H44" s="22">
        <f>'Январь 2015г. по 6-10'!H44+'Январь 2015г. по 0,4'!H44</f>
        <v>0</v>
      </c>
      <c r="I44" s="22">
        <f>'Январь 2015г. по 6-10'!I44+'Январь 2015г. по 0,4'!I44</f>
        <v>0</v>
      </c>
      <c r="J44" s="22">
        <f>'Январь 2015г. по 6-10'!J44+'Январь 2015г. по 0,4'!J44</f>
        <v>0</v>
      </c>
      <c r="K44" s="22">
        <f>'Январь 2015г. по 6-10'!K44+'Январь 2015г. по 0,4'!K44</f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ht="12.75" customHeight="1" x14ac:dyDescent="0.2">
      <c r="A45" s="20"/>
      <c r="B45" s="20"/>
      <c r="C45" s="21" t="s">
        <v>43</v>
      </c>
      <c r="D45" s="22">
        <f>'Январь 2015г. по 6-10'!D45+'Январь 2015г. по 0,4'!D45</f>
        <v>1</v>
      </c>
      <c r="E45" s="22">
        <f>'Январь 2015г. по 6-10'!E45+'Январь 2015г. по 0,4'!E45</f>
        <v>5</v>
      </c>
      <c r="F45" s="22">
        <f>'Январь 2015г. по 6-10'!F45+'Январь 2015г. по 0,4'!F45</f>
        <v>1</v>
      </c>
      <c r="G45" s="22">
        <f>'Январь 2015г. по 6-10'!G45+'Январь 2015г. по 0,4'!G45</f>
        <v>5</v>
      </c>
      <c r="H45" s="22">
        <f>'Январь 2015г. по 6-10'!H45+'Январь 2015г. по 0,4'!H45</f>
        <v>0</v>
      </c>
      <c r="I45" s="22">
        <f>'Январь 2015г. по 6-10'!I45+'Январь 2015г. по 0,4'!I45</f>
        <v>0</v>
      </c>
      <c r="J45" s="22">
        <f>'Январь 2015г. по 6-10'!J45+'Январь 2015г. по 0,4'!J45</f>
        <v>1</v>
      </c>
      <c r="K45" s="22">
        <f>'Январь 2015г. по 6-10'!K45+'Январь 2015г. по 0,4'!K45</f>
        <v>38.5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</row>
    <row r="46" spans="1:17" ht="12.75" customHeight="1" x14ac:dyDescent="0.2">
      <c r="A46" s="20"/>
      <c r="B46" s="20"/>
      <c r="C46" s="21" t="s">
        <v>44</v>
      </c>
      <c r="D46" s="22">
        <f>'Январь 2015г. по 6-10'!D46+'Январь 2015г. по 0,4'!D46</f>
        <v>0</v>
      </c>
      <c r="E46" s="22">
        <f>'Январь 2015г. по 6-10'!E46+'Январь 2015г. по 0,4'!E46</f>
        <v>0</v>
      </c>
      <c r="F46" s="22">
        <f>'Январь 2015г. по 6-10'!F46+'Январь 2015г. по 0,4'!F46</f>
        <v>0</v>
      </c>
      <c r="G46" s="22">
        <f>'Январь 2015г. по 6-10'!G46+'Январь 2015г. по 0,4'!G46</f>
        <v>0</v>
      </c>
      <c r="H46" s="22">
        <f>'Январь 2015г. по 6-10'!H46+'Январь 2015г. по 0,4'!H46</f>
        <v>0</v>
      </c>
      <c r="I46" s="22">
        <f>'Январь 2015г. по 6-10'!I46+'Январь 2015г. по 0,4'!I46</f>
        <v>0</v>
      </c>
      <c r="J46" s="22">
        <f>'Январь 2015г. по 6-10'!J46+'Январь 2015г. по 0,4'!J46</f>
        <v>0</v>
      </c>
      <c r="K46" s="22">
        <f>'Январь 2015г. по 6-10'!K46+'Январь 2015г. по 0,4'!K46</f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</row>
    <row r="47" spans="1:17" ht="12.75" customHeight="1" x14ac:dyDescent="0.2">
      <c r="A47" s="20"/>
      <c r="B47" s="20"/>
      <c r="C47" s="21" t="s">
        <v>45</v>
      </c>
      <c r="D47" s="22">
        <f>'Январь 2015г. по 6-10'!D47+'Январь 2015г. по 0,4'!D47</f>
        <v>0</v>
      </c>
      <c r="E47" s="22">
        <f>'Январь 2015г. по 6-10'!E47+'Январь 2015г. по 0,4'!E47</f>
        <v>0</v>
      </c>
      <c r="F47" s="22">
        <f>'Январь 2015г. по 6-10'!F47+'Январь 2015г. по 0,4'!F47</f>
        <v>0</v>
      </c>
      <c r="G47" s="22">
        <f>'Январь 2015г. по 6-10'!G47+'Январь 2015г. по 0,4'!G47</f>
        <v>0</v>
      </c>
      <c r="H47" s="22">
        <f>'Январь 2015г. по 6-10'!H47+'Январь 2015г. по 0,4'!H47</f>
        <v>0</v>
      </c>
      <c r="I47" s="22">
        <f>'Январь 2015г. по 6-10'!I47+'Январь 2015г. по 0,4'!I47</f>
        <v>0</v>
      </c>
      <c r="J47" s="22">
        <f>'Январь 2015г. по 6-10'!J47+'Январь 2015г. по 0,4'!J47</f>
        <v>0</v>
      </c>
      <c r="K47" s="22">
        <f>'Январь 2015г. по 6-10'!K47+'Январь 2015г. по 0,4'!K47</f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</row>
    <row r="48" spans="1:17" ht="12.75" customHeight="1" x14ac:dyDescent="0.2">
      <c r="A48" s="20"/>
      <c r="B48" s="20"/>
      <c r="C48" s="21" t="s">
        <v>46</v>
      </c>
      <c r="D48" s="22">
        <f>'Январь 2015г. по 6-10'!D48+'Январь 2015г. по 0,4'!D48</f>
        <v>0</v>
      </c>
      <c r="E48" s="22">
        <f>'Январь 2015г. по 6-10'!E48+'Январь 2015г. по 0,4'!E48</f>
        <v>0</v>
      </c>
      <c r="F48" s="22">
        <f>'Январь 2015г. по 6-10'!F48+'Январь 2015г. по 0,4'!F48</f>
        <v>0</v>
      </c>
      <c r="G48" s="22">
        <f>'Январь 2015г. по 6-10'!G48+'Январь 2015г. по 0,4'!G48</f>
        <v>0</v>
      </c>
      <c r="H48" s="22">
        <f>'Январь 2015г. по 6-10'!H48+'Январь 2015г. по 0,4'!H48</f>
        <v>0</v>
      </c>
      <c r="I48" s="22">
        <f>'Январь 2015г. по 6-10'!I48+'Январь 2015г. по 0,4'!I48</f>
        <v>0</v>
      </c>
      <c r="J48" s="22">
        <f>'Январь 2015г. по 6-10'!J48+'Январь 2015г. по 0,4'!J48</f>
        <v>0</v>
      </c>
      <c r="K48" s="22">
        <f>'Январь 2015г. по 6-10'!K48+'Январь 2015г. по 0,4'!K48</f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</row>
    <row r="49" spans="1:17" ht="12.75" customHeight="1" x14ac:dyDescent="0.2">
      <c r="A49" s="20"/>
      <c r="B49" s="20"/>
      <c r="C49" s="21" t="s">
        <v>47</v>
      </c>
      <c r="D49" s="22">
        <f>'Январь 2015г. по 6-10'!D49+'Январь 2015г. по 0,4'!D49</f>
        <v>0</v>
      </c>
      <c r="E49" s="22">
        <f>'Январь 2015г. по 6-10'!E49+'Январь 2015г. по 0,4'!E49</f>
        <v>0</v>
      </c>
      <c r="F49" s="22">
        <f>'Январь 2015г. по 6-10'!F49+'Январь 2015г. по 0,4'!F49</f>
        <v>0</v>
      </c>
      <c r="G49" s="22">
        <f>'Январь 2015г. по 6-10'!G49+'Январь 2015г. по 0,4'!G49</f>
        <v>0</v>
      </c>
      <c r="H49" s="22">
        <f>'Январь 2015г. по 6-10'!H49+'Январь 2015г. по 0,4'!H49</f>
        <v>0</v>
      </c>
      <c r="I49" s="22">
        <f>'Январь 2015г. по 6-10'!I49+'Январь 2015г. по 0,4'!I49</f>
        <v>0</v>
      </c>
      <c r="J49" s="22">
        <f>'Январь 2015г. по 6-10'!J49+'Январь 2015г. по 0,4'!J49</f>
        <v>0</v>
      </c>
      <c r="K49" s="22">
        <f>'Январь 2015г. по 6-10'!K49+'Январь 2015г. по 0,4'!K49</f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</row>
    <row r="50" spans="1:17" ht="12.75" customHeight="1" x14ac:dyDescent="0.2">
      <c r="A50" s="20"/>
      <c r="B50" s="20"/>
      <c r="C50" s="21" t="s">
        <v>48</v>
      </c>
      <c r="D50" s="22">
        <f>'Январь 2015г. по 6-10'!D50+'Январь 2015г. по 0,4'!D50</f>
        <v>0</v>
      </c>
      <c r="E50" s="22">
        <f>'Январь 2015г. по 6-10'!E50+'Январь 2015г. по 0,4'!E50</f>
        <v>0</v>
      </c>
      <c r="F50" s="22">
        <f>'Январь 2015г. по 6-10'!F50+'Январь 2015г. по 0,4'!F50</f>
        <v>0</v>
      </c>
      <c r="G50" s="22">
        <f>'Январь 2015г. по 6-10'!G50+'Январь 2015г. по 0,4'!G50</f>
        <v>0</v>
      </c>
      <c r="H50" s="22">
        <f>'Январь 2015г. по 6-10'!H50+'Январь 2015г. по 0,4'!H50</f>
        <v>0</v>
      </c>
      <c r="I50" s="22">
        <f>'Январь 2015г. по 6-10'!I50+'Январь 2015г. по 0,4'!I50</f>
        <v>0</v>
      </c>
      <c r="J50" s="22">
        <f>'Январь 2015г. по 6-10'!J50+'Январь 2015г. по 0,4'!J50</f>
        <v>0</v>
      </c>
      <c r="K50" s="22">
        <f>'Январь 2015г. по 6-10'!K50+'Январь 2015г. по 0,4'!K50</f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</row>
    <row r="51" spans="1:17" ht="12.75" customHeight="1" x14ac:dyDescent="0.2">
      <c r="A51" s="20"/>
      <c r="B51" s="20"/>
      <c r="C51" s="21" t="s">
        <v>49</v>
      </c>
      <c r="D51" s="22">
        <f>'Январь 2015г. по 6-10'!D51+'Январь 2015г. по 0,4'!D51</f>
        <v>1</v>
      </c>
      <c r="E51" s="22">
        <f>'Январь 2015г. по 6-10'!E51+'Январь 2015г. по 0,4'!E51</f>
        <v>5</v>
      </c>
      <c r="F51" s="22">
        <f>'Январь 2015г. по 6-10'!F51+'Январь 2015г. по 0,4'!F51</f>
        <v>1</v>
      </c>
      <c r="G51" s="22">
        <f>'Январь 2015г. по 6-10'!G51+'Январь 2015г. по 0,4'!G51</f>
        <v>5</v>
      </c>
      <c r="H51" s="22">
        <f>'Январь 2015г. по 6-10'!H51+'Январь 2015г. по 0,4'!H51</f>
        <v>0</v>
      </c>
      <c r="I51" s="22">
        <f>'Январь 2015г. по 6-10'!I51+'Январь 2015г. по 0,4'!I51</f>
        <v>0</v>
      </c>
      <c r="J51" s="22">
        <f>'Январь 2015г. по 6-10'!J51+'Январь 2015г. по 0,4'!J51</f>
        <v>0</v>
      </c>
      <c r="K51" s="22">
        <f>'Январь 2015г. по 6-10'!K51+'Январь 2015г. по 0,4'!K51</f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</row>
    <row r="52" spans="1:17" ht="12.75" customHeight="1" x14ac:dyDescent="0.2">
      <c r="A52" s="20"/>
      <c r="B52" s="20"/>
      <c r="C52" s="24" t="s">
        <v>29</v>
      </c>
      <c r="D52" s="17">
        <f>D40+D41+D42+D43+D44+D45+D46+D47+D48+D49+D50+D51</f>
        <v>2</v>
      </c>
      <c r="E52" s="17">
        <f t="shared" ref="E52:Q52" si="2">E40+E41+E42+E43+E44+E45+E46+E47+E48+E49+E50+E51</f>
        <v>10</v>
      </c>
      <c r="F52" s="17">
        <f t="shared" si="2"/>
        <v>2</v>
      </c>
      <c r="G52" s="17">
        <f t="shared" si="2"/>
        <v>10</v>
      </c>
      <c r="H52" s="17">
        <f t="shared" si="2"/>
        <v>0</v>
      </c>
      <c r="I52" s="17">
        <f t="shared" si="2"/>
        <v>0</v>
      </c>
      <c r="J52" s="17">
        <f t="shared" si="2"/>
        <v>2</v>
      </c>
      <c r="K52" s="17">
        <f t="shared" si="2"/>
        <v>44.5</v>
      </c>
      <c r="L52" s="18">
        <f t="shared" si="2"/>
        <v>0</v>
      </c>
      <c r="M52" s="18">
        <f t="shared" si="2"/>
        <v>0</v>
      </c>
      <c r="N52" s="18">
        <f t="shared" si="2"/>
        <v>0</v>
      </c>
      <c r="O52" s="18">
        <f t="shared" si="2"/>
        <v>0</v>
      </c>
      <c r="P52" s="18">
        <f t="shared" si="2"/>
        <v>0</v>
      </c>
      <c r="Q52" s="18">
        <f t="shared" si="2"/>
        <v>0</v>
      </c>
    </row>
    <row r="53" spans="1:17" ht="21" customHeight="1" x14ac:dyDescent="0.25">
      <c r="A53" s="20"/>
      <c r="B53" s="20"/>
      <c r="C53" s="79" t="s">
        <v>50</v>
      </c>
      <c r="D53" s="79"/>
      <c r="E53" s="17"/>
      <c r="F53" s="17"/>
      <c r="G53" s="17"/>
      <c r="H53" s="17"/>
      <c r="I53" s="17"/>
      <c r="J53" s="17"/>
      <c r="K53" s="17"/>
      <c r="L53" s="18"/>
      <c r="M53" s="18"/>
      <c r="N53" s="18"/>
      <c r="O53" s="18"/>
      <c r="P53" s="18"/>
      <c r="Q53" s="18"/>
    </row>
    <row r="54" spans="1:17" ht="12.75" customHeight="1" x14ac:dyDescent="0.2">
      <c r="A54" s="20"/>
      <c r="B54" s="20"/>
      <c r="C54" s="21" t="s">
        <v>51</v>
      </c>
      <c r="D54" s="22">
        <f>'Январь 2015г. по 6-10'!D54+'Январь 2015г. по 0,4'!D54</f>
        <v>2</v>
      </c>
      <c r="E54" s="22">
        <f>'Январь 2015г. по 6-10'!E54+'Январь 2015г. по 0,4'!E54</f>
        <v>8</v>
      </c>
      <c r="F54" s="22">
        <f>'Январь 2015г. по 6-10'!F54+'Январь 2015г. по 0,4'!F54</f>
        <v>2</v>
      </c>
      <c r="G54" s="22">
        <f>'Январь 2015г. по 6-10'!G54+'Январь 2015г. по 0,4'!G54</f>
        <v>8</v>
      </c>
      <c r="H54" s="22">
        <f>'Январь 2015г. по 6-10'!H54+'Январь 2015г. по 0,4'!H54</f>
        <v>0</v>
      </c>
      <c r="I54" s="22">
        <f>'Январь 2015г. по 6-10'!I54+'Январь 2015г. по 0,4'!I54</f>
        <v>0</v>
      </c>
      <c r="J54" s="22">
        <f>'Январь 2015г. по 6-10'!J54+'Январь 2015г. по 0,4'!J54</f>
        <v>2</v>
      </c>
      <c r="K54" s="22">
        <f>'Январь 2015г. по 6-10'!K54+'Январь 2015г. по 0,4'!K54</f>
        <v>7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</row>
    <row r="55" spans="1:17" ht="12.75" customHeight="1" x14ac:dyDescent="0.2">
      <c r="A55" s="20"/>
      <c r="B55" s="20"/>
      <c r="C55" s="21" t="s">
        <v>52</v>
      </c>
      <c r="D55" s="22">
        <f>'Январь 2015г. по 6-10'!D55+'Январь 2015г. по 0,4'!D55</f>
        <v>0</v>
      </c>
      <c r="E55" s="22">
        <f>'Январь 2015г. по 6-10'!E55+'Январь 2015г. по 0,4'!E55</f>
        <v>0</v>
      </c>
      <c r="F55" s="22">
        <f>'Январь 2015г. по 6-10'!F55+'Январь 2015г. по 0,4'!F55</f>
        <v>0</v>
      </c>
      <c r="G55" s="22">
        <f>'Январь 2015г. по 6-10'!G55+'Январь 2015г. по 0,4'!G55</f>
        <v>0</v>
      </c>
      <c r="H55" s="22">
        <f>'Январь 2015г. по 6-10'!H55+'Январь 2015г. по 0,4'!H55</f>
        <v>0</v>
      </c>
      <c r="I55" s="22">
        <f>'Январь 2015г. по 6-10'!I55+'Январь 2015г. по 0,4'!I55</f>
        <v>0</v>
      </c>
      <c r="J55" s="22">
        <f>'Январь 2015г. по 6-10'!J55+'Январь 2015г. по 0,4'!J55</f>
        <v>0</v>
      </c>
      <c r="K55" s="22">
        <f>'Январь 2015г. по 6-10'!K55+'Январь 2015г. по 0,4'!K55</f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</row>
    <row r="56" spans="1:17" ht="12.75" customHeight="1" x14ac:dyDescent="0.2">
      <c r="A56" s="20"/>
      <c r="B56" s="20"/>
      <c r="C56" s="21" t="s">
        <v>53</v>
      </c>
      <c r="D56" s="22">
        <f>'Январь 2015г. по 6-10'!D56+'Январь 2015г. по 0,4'!D56</f>
        <v>0</v>
      </c>
      <c r="E56" s="22">
        <f>'Январь 2015г. по 6-10'!E56+'Январь 2015г. по 0,4'!E56</f>
        <v>0</v>
      </c>
      <c r="F56" s="22">
        <f>'Январь 2015г. по 6-10'!F56+'Январь 2015г. по 0,4'!F56</f>
        <v>0</v>
      </c>
      <c r="G56" s="22">
        <f>'Январь 2015г. по 6-10'!G56+'Январь 2015г. по 0,4'!G56</f>
        <v>0</v>
      </c>
      <c r="H56" s="22">
        <f>'Январь 2015г. по 6-10'!H56+'Январь 2015г. по 0,4'!H56</f>
        <v>0</v>
      </c>
      <c r="I56" s="22">
        <f>'Январь 2015г. по 6-10'!I56+'Январь 2015г. по 0,4'!I56</f>
        <v>0</v>
      </c>
      <c r="J56" s="22">
        <f>'Январь 2015г. по 6-10'!J56+'Январь 2015г. по 0,4'!J56</f>
        <v>0</v>
      </c>
      <c r="K56" s="22">
        <f>'Январь 2015г. по 6-10'!K56+'Январь 2015г. по 0,4'!K56</f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</row>
    <row r="57" spans="1:17" ht="12.75" customHeight="1" x14ac:dyDescent="0.2">
      <c r="A57" s="20"/>
      <c r="B57" s="20"/>
      <c r="C57" s="21" t="s">
        <v>54</v>
      </c>
      <c r="D57" s="22">
        <f>'Январь 2015г. по 6-10'!D57+'Январь 2015г. по 0,4'!D57</f>
        <v>0</v>
      </c>
      <c r="E57" s="22">
        <f>'Январь 2015г. по 6-10'!E57+'Январь 2015г. по 0,4'!E57</f>
        <v>0</v>
      </c>
      <c r="F57" s="22">
        <f>'Январь 2015г. по 6-10'!F57+'Январь 2015г. по 0,4'!F57</f>
        <v>0</v>
      </c>
      <c r="G57" s="22">
        <f>'Январь 2015г. по 6-10'!G57+'Январь 2015г. по 0,4'!G57</f>
        <v>0</v>
      </c>
      <c r="H57" s="22">
        <f>'Январь 2015г. по 6-10'!H57+'Январь 2015г. по 0,4'!H57</f>
        <v>0</v>
      </c>
      <c r="I57" s="22">
        <f>'Январь 2015г. по 6-10'!I57+'Январь 2015г. по 0,4'!I57</f>
        <v>0</v>
      </c>
      <c r="J57" s="22">
        <f>'Январь 2015г. по 6-10'!J57+'Январь 2015г. по 0,4'!J57</f>
        <v>0</v>
      </c>
      <c r="K57" s="22">
        <f>'Январь 2015г. по 6-10'!K57+'Январь 2015г. по 0,4'!K57</f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</row>
    <row r="58" spans="1:17" ht="12.75" customHeight="1" x14ac:dyDescent="0.2">
      <c r="A58" s="20"/>
      <c r="B58" s="20"/>
      <c r="C58" s="21" t="s">
        <v>55</v>
      </c>
      <c r="D58" s="22">
        <f>'Январь 2015г. по 6-10'!D58+'Январь 2015г. по 0,4'!D58</f>
        <v>0</v>
      </c>
      <c r="E58" s="22">
        <f>'Январь 2015г. по 6-10'!E58+'Январь 2015г. по 0,4'!E58</f>
        <v>0</v>
      </c>
      <c r="F58" s="22">
        <f>'Январь 2015г. по 6-10'!F58+'Январь 2015г. по 0,4'!F58</f>
        <v>0</v>
      </c>
      <c r="G58" s="22">
        <f>'Январь 2015г. по 6-10'!G58+'Январь 2015г. по 0,4'!G58</f>
        <v>0</v>
      </c>
      <c r="H58" s="22">
        <f>'Январь 2015г. по 6-10'!H58+'Январь 2015г. по 0,4'!H58</f>
        <v>0</v>
      </c>
      <c r="I58" s="22">
        <f>'Январь 2015г. по 6-10'!I58+'Январь 2015г. по 0,4'!I58</f>
        <v>0</v>
      </c>
      <c r="J58" s="22">
        <f>'Январь 2015г. по 6-10'!J58+'Январь 2015г. по 0,4'!J58</f>
        <v>1</v>
      </c>
      <c r="K58" s="22">
        <f>'Январь 2015г. по 6-10'!K58+'Январь 2015г. по 0,4'!K58</f>
        <v>6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</row>
    <row r="59" spans="1:17" ht="12.75" customHeight="1" x14ac:dyDescent="0.2">
      <c r="A59" s="20"/>
      <c r="B59" s="20"/>
      <c r="C59" s="21" t="s">
        <v>56</v>
      </c>
      <c r="D59" s="22">
        <f>'Январь 2015г. по 6-10'!D59+'Январь 2015г. по 0,4'!D59</f>
        <v>0</v>
      </c>
      <c r="E59" s="22">
        <f>'Январь 2015г. по 6-10'!E59+'Январь 2015г. по 0,4'!E59</f>
        <v>0</v>
      </c>
      <c r="F59" s="22">
        <f>'Январь 2015г. по 6-10'!F59+'Январь 2015г. по 0,4'!F59</f>
        <v>0</v>
      </c>
      <c r="G59" s="22">
        <f>'Январь 2015г. по 6-10'!G59+'Январь 2015г. по 0,4'!G59</f>
        <v>0</v>
      </c>
      <c r="H59" s="22">
        <f>'Январь 2015г. по 6-10'!H59+'Январь 2015г. по 0,4'!H59</f>
        <v>0</v>
      </c>
      <c r="I59" s="22">
        <f>'Январь 2015г. по 6-10'!I59+'Январь 2015г. по 0,4'!I59</f>
        <v>0</v>
      </c>
      <c r="J59" s="22">
        <f>'Январь 2015г. по 6-10'!J59+'Январь 2015г. по 0,4'!J59</f>
        <v>3</v>
      </c>
      <c r="K59" s="22">
        <f>'Январь 2015г. по 6-10'!K59+'Январь 2015г. по 0,4'!K59</f>
        <v>10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</row>
    <row r="60" spans="1:17" ht="12.75" customHeight="1" x14ac:dyDescent="0.2">
      <c r="A60" s="20"/>
      <c r="B60" s="20"/>
      <c r="C60" s="21" t="s">
        <v>57</v>
      </c>
      <c r="D60" s="22">
        <f>'Январь 2015г. по 6-10'!D60+'Январь 2015г. по 0,4'!D60</f>
        <v>0</v>
      </c>
      <c r="E60" s="22">
        <f>'Январь 2015г. по 6-10'!E60+'Январь 2015г. по 0,4'!E60</f>
        <v>0</v>
      </c>
      <c r="F60" s="22">
        <f>'Январь 2015г. по 6-10'!F60+'Январь 2015г. по 0,4'!F60</f>
        <v>0</v>
      </c>
      <c r="G60" s="22">
        <f>'Январь 2015г. по 6-10'!G60+'Январь 2015г. по 0,4'!G60</f>
        <v>0</v>
      </c>
      <c r="H60" s="22">
        <f>'Январь 2015г. по 6-10'!H60+'Январь 2015г. по 0,4'!H60</f>
        <v>0</v>
      </c>
      <c r="I60" s="22">
        <f>'Январь 2015г. по 6-10'!I60+'Январь 2015г. по 0,4'!I60</f>
        <v>0</v>
      </c>
      <c r="J60" s="22">
        <f>'Январь 2015г. по 6-10'!J60+'Январь 2015г. по 0,4'!J60</f>
        <v>1</v>
      </c>
      <c r="K60" s="22">
        <f>'Январь 2015г. по 6-10'!K60+'Январь 2015г. по 0,4'!K60</f>
        <v>7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</row>
    <row r="61" spans="1:17" ht="12.75" customHeight="1" x14ac:dyDescent="0.2">
      <c r="A61" s="20"/>
      <c r="B61" s="20"/>
      <c r="C61" s="21" t="s">
        <v>58</v>
      </c>
      <c r="D61" s="22">
        <f>'Январь 2015г. по 6-10'!D61+'Январь 2015г. по 0,4'!D61</f>
        <v>0</v>
      </c>
      <c r="E61" s="22">
        <f>'Январь 2015г. по 6-10'!E61+'Январь 2015г. по 0,4'!E61</f>
        <v>0</v>
      </c>
      <c r="F61" s="22">
        <f>'Январь 2015г. по 6-10'!F61+'Январь 2015г. по 0,4'!F61</f>
        <v>0</v>
      </c>
      <c r="G61" s="22">
        <f>'Январь 2015г. по 6-10'!G61+'Январь 2015г. по 0,4'!G61</f>
        <v>0</v>
      </c>
      <c r="H61" s="22">
        <f>'Январь 2015г. по 6-10'!H61+'Январь 2015г. по 0,4'!H61</f>
        <v>0</v>
      </c>
      <c r="I61" s="22">
        <f>'Январь 2015г. по 6-10'!I61+'Январь 2015г. по 0,4'!I61</f>
        <v>0</v>
      </c>
      <c r="J61" s="22">
        <f>'Январь 2015г. по 6-10'!J61+'Январь 2015г. по 0,4'!J61</f>
        <v>0</v>
      </c>
      <c r="K61" s="22">
        <f>'Январь 2015г. по 6-10'!K61+'Январь 2015г. по 0,4'!K61</f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</row>
    <row r="62" spans="1:17" ht="12.75" customHeight="1" x14ac:dyDescent="0.2">
      <c r="A62" s="20"/>
      <c r="B62" s="20"/>
      <c r="C62" s="21" t="s">
        <v>59</v>
      </c>
      <c r="D62" s="22">
        <f>'Январь 2015г. по 6-10'!D62+'Январь 2015г. по 0,4'!D62</f>
        <v>0</v>
      </c>
      <c r="E62" s="22">
        <f>'Январь 2015г. по 6-10'!E62+'Январь 2015г. по 0,4'!E62</f>
        <v>0</v>
      </c>
      <c r="F62" s="22">
        <f>'Январь 2015г. по 6-10'!F62+'Январь 2015г. по 0,4'!F62</f>
        <v>0</v>
      </c>
      <c r="G62" s="22">
        <f>'Январь 2015г. по 6-10'!G62+'Январь 2015г. по 0,4'!G62</f>
        <v>0</v>
      </c>
      <c r="H62" s="22">
        <f>'Январь 2015г. по 6-10'!H62+'Январь 2015г. по 0,4'!H62</f>
        <v>0</v>
      </c>
      <c r="I62" s="22">
        <f>'Январь 2015г. по 6-10'!I62+'Январь 2015г. по 0,4'!I62</f>
        <v>0</v>
      </c>
      <c r="J62" s="22">
        <f>'Январь 2015г. по 6-10'!J62+'Январь 2015г. по 0,4'!J62</f>
        <v>1</v>
      </c>
      <c r="K62" s="22">
        <f>'Январь 2015г. по 6-10'!K62+'Январь 2015г. по 0,4'!K62</f>
        <v>4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</row>
    <row r="63" spans="1:17" ht="12.75" customHeight="1" x14ac:dyDescent="0.2">
      <c r="A63" s="20"/>
      <c r="B63" s="20"/>
      <c r="C63" s="21" t="s">
        <v>29</v>
      </c>
      <c r="D63" s="17">
        <f>D54+D55+D56+D57+D58+D59+D60+D61+D62</f>
        <v>2</v>
      </c>
      <c r="E63" s="17">
        <f t="shared" ref="E63:Q63" si="3">E54+E55+E56+E57+E58+E59+E60+E61+E62</f>
        <v>8</v>
      </c>
      <c r="F63" s="17">
        <f t="shared" si="3"/>
        <v>2</v>
      </c>
      <c r="G63" s="17">
        <f t="shared" si="3"/>
        <v>8</v>
      </c>
      <c r="H63" s="17">
        <f t="shared" si="3"/>
        <v>0</v>
      </c>
      <c r="I63" s="17">
        <f t="shared" si="3"/>
        <v>0</v>
      </c>
      <c r="J63" s="17">
        <f t="shared" si="3"/>
        <v>8</v>
      </c>
      <c r="K63" s="17">
        <f t="shared" si="3"/>
        <v>34</v>
      </c>
      <c r="L63" s="18">
        <f t="shared" si="3"/>
        <v>0</v>
      </c>
      <c r="M63" s="18">
        <f t="shared" si="3"/>
        <v>0</v>
      </c>
      <c r="N63" s="18">
        <f t="shared" si="3"/>
        <v>0</v>
      </c>
      <c r="O63" s="18">
        <f t="shared" si="3"/>
        <v>0</v>
      </c>
      <c r="P63" s="18">
        <f t="shared" si="3"/>
        <v>0</v>
      </c>
      <c r="Q63" s="18">
        <f t="shared" si="3"/>
        <v>0</v>
      </c>
    </row>
    <row r="64" spans="1:17" ht="19.5" customHeight="1" x14ac:dyDescent="0.25">
      <c r="A64" s="20"/>
      <c r="B64" s="20"/>
      <c r="C64" s="79" t="s">
        <v>60</v>
      </c>
      <c r="D64" s="79"/>
      <c r="E64" s="17"/>
      <c r="F64" s="17"/>
      <c r="G64" s="17"/>
      <c r="H64" s="23"/>
      <c r="I64" s="23"/>
      <c r="J64" s="17"/>
      <c r="K64" s="17"/>
      <c r="L64" s="18"/>
      <c r="M64" s="18"/>
      <c r="N64" s="18"/>
      <c r="O64" s="18"/>
      <c r="P64" s="18"/>
      <c r="Q64" s="18"/>
    </row>
    <row r="65" spans="1:17" ht="12.75" customHeight="1" x14ac:dyDescent="0.2">
      <c r="A65" s="20"/>
      <c r="B65" s="20"/>
      <c r="C65" s="21" t="s">
        <v>61</v>
      </c>
      <c r="D65" s="22">
        <f>'Январь 2015г. по 6-10'!D65+'Январь 2015г. по 0,4'!D65</f>
        <v>0</v>
      </c>
      <c r="E65" s="22">
        <f>'Январь 2015г. по 6-10'!E65+'Январь 2015г. по 0,4'!E65</f>
        <v>0</v>
      </c>
      <c r="F65" s="22">
        <f>'Январь 2015г. по 6-10'!F65+'Январь 2015г. по 0,4'!F65</f>
        <v>0</v>
      </c>
      <c r="G65" s="22">
        <f>'Январь 2015г. по 6-10'!G65+'Январь 2015г. по 0,4'!G65</f>
        <v>0</v>
      </c>
      <c r="H65" s="22">
        <f>'Январь 2015г. по 6-10'!H65+'Январь 2015г. по 0,4'!H65</f>
        <v>0</v>
      </c>
      <c r="I65" s="22">
        <f>'Январь 2015г. по 6-10'!I65+'Январь 2015г. по 0,4'!I65</f>
        <v>0</v>
      </c>
      <c r="J65" s="22">
        <f>'Январь 2015г. по 6-10'!J65+'Январь 2015г. по 0,4'!J65</f>
        <v>0</v>
      </c>
      <c r="K65" s="22">
        <f>'Январь 2015г. по 6-10'!K65+'Январь 2015г. по 0,4'!K65</f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</row>
    <row r="66" spans="1:17" ht="12.75" customHeight="1" x14ac:dyDescent="0.2">
      <c r="A66" s="20"/>
      <c r="B66" s="20"/>
      <c r="C66" s="21" t="s">
        <v>62</v>
      </c>
      <c r="D66" s="22">
        <f>'Январь 2015г. по 6-10'!D66+'Январь 2015г. по 0,4'!D66</f>
        <v>0</v>
      </c>
      <c r="E66" s="22">
        <f>'Январь 2015г. по 6-10'!E66+'Январь 2015г. по 0,4'!E66</f>
        <v>0</v>
      </c>
      <c r="F66" s="22">
        <f>'Январь 2015г. по 6-10'!F66+'Январь 2015г. по 0,4'!F66</f>
        <v>0</v>
      </c>
      <c r="G66" s="22">
        <f>'Январь 2015г. по 6-10'!G66+'Январь 2015г. по 0,4'!G66</f>
        <v>0</v>
      </c>
      <c r="H66" s="22">
        <f>'Январь 2015г. по 6-10'!H66+'Январь 2015г. по 0,4'!H66</f>
        <v>0</v>
      </c>
      <c r="I66" s="22">
        <f>'Январь 2015г. по 6-10'!I66+'Январь 2015г. по 0,4'!I66</f>
        <v>0</v>
      </c>
      <c r="J66" s="22">
        <f>'Январь 2015г. по 6-10'!J66+'Январь 2015г. по 0,4'!J66</f>
        <v>0</v>
      </c>
      <c r="K66" s="22">
        <f>'Январь 2015г. по 6-10'!K66+'Январь 2015г. по 0,4'!K66</f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</row>
    <row r="67" spans="1:17" ht="12.75" customHeight="1" x14ac:dyDescent="0.2">
      <c r="A67" s="20"/>
      <c r="B67" s="20"/>
      <c r="C67" s="21" t="s">
        <v>63</v>
      </c>
      <c r="D67" s="22">
        <f>'Январь 2015г. по 6-10'!D67+'Январь 2015г. по 0,4'!D67</f>
        <v>0</v>
      </c>
      <c r="E67" s="22">
        <f>'Январь 2015г. по 6-10'!E67+'Январь 2015г. по 0,4'!E67</f>
        <v>0</v>
      </c>
      <c r="F67" s="22">
        <f>'Январь 2015г. по 6-10'!F67+'Январь 2015г. по 0,4'!F67</f>
        <v>0</v>
      </c>
      <c r="G67" s="22">
        <f>'Январь 2015г. по 6-10'!G67+'Январь 2015г. по 0,4'!G67</f>
        <v>0</v>
      </c>
      <c r="H67" s="22">
        <f>'Январь 2015г. по 6-10'!H67+'Январь 2015г. по 0,4'!H67</f>
        <v>0</v>
      </c>
      <c r="I67" s="22">
        <f>'Январь 2015г. по 6-10'!I67+'Январь 2015г. по 0,4'!I67</f>
        <v>0</v>
      </c>
      <c r="J67" s="22">
        <f>'Январь 2015г. по 6-10'!J67+'Январь 2015г. по 0,4'!J67</f>
        <v>0</v>
      </c>
      <c r="K67" s="22">
        <f>'Январь 2015г. по 6-10'!K67+'Январь 2015г. по 0,4'!K67</f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</row>
    <row r="68" spans="1:17" ht="12.75" customHeight="1" x14ac:dyDescent="0.2">
      <c r="A68" s="20"/>
      <c r="B68" s="20"/>
      <c r="C68" s="21" t="s">
        <v>64</v>
      </c>
      <c r="D68" s="22">
        <f>'Январь 2015г. по 6-10'!D68+'Январь 2015г. по 0,4'!D68</f>
        <v>0</v>
      </c>
      <c r="E68" s="22">
        <f>'Январь 2015г. по 6-10'!E68+'Январь 2015г. по 0,4'!E68</f>
        <v>0</v>
      </c>
      <c r="F68" s="22">
        <f>'Январь 2015г. по 6-10'!F68+'Январь 2015г. по 0,4'!F68</f>
        <v>0</v>
      </c>
      <c r="G68" s="22">
        <f>'Январь 2015г. по 6-10'!G68+'Январь 2015г. по 0,4'!G68</f>
        <v>0</v>
      </c>
      <c r="H68" s="22">
        <f>'Январь 2015г. по 6-10'!H68+'Январь 2015г. по 0,4'!H68</f>
        <v>0</v>
      </c>
      <c r="I68" s="22">
        <f>'Январь 2015г. по 6-10'!I68+'Январь 2015г. по 0,4'!I68</f>
        <v>0</v>
      </c>
      <c r="J68" s="22">
        <f>'Январь 2015г. по 6-10'!J68+'Январь 2015г. по 0,4'!J68</f>
        <v>0</v>
      </c>
      <c r="K68" s="22">
        <f>'Январь 2015г. по 6-10'!K68+'Январь 2015г. по 0,4'!K68</f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</row>
    <row r="69" spans="1:17" ht="12.75" customHeight="1" x14ac:dyDescent="0.2">
      <c r="A69" s="20"/>
      <c r="B69" s="20"/>
      <c r="C69" s="21" t="s">
        <v>65</v>
      </c>
      <c r="D69" s="22">
        <f>'Январь 2015г. по 6-10'!D69+'Январь 2015г. по 0,4'!D69</f>
        <v>0</v>
      </c>
      <c r="E69" s="22">
        <f>'Январь 2015г. по 6-10'!E69+'Январь 2015г. по 0,4'!E69</f>
        <v>0</v>
      </c>
      <c r="F69" s="22">
        <f>'Январь 2015г. по 6-10'!F69+'Январь 2015г. по 0,4'!F69</f>
        <v>0</v>
      </c>
      <c r="G69" s="22">
        <f>'Январь 2015г. по 6-10'!G69+'Январь 2015г. по 0,4'!G69</f>
        <v>0</v>
      </c>
      <c r="H69" s="22">
        <f>'Январь 2015г. по 6-10'!H69+'Январь 2015г. по 0,4'!H69</f>
        <v>0</v>
      </c>
      <c r="I69" s="22">
        <f>'Январь 2015г. по 6-10'!I69+'Январь 2015г. по 0,4'!I69</f>
        <v>0</v>
      </c>
      <c r="J69" s="22">
        <f>'Январь 2015г. по 6-10'!J69+'Январь 2015г. по 0,4'!J69</f>
        <v>0</v>
      </c>
      <c r="K69" s="22">
        <f>'Январь 2015г. по 6-10'!K69+'Январь 2015г. по 0,4'!K69</f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</row>
    <row r="70" spans="1:17" ht="12.75" customHeight="1" x14ac:dyDescent="0.2">
      <c r="A70" s="20"/>
      <c r="B70" s="20"/>
      <c r="C70" s="24" t="s">
        <v>29</v>
      </c>
      <c r="D70" s="17">
        <f>D65+D66+D67+D68+D69</f>
        <v>0</v>
      </c>
      <c r="E70" s="17">
        <f t="shared" ref="E70:Q70" si="4">E65+E66+E67+E68+E69</f>
        <v>0</v>
      </c>
      <c r="F70" s="17">
        <f t="shared" si="4"/>
        <v>0</v>
      </c>
      <c r="G70" s="17">
        <f t="shared" si="4"/>
        <v>0</v>
      </c>
      <c r="H70" s="17">
        <f t="shared" si="4"/>
        <v>0</v>
      </c>
      <c r="I70" s="17">
        <f t="shared" si="4"/>
        <v>0</v>
      </c>
      <c r="J70" s="17">
        <f t="shared" si="4"/>
        <v>0</v>
      </c>
      <c r="K70" s="17">
        <f t="shared" si="4"/>
        <v>0</v>
      </c>
      <c r="L70" s="18">
        <f t="shared" si="4"/>
        <v>0</v>
      </c>
      <c r="M70" s="18">
        <f t="shared" si="4"/>
        <v>0</v>
      </c>
      <c r="N70" s="18">
        <f t="shared" si="4"/>
        <v>0</v>
      </c>
      <c r="O70" s="18">
        <f t="shared" si="4"/>
        <v>0</v>
      </c>
      <c r="P70" s="18">
        <f t="shared" si="4"/>
        <v>0</v>
      </c>
      <c r="Q70" s="18">
        <f t="shared" si="4"/>
        <v>0</v>
      </c>
    </row>
    <row r="71" spans="1:17" ht="21" customHeight="1" x14ac:dyDescent="0.25">
      <c r="A71" s="20"/>
      <c r="B71" s="20"/>
      <c r="C71" s="79" t="s">
        <v>66</v>
      </c>
      <c r="D71" s="79"/>
      <c r="E71" s="17"/>
      <c r="F71" s="17"/>
      <c r="G71" s="17"/>
      <c r="H71" s="23"/>
      <c r="I71" s="23"/>
      <c r="J71" s="17"/>
      <c r="K71" s="17"/>
      <c r="L71" s="18"/>
      <c r="M71" s="18"/>
      <c r="N71" s="18"/>
      <c r="O71" s="18"/>
      <c r="P71" s="18"/>
      <c r="Q71" s="18"/>
    </row>
    <row r="72" spans="1:17" ht="12.75" customHeight="1" x14ac:dyDescent="0.2">
      <c r="A72" s="20"/>
      <c r="B72" s="20"/>
      <c r="C72" s="21" t="s">
        <v>67</v>
      </c>
      <c r="D72" s="22">
        <f>'Январь 2015г. по 6-10'!D72+'Январь 2015г. по 0,4'!D72</f>
        <v>2</v>
      </c>
      <c r="E72" s="22">
        <f>'Январь 2015г. по 6-10'!E72+'Январь 2015г. по 0,4'!E72</f>
        <v>8</v>
      </c>
      <c r="F72" s="22">
        <f>'Январь 2015г. по 6-10'!F72+'Январь 2015г. по 0,4'!F72</f>
        <v>2</v>
      </c>
      <c r="G72" s="22">
        <f>'Январь 2015г. по 6-10'!G72+'Январь 2015г. по 0,4'!G72</f>
        <v>8</v>
      </c>
      <c r="H72" s="22">
        <f>'Январь 2015г. по 6-10'!H72+'Январь 2015г. по 0,4'!H72</f>
        <v>0</v>
      </c>
      <c r="I72" s="22">
        <f>'Январь 2015г. по 6-10'!I72+'Январь 2015г. по 0,4'!I72</f>
        <v>0</v>
      </c>
      <c r="J72" s="22">
        <f>'Январь 2015г. по 6-10'!J72+'Январь 2015г. по 0,4'!J72</f>
        <v>5</v>
      </c>
      <c r="K72" s="22">
        <f>'Январь 2015г. по 6-10'!K72+'Январь 2015г. по 0,4'!K72</f>
        <v>20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</row>
    <row r="73" spans="1:17" ht="12.75" customHeight="1" x14ac:dyDescent="0.2">
      <c r="A73" s="20"/>
      <c r="B73" s="20"/>
      <c r="C73" s="21" t="s">
        <v>68</v>
      </c>
      <c r="D73" s="22">
        <f>'Январь 2015г. по 6-10'!D73+'Январь 2015г. по 0,4'!D73</f>
        <v>0</v>
      </c>
      <c r="E73" s="22">
        <f>'Январь 2015г. по 6-10'!E73+'Январь 2015г. по 0,4'!E73</f>
        <v>0</v>
      </c>
      <c r="F73" s="22">
        <f>'Январь 2015г. по 6-10'!F73+'Январь 2015г. по 0,4'!F73</f>
        <v>0</v>
      </c>
      <c r="G73" s="22">
        <f>'Январь 2015г. по 6-10'!G73+'Январь 2015г. по 0,4'!G73</f>
        <v>0</v>
      </c>
      <c r="H73" s="22">
        <f>'Январь 2015г. по 6-10'!H73+'Январь 2015г. по 0,4'!H73</f>
        <v>0</v>
      </c>
      <c r="I73" s="22">
        <f>'Январь 2015г. по 6-10'!I73+'Январь 2015г. по 0,4'!I73</f>
        <v>0</v>
      </c>
      <c r="J73" s="22">
        <f>'Январь 2015г. по 6-10'!J73+'Январь 2015г. по 0,4'!J73</f>
        <v>0</v>
      </c>
      <c r="K73" s="22">
        <f>'Январь 2015г. по 6-10'!K73+'Январь 2015г. по 0,4'!K73</f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</row>
    <row r="74" spans="1:17" ht="12.75" customHeight="1" x14ac:dyDescent="0.2">
      <c r="A74" s="20"/>
      <c r="B74" s="20"/>
      <c r="C74" s="21" t="s">
        <v>69</v>
      </c>
      <c r="D74" s="22">
        <f>'Январь 2015г. по 6-10'!D74+'Январь 2015г. по 0,4'!D74</f>
        <v>0</v>
      </c>
      <c r="E74" s="22">
        <f>'Январь 2015г. по 6-10'!E74+'Январь 2015г. по 0,4'!E74</f>
        <v>0</v>
      </c>
      <c r="F74" s="22">
        <f>'Январь 2015г. по 6-10'!F74+'Январь 2015г. по 0,4'!F74</f>
        <v>0</v>
      </c>
      <c r="G74" s="22">
        <f>'Январь 2015г. по 6-10'!G74+'Январь 2015г. по 0,4'!G74</f>
        <v>0</v>
      </c>
      <c r="H74" s="22">
        <f>'Январь 2015г. по 6-10'!H74+'Январь 2015г. по 0,4'!H74</f>
        <v>0</v>
      </c>
      <c r="I74" s="22">
        <f>'Январь 2015г. по 6-10'!I74+'Январь 2015г. по 0,4'!I74</f>
        <v>0</v>
      </c>
      <c r="J74" s="22">
        <f>'Январь 2015г. по 6-10'!J74+'Январь 2015г. по 0,4'!J74</f>
        <v>1</v>
      </c>
      <c r="K74" s="22">
        <f>'Январь 2015г. по 6-10'!K74+'Январь 2015г. по 0,4'!K74</f>
        <v>4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</row>
    <row r="75" spans="1:17" ht="12.75" customHeight="1" x14ac:dyDescent="0.2">
      <c r="A75" s="20"/>
      <c r="B75" s="20"/>
      <c r="C75" s="21" t="s">
        <v>70</v>
      </c>
      <c r="D75" s="22">
        <f>'Январь 2015г. по 6-10'!D75+'Январь 2015г. по 0,4'!D75</f>
        <v>0</v>
      </c>
      <c r="E75" s="22">
        <f>'Январь 2015г. по 6-10'!E75+'Январь 2015г. по 0,4'!E75</f>
        <v>0</v>
      </c>
      <c r="F75" s="22">
        <f>'Январь 2015г. по 6-10'!F75+'Январь 2015г. по 0,4'!F75</f>
        <v>0</v>
      </c>
      <c r="G75" s="22">
        <f>'Январь 2015г. по 6-10'!G75+'Январь 2015г. по 0,4'!G75</f>
        <v>0</v>
      </c>
      <c r="H75" s="22">
        <f>'Январь 2015г. по 6-10'!H75+'Январь 2015г. по 0,4'!H75</f>
        <v>0</v>
      </c>
      <c r="I75" s="22">
        <f>'Январь 2015г. по 6-10'!I75+'Январь 2015г. по 0,4'!I75</f>
        <v>0</v>
      </c>
      <c r="J75" s="22">
        <f>'Январь 2015г. по 6-10'!J75+'Январь 2015г. по 0,4'!J75</f>
        <v>7</v>
      </c>
      <c r="K75" s="22">
        <f>'Январь 2015г. по 6-10'!K75+'Январь 2015г. по 0,4'!K75</f>
        <v>27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</row>
    <row r="76" spans="1:17" ht="12.75" customHeight="1" x14ac:dyDescent="0.2">
      <c r="A76" s="20"/>
      <c r="B76" s="20"/>
      <c r="C76" s="21" t="s">
        <v>71</v>
      </c>
      <c r="D76" s="22">
        <f>'Январь 2015г. по 6-10'!D76+'Январь 2015г. по 0,4'!D76</f>
        <v>1</v>
      </c>
      <c r="E76" s="22">
        <f>'Январь 2015г. по 6-10'!E76+'Январь 2015г. по 0,4'!E76</f>
        <v>5</v>
      </c>
      <c r="F76" s="22">
        <f>'Январь 2015г. по 6-10'!F76+'Январь 2015г. по 0,4'!F76</f>
        <v>1</v>
      </c>
      <c r="G76" s="22">
        <f>'Январь 2015г. по 6-10'!G76+'Январь 2015г. по 0,4'!G76</f>
        <v>5</v>
      </c>
      <c r="H76" s="22">
        <f>'Январь 2015г. по 6-10'!H76+'Январь 2015г. по 0,4'!H76</f>
        <v>0</v>
      </c>
      <c r="I76" s="22">
        <f>'Январь 2015г. по 6-10'!I76+'Январь 2015г. по 0,4'!I76</f>
        <v>0</v>
      </c>
      <c r="J76" s="22">
        <f>'Январь 2015г. по 6-10'!J76+'Январь 2015г. по 0,4'!J76</f>
        <v>0</v>
      </c>
      <c r="K76" s="22">
        <f>'Январь 2015г. по 6-10'!K76+'Январь 2015г. по 0,4'!K76</f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</row>
    <row r="77" spans="1:17" ht="12.75" customHeight="1" x14ac:dyDescent="0.2">
      <c r="A77" s="20"/>
      <c r="B77" s="20"/>
      <c r="C77" s="21" t="s">
        <v>72</v>
      </c>
      <c r="D77" s="22">
        <f>'Январь 2015г. по 6-10'!D77+'Январь 2015г. по 0,4'!D77</f>
        <v>0</v>
      </c>
      <c r="E77" s="22">
        <f>'Январь 2015г. по 6-10'!E77+'Январь 2015г. по 0,4'!E77</f>
        <v>0</v>
      </c>
      <c r="F77" s="22">
        <f>'Январь 2015г. по 6-10'!F77+'Январь 2015г. по 0,4'!F77</f>
        <v>0</v>
      </c>
      <c r="G77" s="22">
        <f>'Январь 2015г. по 6-10'!G77+'Январь 2015г. по 0,4'!G77</f>
        <v>0</v>
      </c>
      <c r="H77" s="22">
        <f>'Январь 2015г. по 6-10'!H77+'Январь 2015г. по 0,4'!H77</f>
        <v>0</v>
      </c>
      <c r="I77" s="22">
        <f>'Январь 2015г. по 6-10'!I77+'Январь 2015г. по 0,4'!I77</f>
        <v>0</v>
      </c>
      <c r="J77" s="22">
        <f>'Январь 2015г. по 6-10'!J77+'Январь 2015г. по 0,4'!J77</f>
        <v>0</v>
      </c>
      <c r="K77" s="22">
        <f>'Январь 2015г. по 6-10'!K77+'Январь 2015г. по 0,4'!K77</f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</row>
    <row r="78" spans="1:17" ht="12.75" customHeight="1" x14ac:dyDescent="0.2">
      <c r="A78" s="20"/>
      <c r="B78" s="20"/>
      <c r="C78" s="24" t="s">
        <v>29</v>
      </c>
      <c r="D78" s="17">
        <f>D72+D73+D74+D75+D76+D77</f>
        <v>3</v>
      </c>
      <c r="E78" s="17">
        <f t="shared" ref="E78:Q78" si="5">E72+E73+E74+E75+E76+E77</f>
        <v>13</v>
      </c>
      <c r="F78" s="17">
        <f t="shared" si="5"/>
        <v>3</v>
      </c>
      <c r="G78" s="17">
        <f t="shared" si="5"/>
        <v>13</v>
      </c>
      <c r="H78" s="17">
        <f t="shared" si="5"/>
        <v>0</v>
      </c>
      <c r="I78" s="17">
        <f t="shared" si="5"/>
        <v>0</v>
      </c>
      <c r="J78" s="17">
        <f t="shared" si="5"/>
        <v>13</v>
      </c>
      <c r="K78" s="17">
        <f t="shared" si="5"/>
        <v>51</v>
      </c>
      <c r="L78" s="18">
        <f t="shared" si="5"/>
        <v>0</v>
      </c>
      <c r="M78" s="18">
        <f t="shared" si="5"/>
        <v>0</v>
      </c>
      <c r="N78" s="18">
        <f t="shared" si="5"/>
        <v>0</v>
      </c>
      <c r="O78" s="18">
        <f t="shared" si="5"/>
        <v>0</v>
      </c>
      <c r="P78" s="18">
        <f t="shared" si="5"/>
        <v>0</v>
      </c>
      <c r="Q78" s="18">
        <f t="shared" si="5"/>
        <v>0</v>
      </c>
    </row>
    <row r="79" spans="1:17" ht="21.75" customHeight="1" x14ac:dyDescent="0.25">
      <c r="A79" s="20"/>
      <c r="B79" s="20"/>
      <c r="C79" s="79" t="s">
        <v>73</v>
      </c>
      <c r="D79" s="79"/>
      <c r="E79" s="17"/>
      <c r="F79" s="17"/>
      <c r="G79" s="17"/>
      <c r="H79" s="17"/>
      <c r="I79" s="17"/>
      <c r="J79" s="17"/>
      <c r="K79" s="17"/>
      <c r="L79" s="18"/>
      <c r="M79" s="18"/>
      <c r="N79" s="18"/>
      <c r="O79" s="18"/>
      <c r="P79" s="18"/>
      <c r="Q79" s="18"/>
    </row>
    <row r="80" spans="1:17" ht="12.75" customHeight="1" x14ac:dyDescent="0.2">
      <c r="A80" s="20"/>
      <c r="B80" s="20"/>
      <c r="C80" s="21" t="s">
        <v>74</v>
      </c>
      <c r="D80" s="22">
        <f>'Январь 2015г. по 6-10'!D80+'Январь 2015г. по 0,4'!D80</f>
        <v>3</v>
      </c>
      <c r="E80" s="22">
        <f>'Январь 2015г. по 6-10'!E80+'Январь 2015г. по 0,4'!E80</f>
        <v>12</v>
      </c>
      <c r="F80" s="22">
        <f>'Январь 2015г. по 6-10'!F80+'Январь 2015г. по 0,4'!F80</f>
        <v>3</v>
      </c>
      <c r="G80" s="22">
        <f>'Январь 2015г. по 6-10'!G80+'Январь 2015г. по 0,4'!G80</f>
        <v>12</v>
      </c>
      <c r="H80" s="22">
        <f>'Январь 2015г. по 6-10'!H80+'Январь 2015г. по 0,4'!H80</f>
        <v>0</v>
      </c>
      <c r="I80" s="22">
        <f>'Январь 2015г. по 6-10'!I80+'Январь 2015г. по 0,4'!I80</f>
        <v>0</v>
      </c>
      <c r="J80" s="22">
        <f>'Январь 2015г. по 6-10'!J80+'Январь 2015г. по 0,4'!J80</f>
        <v>0</v>
      </c>
      <c r="K80" s="22">
        <f>'Январь 2015г. по 6-10'!K80+'Январь 2015г. по 0,4'!K80</f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</row>
    <row r="81" spans="1:17" ht="12.75" customHeight="1" x14ac:dyDescent="0.2">
      <c r="A81" s="20"/>
      <c r="B81" s="20"/>
      <c r="C81" s="21" t="s">
        <v>75</v>
      </c>
      <c r="D81" s="22">
        <f>'Январь 2015г. по 6-10'!D81+'Январь 2015г. по 0,4'!D81</f>
        <v>3</v>
      </c>
      <c r="E81" s="22">
        <f>'Январь 2015г. по 6-10'!E81+'Январь 2015г. по 0,4'!E81</f>
        <v>12</v>
      </c>
      <c r="F81" s="22">
        <f>'Январь 2015г. по 6-10'!F81+'Январь 2015г. по 0,4'!F81</f>
        <v>3</v>
      </c>
      <c r="G81" s="22">
        <f>'Январь 2015г. по 6-10'!G81+'Январь 2015г. по 0,4'!G81</f>
        <v>12</v>
      </c>
      <c r="H81" s="22">
        <f>'Январь 2015г. по 6-10'!H81+'Январь 2015г. по 0,4'!H81</f>
        <v>0</v>
      </c>
      <c r="I81" s="22">
        <f>'Январь 2015г. по 6-10'!I81+'Январь 2015г. по 0,4'!I81</f>
        <v>0</v>
      </c>
      <c r="J81" s="22">
        <f>'Январь 2015г. по 6-10'!J81+'Январь 2015г. по 0,4'!J81</f>
        <v>0</v>
      </c>
      <c r="K81" s="22">
        <f>'Январь 2015г. по 6-10'!K81+'Январь 2015г. по 0,4'!K81</f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</row>
    <row r="82" spans="1:17" ht="12.75" customHeight="1" x14ac:dyDescent="0.2">
      <c r="A82" s="20"/>
      <c r="B82" s="20"/>
      <c r="C82" s="21" t="s">
        <v>76</v>
      </c>
      <c r="D82" s="22">
        <f>'Январь 2015г. по 6-10'!D82+'Январь 2015г. по 0,4'!D82</f>
        <v>1</v>
      </c>
      <c r="E82" s="22">
        <f>'Январь 2015г. по 6-10'!E82+'Январь 2015г. по 0,4'!E82</f>
        <v>4</v>
      </c>
      <c r="F82" s="22">
        <f>'Январь 2015г. по 6-10'!F82+'Январь 2015г. по 0,4'!F82</f>
        <v>1</v>
      </c>
      <c r="G82" s="22">
        <f>'Январь 2015г. по 6-10'!G82+'Январь 2015г. по 0,4'!G82</f>
        <v>4</v>
      </c>
      <c r="H82" s="22">
        <f>'Январь 2015г. по 6-10'!H82+'Январь 2015г. по 0,4'!H82</f>
        <v>0</v>
      </c>
      <c r="I82" s="22">
        <f>'Январь 2015г. по 6-10'!I82+'Январь 2015г. по 0,4'!I82</f>
        <v>0</v>
      </c>
      <c r="J82" s="22">
        <f>'Январь 2015г. по 6-10'!J82+'Январь 2015г. по 0,4'!J82</f>
        <v>0</v>
      </c>
      <c r="K82" s="22">
        <f>'Январь 2015г. по 6-10'!K82+'Январь 2015г. по 0,4'!K82</f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</row>
    <row r="83" spans="1:17" ht="12.75" customHeight="1" x14ac:dyDescent="0.2">
      <c r="A83" s="20"/>
      <c r="B83" s="20"/>
      <c r="C83" s="21" t="s">
        <v>77</v>
      </c>
      <c r="D83" s="22">
        <f>'Январь 2015г. по 6-10'!D83+'Январь 2015г. по 0,4'!D83</f>
        <v>0</v>
      </c>
      <c r="E83" s="22">
        <f>'Январь 2015г. по 6-10'!E83+'Январь 2015г. по 0,4'!E83</f>
        <v>0</v>
      </c>
      <c r="F83" s="22">
        <f>'Январь 2015г. по 6-10'!F83+'Январь 2015г. по 0,4'!F83</f>
        <v>0</v>
      </c>
      <c r="G83" s="22">
        <f>'Январь 2015г. по 6-10'!G83+'Январь 2015г. по 0,4'!G83</f>
        <v>0</v>
      </c>
      <c r="H83" s="22">
        <f>'Январь 2015г. по 6-10'!H83+'Январь 2015г. по 0,4'!H83</f>
        <v>0</v>
      </c>
      <c r="I83" s="22">
        <f>'Январь 2015г. по 6-10'!I83+'Январь 2015г. по 0,4'!I83</f>
        <v>0</v>
      </c>
      <c r="J83" s="22">
        <f>'Январь 2015г. по 6-10'!J83+'Январь 2015г. по 0,4'!J83</f>
        <v>1</v>
      </c>
      <c r="K83" s="22">
        <f>'Январь 2015г. по 6-10'!K83+'Январь 2015г. по 0,4'!K83</f>
        <v>5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</row>
    <row r="84" spans="1:17" ht="12.75" customHeight="1" x14ac:dyDescent="0.2">
      <c r="A84" s="20"/>
      <c r="B84" s="20"/>
      <c r="C84" s="21" t="s">
        <v>78</v>
      </c>
      <c r="D84" s="22">
        <f>'Январь 2015г. по 6-10'!D84+'Январь 2015г. по 0,4'!D84</f>
        <v>1</v>
      </c>
      <c r="E84" s="22">
        <f>'Январь 2015г. по 6-10'!E84+'Январь 2015г. по 0,4'!E84</f>
        <v>5</v>
      </c>
      <c r="F84" s="22">
        <f>'Январь 2015г. по 6-10'!F84+'Январь 2015г. по 0,4'!F84</f>
        <v>1</v>
      </c>
      <c r="G84" s="22">
        <f>'Январь 2015г. по 6-10'!G84+'Январь 2015г. по 0,4'!G84</f>
        <v>5</v>
      </c>
      <c r="H84" s="22">
        <f>'Январь 2015г. по 6-10'!H84+'Январь 2015г. по 0,4'!H84</f>
        <v>0</v>
      </c>
      <c r="I84" s="22">
        <f>'Январь 2015г. по 6-10'!I84+'Январь 2015г. по 0,4'!I84</f>
        <v>0</v>
      </c>
      <c r="J84" s="22">
        <f>'Январь 2015г. по 6-10'!J84+'Январь 2015г. по 0,4'!J84</f>
        <v>0</v>
      </c>
      <c r="K84" s="22">
        <f>'Январь 2015г. по 6-10'!K84+'Январь 2015г. по 0,4'!K84</f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</row>
    <row r="85" spans="1:17" ht="12.75" customHeight="1" x14ac:dyDescent="0.2">
      <c r="A85" s="20"/>
      <c r="B85" s="20"/>
      <c r="C85" s="21" t="s">
        <v>79</v>
      </c>
      <c r="D85" s="22">
        <f>'Январь 2015г. по 6-10'!D85+'Январь 2015г. по 0,4'!D85</f>
        <v>2</v>
      </c>
      <c r="E85" s="22">
        <f>'Январь 2015г. по 6-10'!E85+'Январь 2015г. по 0,4'!E85</f>
        <v>8</v>
      </c>
      <c r="F85" s="22">
        <f>'Январь 2015г. по 6-10'!F85+'Январь 2015г. по 0,4'!F85</f>
        <v>2</v>
      </c>
      <c r="G85" s="22">
        <f>'Январь 2015г. по 6-10'!G85+'Январь 2015г. по 0,4'!G85</f>
        <v>8</v>
      </c>
      <c r="H85" s="22">
        <f>'Январь 2015г. по 6-10'!H85+'Январь 2015г. по 0,4'!H85</f>
        <v>0</v>
      </c>
      <c r="I85" s="22">
        <f>'Январь 2015г. по 6-10'!I85+'Январь 2015г. по 0,4'!I85</f>
        <v>0</v>
      </c>
      <c r="J85" s="22">
        <f>'Январь 2015г. по 6-10'!J85+'Январь 2015г. по 0,4'!J85</f>
        <v>0</v>
      </c>
      <c r="K85" s="22">
        <f>'Январь 2015г. по 6-10'!K85+'Январь 2015г. по 0,4'!K85</f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</row>
    <row r="86" spans="1:17" ht="12.75" customHeight="1" x14ac:dyDescent="0.2">
      <c r="A86" s="20"/>
      <c r="B86" s="20"/>
      <c r="C86" s="21" t="s">
        <v>80</v>
      </c>
      <c r="D86" s="22">
        <f>'Январь 2015г. по 6-10'!D86+'Январь 2015г. по 0,4'!D86</f>
        <v>1</v>
      </c>
      <c r="E86" s="22">
        <f>'Январь 2015г. по 6-10'!E86+'Январь 2015г. по 0,4'!E86</f>
        <v>4</v>
      </c>
      <c r="F86" s="22">
        <f>'Январь 2015г. по 6-10'!F86+'Январь 2015г. по 0,4'!F86</f>
        <v>1</v>
      </c>
      <c r="G86" s="22">
        <f>'Январь 2015г. по 6-10'!G86+'Январь 2015г. по 0,4'!G86</f>
        <v>4</v>
      </c>
      <c r="H86" s="22">
        <f>'Январь 2015г. по 6-10'!H86+'Январь 2015г. по 0,4'!H86</f>
        <v>0</v>
      </c>
      <c r="I86" s="22">
        <f>'Январь 2015г. по 6-10'!I86+'Январь 2015г. по 0,4'!I86</f>
        <v>0</v>
      </c>
      <c r="J86" s="22">
        <f>'Январь 2015г. по 6-10'!J86+'Январь 2015г. по 0,4'!J86</f>
        <v>0</v>
      </c>
      <c r="K86" s="22">
        <f>'Январь 2015г. по 6-10'!K86+'Январь 2015г. по 0,4'!K86</f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</row>
    <row r="87" spans="1:17" ht="12.75" customHeight="1" x14ac:dyDescent="0.2">
      <c r="A87" s="20"/>
      <c r="B87" s="20"/>
      <c r="C87" s="21" t="s">
        <v>81</v>
      </c>
      <c r="D87" s="22">
        <f>'Январь 2015г. по 6-10'!D87+'Январь 2015г. по 0,4'!D87</f>
        <v>3</v>
      </c>
      <c r="E87" s="22">
        <f>'Январь 2015г. по 6-10'!E87+'Январь 2015г. по 0,4'!E87</f>
        <v>12</v>
      </c>
      <c r="F87" s="22">
        <f>'Январь 2015г. по 6-10'!F87+'Январь 2015г. по 0,4'!F87</f>
        <v>3</v>
      </c>
      <c r="G87" s="22">
        <f>'Январь 2015г. по 6-10'!G87+'Январь 2015г. по 0,4'!G87</f>
        <v>12</v>
      </c>
      <c r="H87" s="22">
        <f>'Январь 2015г. по 6-10'!H87+'Январь 2015г. по 0,4'!H87</f>
        <v>0</v>
      </c>
      <c r="I87" s="22">
        <f>'Январь 2015г. по 6-10'!I87+'Январь 2015г. по 0,4'!I87</f>
        <v>0</v>
      </c>
      <c r="J87" s="22">
        <f>'Январь 2015г. по 6-10'!J87+'Январь 2015г. по 0,4'!J87</f>
        <v>0</v>
      </c>
      <c r="K87" s="22">
        <f>'Январь 2015г. по 6-10'!K87+'Январь 2015г. по 0,4'!K87</f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</row>
    <row r="88" spans="1:17" ht="12.75" customHeight="1" x14ac:dyDescent="0.2">
      <c r="A88" s="20"/>
      <c r="B88" s="20"/>
      <c r="C88" s="21" t="s">
        <v>82</v>
      </c>
      <c r="D88" s="22">
        <f>'Январь 2015г. по 6-10'!D88+'Январь 2015г. по 0,4'!D88</f>
        <v>4</v>
      </c>
      <c r="E88" s="22">
        <f>'Январь 2015г. по 6-10'!E88+'Январь 2015г. по 0,4'!E88</f>
        <v>17</v>
      </c>
      <c r="F88" s="22">
        <f>'Январь 2015г. по 6-10'!F88+'Январь 2015г. по 0,4'!F88</f>
        <v>4</v>
      </c>
      <c r="G88" s="22">
        <f>'Январь 2015г. по 6-10'!G88+'Январь 2015г. по 0,4'!G88</f>
        <v>17</v>
      </c>
      <c r="H88" s="22">
        <f>'Январь 2015г. по 6-10'!H88+'Январь 2015г. по 0,4'!H88</f>
        <v>0</v>
      </c>
      <c r="I88" s="22">
        <f>'Январь 2015г. по 6-10'!I88+'Январь 2015г. по 0,4'!I88</f>
        <v>0</v>
      </c>
      <c r="J88" s="22">
        <f>'Январь 2015г. по 6-10'!J88+'Январь 2015г. по 0,4'!J88</f>
        <v>1</v>
      </c>
      <c r="K88" s="22">
        <f>'Январь 2015г. по 6-10'!K88+'Январь 2015г. по 0,4'!K88</f>
        <v>15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</row>
    <row r="89" spans="1:17" ht="12.75" customHeight="1" x14ac:dyDescent="0.2">
      <c r="A89" s="20"/>
      <c r="B89" s="20"/>
      <c r="C89" s="21" t="s">
        <v>83</v>
      </c>
      <c r="D89" s="22">
        <f>'Январь 2015г. по 6-10'!D89+'Январь 2015г. по 0,4'!D89</f>
        <v>0</v>
      </c>
      <c r="E89" s="22">
        <f>'Январь 2015г. по 6-10'!E89+'Январь 2015г. по 0,4'!E89</f>
        <v>0</v>
      </c>
      <c r="F89" s="22">
        <f>'Январь 2015г. по 6-10'!F89+'Январь 2015г. по 0,4'!F89</f>
        <v>0</v>
      </c>
      <c r="G89" s="22">
        <f>'Январь 2015г. по 6-10'!G89+'Январь 2015г. по 0,4'!G89</f>
        <v>0</v>
      </c>
      <c r="H89" s="22">
        <f>'Январь 2015г. по 6-10'!H89+'Январь 2015г. по 0,4'!H89</f>
        <v>0</v>
      </c>
      <c r="I89" s="22">
        <f>'Январь 2015г. по 6-10'!I89+'Январь 2015г. по 0,4'!I89</f>
        <v>0</v>
      </c>
      <c r="J89" s="22">
        <f>'Январь 2015г. по 6-10'!J89+'Январь 2015г. по 0,4'!J89</f>
        <v>0</v>
      </c>
      <c r="K89" s="22">
        <f>'Январь 2015г. по 6-10'!K89+'Январь 2015г. по 0,4'!K89</f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</row>
    <row r="90" spans="1:17" ht="12.75" customHeight="1" x14ac:dyDescent="0.2">
      <c r="A90" s="20"/>
      <c r="B90" s="20"/>
      <c r="C90" s="21" t="s">
        <v>84</v>
      </c>
      <c r="D90" s="22">
        <f>'Январь 2015г. по 6-10'!D90+'Январь 2015г. по 0,4'!D90</f>
        <v>2</v>
      </c>
      <c r="E90" s="22">
        <f>'Январь 2015г. по 6-10'!E90+'Январь 2015г. по 0,4'!E90</f>
        <v>8</v>
      </c>
      <c r="F90" s="22">
        <f>'Январь 2015г. по 6-10'!F90+'Январь 2015г. по 0,4'!F90</f>
        <v>2</v>
      </c>
      <c r="G90" s="22">
        <f>'Январь 2015г. по 6-10'!G90+'Январь 2015г. по 0,4'!G90</f>
        <v>8</v>
      </c>
      <c r="H90" s="22">
        <f>'Январь 2015г. по 6-10'!H90+'Январь 2015г. по 0,4'!H90</f>
        <v>0</v>
      </c>
      <c r="I90" s="22">
        <f>'Январь 2015г. по 6-10'!I90+'Январь 2015г. по 0,4'!I90</f>
        <v>0</v>
      </c>
      <c r="J90" s="22">
        <f>'Январь 2015г. по 6-10'!J90+'Январь 2015г. по 0,4'!J90</f>
        <v>0</v>
      </c>
      <c r="K90" s="22">
        <f>'Январь 2015г. по 6-10'!K90+'Январь 2015г. по 0,4'!K90</f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</row>
    <row r="91" spans="1:17" ht="12.75" customHeight="1" x14ac:dyDescent="0.2">
      <c r="A91" s="20"/>
      <c r="B91" s="20"/>
      <c r="C91" s="24" t="s">
        <v>29</v>
      </c>
      <c r="D91" s="17">
        <f>D80+D81+D82+D83+D84+D85+D86+D87+D88+D89+D90</f>
        <v>20</v>
      </c>
      <c r="E91" s="17">
        <f t="shared" ref="E91:Q91" si="6">E80+E81+E82+E83+E84+E85+E86+E87+E88+E89+E90</f>
        <v>82</v>
      </c>
      <c r="F91" s="17">
        <f t="shared" si="6"/>
        <v>20</v>
      </c>
      <c r="G91" s="17">
        <f t="shared" si="6"/>
        <v>82</v>
      </c>
      <c r="H91" s="17">
        <f t="shared" si="6"/>
        <v>0</v>
      </c>
      <c r="I91" s="17">
        <f t="shared" si="6"/>
        <v>0</v>
      </c>
      <c r="J91" s="17">
        <f t="shared" si="6"/>
        <v>2</v>
      </c>
      <c r="K91" s="17">
        <f t="shared" si="6"/>
        <v>20</v>
      </c>
      <c r="L91" s="18">
        <f t="shared" si="6"/>
        <v>0</v>
      </c>
      <c r="M91" s="18">
        <f t="shared" si="6"/>
        <v>0</v>
      </c>
      <c r="N91" s="18">
        <f t="shared" si="6"/>
        <v>0</v>
      </c>
      <c r="O91" s="18">
        <f t="shared" si="6"/>
        <v>0</v>
      </c>
      <c r="P91" s="18">
        <f t="shared" si="6"/>
        <v>0</v>
      </c>
      <c r="Q91" s="18">
        <f t="shared" si="6"/>
        <v>0</v>
      </c>
    </row>
    <row r="92" spans="1:17" ht="21" customHeight="1" x14ac:dyDescent="0.25">
      <c r="A92" s="20"/>
      <c r="B92" s="20"/>
      <c r="C92" s="79" t="s">
        <v>85</v>
      </c>
      <c r="D92" s="79"/>
      <c r="E92" s="17"/>
      <c r="F92" s="17"/>
      <c r="G92" s="17"/>
      <c r="H92" s="17"/>
      <c r="I92" s="17"/>
      <c r="J92" s="17"/>
      <c r="K92" s="17"/>
      <c r="L92" s="18"/>
      <c r="M92" s="18"/>
      <c r="N92" s="18"/>
      <c r="O92" s="18"/>
      <c r="P92" s="18"/>
      <c r="Q92" s="18"/>
    </row>
    <row r="93" spans="1:17" ht="12.75" customHeight="1" x14ac:dyDescent="0.2">
      <c r="A93" s="20"/>
      <c r="B93" s="20"/>
      <c r="C93" s="21" t="s">
        <v>86</v>
      </c>
      <c r="D93" s="22">
        <f>'Январь 2015г. по 6-10'!D93+'Январь 2015г. по 0,4'!D93</f>
        <v>0</v>
      </c>
      <c r="E93" s="22">
        <f>'Январь 2015г. по 6-10'!E93+'Январь 2015г. по 0,4'!E93</f>
        <v>0</v>
      </c>
      <c r="F93" s="22">
        <f>'Январь 2015г. по 6-10'!F93+'Январь 2015г. по 0,4'!F93</f>
        <v>0</v>
      </c>
      <c r="G93" s="22">
        <f>'Январь 2015г. по 6-10'!G93+'Январь 2015г. по 0,4'!G93</f>
        <v>0</v>
      </c>
      <c r="H93" s="22">
        <f>'Январь 2015г. по 6-10'!H93+'Январь 2015г. по 0,4'!H93</f>
        <v>0</v>
      </c>
      <c r="I93" s="22">
        <f>'Январь 2015г. по 6-10'!I93+'Январь 2015г. по 0,4'!I93</f>
        <v>0</v>
      </c>
      <c r="J93" s="22">
        <f>'Январь 2015г. по 6-10'!J93+'Январь 2015г. по 0,4'!J93</f>
        <v>0</v>
      </c>
      <c r="K93" s="22">
        <f>'Январь 2015г. по 6-10'!K93+'Январь 2015г. по 0,4'!K93</f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</row>
    <row r="94" spans="1:17" ht="12.75" customHeight="1" x14ac:dyDescent="0.2">
      <c r="A94" s="20"/>
      <c r="B94" s="20"/>
      <c r="C94" s="21" t="s">
        <v>87</v>
      </c>
      <c r="D94" s="22">
        <f>'Январь 2015г. по 6-10'!D94+'Январь 2015г. по 0,4'!D94</f>
        <v>2</v>
      </c>
      <c r="E94" s="22">
        <f>'Январь 2015г. по 6-10'!E94+'Январь 2015г. по 0,4'!E94</f>
        <v>14</v>
      </c>
      <c r="F94" s="22">
        <f>'Январь 2015г. по 6-10'!F94+'Январь 2015г. по 0,4'!F94</f>
        <v>2</v>
      </c>
      <c r="G94" s="22">
        <f>'Январь 2015г. по 6-10'!G94+'Январь 2015г. по 0,4'!G94</f>
        <v>14</v>
      </c>
      <c r="H94" s="22">
        <f>'Январь 2015г. по 6-10'!H94+'Январь 2015г. по 0,4'!H94</f>
        <v>0</v>
      </c>
      <c r="I94" s="22">
        <f>'Январь 2015г. по 6-10'!I94+'Январь 2015г. по 0,4'!I94</f>
        <v>0</v>
      </c>
      <c r="J94" s="22">
        <f>'Январь 2015г. по 6-10'!J94+'Январь 2015г. по 0,4'!J94</f>
        <v>3</v>
      </c>
      <c r="K94" s="22">
        <f>'Январь 2015г. по 6-10'!K94+'Январь 2015г. по 0,4'!K94</f>
        <v>40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</row>
    <row r="95" spans="1:17" ht="12.75" customHeight="1" x14ac:dyDescent="0.2">
      <c r="A95" s="20"/>
      <c r="B95" s="20"/>
      <c r="C95" s="21" t="s">
        <v>88</v>
      </c>
      <c r="D95" s="22">
        <f>'Январь 2015г. по 6-10'!D95+'Январь 2015г. по 0,4'!D95</f>
        <v>1</v>
      </c>
      <c r="E95" s="22">
        <f>'Январь 2015г. по 6-10'!E95+'Январь 2015г. по 0,4'!E95</f>
        <v>5</v>
      </c>
      <c r="F95" s="22">
        <f>'Январь 2015г. по 6-10'!F95+'Январь 2015г. по 0,4'!F95</f>
        <v>0</v>
      </c>
      <c r="G95" s="22">
        <f>'Январь 2015г. по 6-10'!G95+'Январь 2015г. по 0,4'!G95</f>
        <v>0</v>
      </c>
      <c r="H95" s="22">
        <f>'Январь 2015г. по 6-10'!H95+'Январь 2015г. по 0,4'!H95</f>
        <v>0</v>
      </c>
      <c r="I95" s="22">
        <f>'Январь 2015г. по 6-10'!I95+'Январь 2015г. по 0,4'!I95</f>
        <v>0</v>
      </c>
      <c r="J95" s="22">
        <f>'Январь 2015г. по 6-10'!J95+'Январь 2015г. по 0,4'!J95</f>
        <v>3</v>
      </c>
      <c r="K95" s="22">
        <f>'Январь 2015г. по 6-10'!K95+'Январь 2015г. по 0,4'!K95</f>
        <v>39.9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</row>
    <row r="96" spans="1:17" ht="12.75" customHeight="1" x14ac:dyDescent="0.2">
      <c r="A96" s="20"/>
      <c r="B96" s="20"/>
      <c r="C96" s="21" t="s">
        <v>72</v>
      </c>
      <c r="D96" s="22">
        <f>'Январь 2015г. по 6-10'!D96+'Январь 2015г. по 0,4'!D96</f>
        <v>0</v>
      </c>
      <c r="E96" s="22">
        <f>'Январь 2015г. по 6-10'!E96+'Январь 2015г. по 0,4'!E96</f>
        <v>0</v>
      </c>
      <c r="F96" s="22">
        <f>'Январь 2015г. по 6-10'!F96+'Январь 2015г. по 0,4'!F96</f>
        <v>0</v>
      </c>
      <c r="G96" s="22">
        <f>'Январь 2015г. по 6-10'!G96+'Январь 2015г. по 0,4'!G96</f>
        <v>0</v>
      </c>
      <c r="H96" s="22">
        <f>'Январь 2015г. по 6-10'!H96+'Январь 2015г. по 0,4'!H96</f>
        <v>0</v>
      </c>
      <c r="I96" s="22">
        <f>'Январь 2015г. по 6-10'!I96+'Январь 2015г. по 0,4'!I96</f>
        <v>0</v>
      </c>
      <c r="J96" s="22">
        <f>'Январь 2015г. по 6-10'!J96+'Январь 2015г. по 0,4'!J96</f>
        <v>0</v>
      </c>
      <c r="K96" s="22">
        <f>'Январь 2015г. по 6-10'!K96+'Январь 2015г. по 0,4'!K96</f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</row>
    <row r="97" spans="1:17" ht="12.75" customHeight="1" x14ac:dyDescent="0.2">
      <c r="A97" s="20"/>
      <c r="B97" s="20"/>
      <c r="C97" s="21" t="s">
        <v>89</v>
      </c>
      <c r="D97" s="22">
        <f>'Январь 2015г. по 6-10'!D97+'Январь 2015г. по 0,4'!D97</f>
        <v>0</v>
      </c>
      <c r="E97" s="22">
        <f>'Январь 2015г. по 6-10'!E97+'Январь 2015г. по 0,4'!E97</f>
        <v>0</v>
      </c>
      <c r="F97" s="22">
        <f>'Январь 2015г. по 6-10'!F97+'Январь 2015г. по 0,4'!F97</f>
        <v>0</v>
      </c>
      <c r="G97" s="22">
        <f>'Январь 2015г. по 6-10'!G97+'Январь 2015г. по 0,4'!G97</f>
        <v>0</v>
      </c>
      <c r="H97" s="22">
        <f>'Январь 2015г. по 6-10'!H97+'Январь 2015г. по 0,4'!H97</f>
        <v>0</v>
      </c>
      <c r="I97" s="22">
        <f>'Январь 2015г. по 6-10'!I97+'Январь 2015г. по 0,4'!I97</f>
        <v>0</v>
      </c>
      <c r="J97" s="22">
        <f>'Январь 2015г. по 6-10'!J97+'Январь 2015г. по 0,4'!J97</f>
        <v>0</v>
      </c>
      <c r="K97" s="22">
        <f>'Январь 2015г. по 6-10'!K97+'Январь 2015г. по 0,4'!K97</f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</row>
    <row r="98" spans="1:17" ht="12.75" customHeight="1" x14ac:dyDescent="0.2">
      <c r="A98" s="20"/>
      <c r="B98" s="20"/>
      <c r="C98" s="21" t="s">
        <v>90</v>
      </c>
      <c r="D98" s="22">
        <f>'Январь 2015г. по 6-10'!D98+'Январь 2015г. по 0,4'!D98</f>
        <v>0</v>
      </c>
      <c r="E98" s="22">
        <f>'Январь 2015г. по 6-10'!E98+'Январь 2015г. по 0,4'!E98</f>
        <v>0</v>
      </c>
      <c r="F98" s="22">
        <f>'Январь 2015г. по 6-10'!F98+'Январь 2015г. по 0,4'!F98</f>
        <v>0</v>
      </c>
      <c r="G98" s="22">
        <f>'Январь 2015г. по 6-10'!G98+'Январь 2015г. по 0,4'!G98</f>
        <v>0</v>
      </c>
      <c r="H98" s="22">
        <f>'Январь 2015г. по 6-10'!H98+'Январь 2015г. по 0,4'!H98</f>
        <v>0</v>
      </c>
      <c r="I98" s="22">
        <f>'Январь 2015г. по 6-10'!I98+'Январь 2015г. по 0,4'!I98</f>
        <v>0</v>
      </c>
      <c r="J98" s="22">
        <f>'Январь 2015г. по 6-10'!J98+'Январь 2015г. по 0,4'!J98</f>
        <v>0</v>
      </c>
      <c r="K98" s="22">
        <f>'Январь 2015г. по 6-10'!K98+'Январь 2015г. по 0,4'!K98</f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</row>
    <row r="99" spans="1:17" ht="12.75" customHeight="1" x14ac:dyDescent="0.2">
      <c r="A99" s="20"/>
      <c r="B99" s="20"/>
      <c r="C99" s="21" t="s">
        <v>91</v>
      </c>
      <c r="D99" s="22">
        <f>'Январь 2015г. по 6-10'!D99+'Январь 2015г. по 0,4'!D99</f>
        <v>0</v>
      </c>
      <c r="E99" s="22">
        <f>'Январь 2015г. по 6-10'!E99+'Январь 2015г. по 0,4'!E99</f>
        <v>0</v>
      </c>
      <c r="F99" s="22">
        <f>'Январь 2015г. по 6-10'!F99+'Январь 2015г. по 0,4'!F99</f>
        <v>0</v>
      </c>
      <c r="G99" s="22">
        <f>'Январь 2015г. по 6-10'!G99+'Январь 2015г. по 0,4'!G99</f>
        <v>0</v>
      </c>
      <c r="H99" s="22">
        <f>'Январь 2015г. по 6-10'!H99+'Январь 2015г. по 0,4'!H99</f>
        <v>0</v>
      </c>
      <c r="I99" s="22">
        <f>'Январь 2015г. по 6-10'!I99+'Январь 2015г. по 0,4'!I99</f>
        <v>0</v>
      </c>
      <c r="J99" s="22">
        <f>'Январь 2015г. по 6-10'!J99+'Январь 2015г. по 0,4'!J99</f>
        <v>0</v>
      </c>
      <c r="K99" s="22">
        <f>'Январь 2015г. по 6-10'!K99+'Январь 2015г. по 0,4'!K99</f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</row>
    <row r="100" spans="1:17" ht="12.75" customHeight="1" x14ac:dyDescent="0.2">
      <c r="A100" s="20"/>
      <c r="B100" s="20"/>
      <c r="C100" s="21" t="s">
        <v>92</v>
      </c>
      <c r="D100" s="22">
        <f>'Январь 2015г. по 6-10'!D100+'Январь 2015г. по 0,4'!D100</f>
        <v>0</v>
      </c>
      <c r="E100" s="22">
        <f>'Январь 2015г. по 6-10'!E100+'Январь 2015г. по 0,4'!E100</f>
        <v>0</v>
      </c>
      <c r="F100" s="22">
        <f>'Январь 2015г. по 6-10'!F100+'Январь 2015г. по 0,4'!F100</f>
        <v>0</v>
      </c>
      <c r="G100" s="22">
        <f>'Январь 2015г. по 6-10'!G100+'Январь 2015г. по 0,4'!G100</f>
        <v>0</v>
      </c>
      <c r="H100" s="22">
        <f>'Январь 2015г. по 6-10'!H100+'Январь 2015г. по 0,4'!H100</f>
        <v>0</v>
      </c>
      <c r="I100" s="22">
        <f>'Январь 2015г. по 6-10'!I100+'Январь 2015г. по 0,4'!I100</f>
        <v>0</v>
      </c>
      <c r="J100" s="22">
        <f>'Январь 2015г. по 6-10'!J100+'Январь 2015г. по 0,4'!J100</f>
        <v>3</v>
      </c>
      <c r="K100" s="22">
        <f>'Январь 2015г. по 6-10'!K100+'Январь 2015г. по 0,4'!K100</f>
        <v>33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</row>
    <row r="101" spans="1:17" ht="12.75" customHeight="1" x14ac:dyDescent="0.2">
      <c r="A101" s="20"/>
      <c r="B101" s="20"/>
      <c r="C101" s="21" t="s">
        <v>93</v>
      </c>
      <c r="D101" s="22">
        <f>'Январь 2015г. по 6-10'!D101+'Январь 2015г. по 0,4'!D101</f>
        <v>0</v>
      </c>
      <c r="E101" s="22">
        <f>'Январь 2015г. по 6-10'!E101+'Январь 2015г. по 0,4'!E101</f>
        <v>0</v>
      </c>
      <c r="F101" s="22">
        <f>'Январь 2015г. по 6-10'!F101+'Январь 2015г. по 0,4'!F101</f>
        <v>0</v>
      </c>
      <c r="G101" s="22">
        <f>'Январь 2015г. по 6-10'!G101+'Январь 2015г. по 0,4'!G101</f>
        <v>0</v>
      </c>
      <c r="H101" s="22">
        <f>'Январь 2015г. по 6-10'!H101+'Январь 2015г. по 0,4'!H101</f>
        <v>0</v>
      </c>
      <c r="I101" s="22">
        <f>'Январь 2015г. по 6-10'!I101+'Январь 2015г. по 0,4'!I101</f>
        <v>0</v>
      </c>
      <c r="J101" s="22">
        <f>'Январь 2015г. по 6-10'!J101+'Январь 2015г. по 0,4'!J101</f>
        <v>0</v>
      </c>
      <c r="K101" s="22">
        <f>'Январь 2015г. по 6-10'!K101+'Январь 2015г. по 0,4'!K101</f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</row>
    <row r="102" spans="1:17" ht="12.75" customHeight="1" x14ac:dyDescent="0.2">
      <c r="A102" s="20"/>
      <c r="B102" s="20"/>
      <c r="C102" s="21" t="s">
        <v>29</v>
      </c>
      <c r="D102" s="17">
        <f>D93+D94+D95+D96+D97+D98+D99+D100+D101</f>
        <v>3</v>
      </c>
      <c r="E102" s="17">
        <f t="shared" ref="E102:Q102" si="7">E93+E94+E95+E96+E97+E98+E99+E100+E101</f>
        <v>19</v>
      </c>
      <c r="F102" s="17">
        <f t="shared" si="7"/>
        <v>2</v>
      </c>
      <c r="G102" s="17">
        <f t="shared" si="7"/>
        <v>14</v>
      </c>
      <c r="H102" s="17">
        <f t="shared" si="7"/>
        <v>0</v>
      </c>
      <c r="I102" s="17">
        <f t="shared" si="7"/>
        <v>0</v>
      </c>
      <c r="J102" s="17">
        <f t="shared" si="7"/>
        <v>9</v>
      </c>
      <c r="K102" s="17">
        <f t="shared" si="7"/>
        <v>112.9</v>
      </c>
      <c r="L102" s="18">
        <f t="shared" si="7"/>
        <v>0</v>
      </c>
      <c r="M102" s="18">
        <f t="shared" si="7"/>
        <v>0</v>
      </c>
      <c r="N102" s="18">
        <f t="shared" si="7"/>
        <v>0</v>
      </c>
      <c r="O102" s="18">
        <f t="shared" si="7"/>
        <v>0</v>
      </c>
      <c r="P102" s="18">
        <f t="shared" si="7"/>
        <v>0</v>
      </c>
      <c r="Q102" s="18">
        <f t="shared" si="7"/>
        <v>0</v>
      </c>
    </row>
    <row r="103" spans="1:17" ht="21" customHeight="1" x14ac:dyDescent="0.25">
      <c r="A103" s="20"/>
      <c r="B103" s="20"/>
      <c r="C103" s="79" t="s">
        <v>94</v>
      </c>
      <c r="D103" s="79"/>
      <c r="E103" s="17"/>
      <c r="F103" s="17"/>
      <c r="G103" s="17"/>
      <c r="H103" s="17"/>
      <c r="I103" s="17"/>
      <c r="J103" s="17"/>
      <c r="K103" s="17"/>
      <c r="L103" s="18"/>
      <c r="M103" s="18"/>
      <c r="N103" s="18"/>
      <c r="O103" s="18"/>
      <c r="P103" s="18"/>
      <c r="Q103" s="18"/>
    </row>
    <row r="104" spans="1:17" ht="12.75" customHeight="1" x14ac:dyDescent="0.2">
      <c r="A104" s="20"/>
      <c r="B104" s="20"/>
      <c r="C104" s="21" t="s">
        <v>95</v>
      </c>
      <c r="D104" s="22">
        <f>'Январь 2015г. по 6-10'!D104+'Январь 2015г. по 0,4'!D104</f>
        <v>2</v>
      </c>
      <c r="E104" s="22">
        <f>'Январь 2015г. по 6-10'!E104+'Январь 2015г. по 0,4'!E104</f>
        <v>6</v>
      </c>
      <c r="F104" s="22">
        <f>'Январь 2015г. по 6-10'!F104+'Январь 2015г. по 0,4'!F104</f>
        <v>2</v>
      </c>
      <c r="G104" s="22">
        <f>'Январь 2015г. по 6-10'!G104+'Январь 2015г. по 0,4'!G104</f>
        <v>6</v>
      </c>
      <c r="H104" s="22">
        <f>'Январь 2015г. по 6-10'!H104+'Январь 2015г. по 0,4'!H104</f>
        <v>0</v>
      </c>
      <c r="I104" s="22">
        <f>'Январь 2015г. по 6-10'!I104+'Январь 2015г. по 0,4'!I104</f>
        <v>0</v>
      </c>
      <c r="J104" s="22">
        <f>'Январь 2015г. по 6-10'!J104+'Январь 2015г. по 0,4'!J104</f>
        <v>7</v>
      </c>
      <c r="K104" s="22">
        <f>'Январь 2015г. по 6-10'!K104+'Январь 2015г. по 0,4'!K104</f>
        <v>38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</row>
    <row r="105" spans="1:17" ht="12.75" customHeight="1" x14ac:dyDescent="0.2">
      <c r="A105" s="20"/>
      <c r="B105" s="20"/>
      <c r="C105" s="21" t="s">
        <v>96</v>
      </c>
      <c r="D105" s="22">
        <f>'Январь 2015г. по 6-10'!D105+'Январь 2015г. по 0,4'!D105</f>
        <v>3</v>
      </c>
      <c r="E105" s="22">
        <f>'Январь 2015г. по 6-10'!E105+'Январь 2015г. по 0,4'!E105</f>
        <v>9</v>
      </c>
      <c r="F105" s="22">
        <f>'Январь 2015г. по 6-10'!F105+'Январь 2015г. по 0,4'!F105</f>
        <v>3</v>
      </c>
      <c r="G105" s="22">
        <f>'Январь 2015г. по 6-10'!G105+'Январь 2015г. по 0,4'!G105</f>
        <v>9</v>
      </c>
      <c r="H105" s="22">
        <f>'Январь 2015г. по 6-10'!H105+'Январь 2015г. по 0,4'!H105</f>
        <v>0</v>
      </c>
      <c r="I105" s="22">
        <f>'Январь 2015г. по 6-10'!I105+'Январь 2015г. по 0,4'!I105</f>
        <v>0</v>
      </c>
      <c r="J105" s="22">
        <f>'Январь 2015г. по 6-10'!J105+'Январь 2015г. по 0,4'!J105</f>
        <v>4</v>
      </c>
      <c r="K105" s="22">
        <f>'Январь 2015г. по 6-10'!K105+'Январь 2015г. по 0,4'!K105</f>
        <v>12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</row>
    <row r="106" spans="1:17" ht="12.75" customHeight="1" x14ac:dyDescent="0.2">
      <c r="A106" s="20"/>
      <c r="B106" s="20"/>
      <c r="C106" s="21" t="s">
        <v>97</v>
      </c>
      <c r="D106" s="22">
        <f>'Январь 2015г. по 6-10'!D106+'Январь 2015г. по 0,4'!D106</f>
        <v>2</v>
      </c>
      <c r="E106" s="22">
        <f>'Январь 2015г. по 6-10'!E106+'Январь 2015г. по 0,4'!E106</f>
        <v>23</v>
      </c>
      <c r="F106" s="22">
        <f>'Январь 2015г. по 6-10'!F106+'Январь 2015г. по 0,4'!F106</f>
        <v>2</v>
      </c>
      <c r="G106" s="22">
        <f>'Январь 2015г. по 6-10'!G106+'Январь 2015г. по 0,4'!G106</f>
        <v>23</v>
      </c>
      <c r="H106" s="22">
        <f>'Январь 2015г. по 6-10'!H106+'Январь 2015г. по 0,4'!H106</f>
        <v>0</v>
      </c>
      <c r="I106" s="22">
        <f>'Январь 2015г. по 6-10'!I106+'Январь 2015г. по 0,4'!I106</f>
        <v>0</v>
      </c>
      <c r="J106" s="22">
        <f>'Январь 2015г. по 6-10'!J106+'Январь 2015г. по 0,4'!J106</f>
        <v>0</v>
      </c>
      <c r="K106" s="22">
        <f>'Январь 2015г. по 6-10'!K106+'Январь 2015г. по 0,4'!K106</f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</row>
    <row r="107" spans="1:17" ht="12.75" customHeight="1" x14ac:dyDescent="0.2">
      <c r="A107" s="20"/>
      <c r="B107" s="20"/>
      <c r="C107" s="21" t="s">
        <v>98</v>
      </c>
      <c r="D107" s="22">
        <f>'Январь 2015г. по 6-10'!D107+'Январь 2015г. по 0,4'!D107</f>
        <v>5</v>
      </c>
      <c r="E107" s="22">
        <f>'Январь 2015г. по 6-10'!E107+'Январь 2015г. по 0,4'!E107</f>
        <v>34</v>
      </c>
      <c r="F107" s="22">
        <f>'Январь 2015г. по 6-10'!F107+'Январь 2015г. по 0,4'!F107</f>
        <v>5</v>
      </c>
      <c r="G107" s="22">
        <f>'Январь 2015г. по 6-10'!G107+'Январь 2015г. по 0,4'!G107</f>
        <v>34</v>
      </c>
      <c r="H107" s="22">
        <f>'Январь 2015г. по 6-10'!H107+'Январь 2015г. по 0,4'!H107</f>
        <v>0</v>
      </c>
      <c r="I107" s="22">
        <f>'Январь 2015г. по 6-10'!I107+'Январь 2015г. по 0,4'!I107</f>
        <v>0</v>
      </c>
      <c r="J107" s="22">
        <f>'Январь 2015г. по 6-10'!J107+'Январь 2015г. по 0,4'!J107</f>
        <v>6</v>
      </c>
      <c r="K107" s="22">
        <f>'Январь 2015г. по 6-10'!K107+'Январь 2015г. по 0,4'!K107</f>
        <v>15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</row>
    <row r="108" spans="1:17" ht="12.75" customHeight="1" x14ac:dyDescent="0.2">
      <c r="A108" s="20"/>
      <c r="B108" s="20"/>
      <c r="C108" s="21" t="s">
        <v>99</v>
      </c>
      <c r="D108" s="22">
        <f>'Январь 2015г. по 6-10'!D108+'Январь 2015г. по 0,4'!D108</f>
        <v>2</v>
      </c>
      <c r="E108" s="22">
        <f>'Январь 2015г. по 6-10'!E108+'Январь 2015г. по 0,4'!E108</f>
        <v>6</v>
      </c>
      <c r="F108" s="22">
        <f>'Январь 2015г. по 6-10'!F108+'Январь 2015г. по 0,4'!F108</f>
        <v>2</v>
      </c>
      <c r="G108" s="22">
        <f>'Январь 2015г. по 6-10'!G108+'Январь 2015г. по 0,4'!G108</f>
        <v>6</v>
      </c>
      <c r="H108" s="22">
        <f>'Январь 2015г. по 6-10'!H108+'Январь 2015г. по 0,4'!H108</f>
        <v>0</v>
      </c>
      <c r="I108" s="22">
        <f>'Январь 2015г. по 6-10'!I108+'Январь 2015г. по 0,4'!I108</f>
        <v>0</v>
      </c>
      <c r="J108" s="22">
        <f>'Январь 2015г. по 6-10'!J108+'Январь 2015г. по 0,4'!J108</f>
        <v>9</v>
      </c>
      <c r="K108" s="22">
        <f>'Январь 2015г. по 6-10'!K108+'Январь 2015г. по 0,4'!K108</f>
        <v>75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</row>
    <row r="109" spans="1:17" ht="12.75" customHeight="1" x14ac:dyDescent="0.2">
      <c r="A109" s="20"/>
      <c r="B109" s="20"/>
      <c r="C109" s="21" t="s">
        <v>100</v>
      </c>
      <c r="D109" s="22">
        <f>'Январь 2015г. по 6-10'!D109+'Январь 2015г. по 0,4'!D109</f>
        <v>0</v>
      </c>
      <c r="E109" s="22">
        <f>'Январь 2015г. по 6-10'!E109+'Январь 2015г. по 0,4'!E109</f>
        <v>0</v>
      </c>
      <c r="F109" s="22">
        <f>'Январь 2015г. по 6-10'!F109+'Январь 2015г. по 0,4'!F109</f>
        <v>0</v>
      </c>
      <c r="G109" s="22">
        <f>'Январь 2015г. по 6-10'!G109+'Январь 2015г. по 0,4'!G109</f>
        <v>0</v>
      </c>
      <c r="H109" s="22">
        <f>'Январь 2015г. по 6-10'!H109+'Январь 2015г. по 0,4'!H109</f>
        <v>0</v>
      </c>
      <c r="I109" s="22">
        <f>'Январь 2015г. по 6-10'!I109+'Январь 2015г. по 0,4'!I109</f>
        <v>0</v>
      </c>
      <c r="J109" s="22">
        <f>'Январь 2015г. по 6-10'!J109+'Январь 2015г. по 0,4'!J109</f>
        <v>3</v>
      </c>
      <c r="K109" s="22">
        <f>'Январь 2015г. по 6-10'!K109+'Январь 2015г. по 0,4'!K109</f>
        <v>166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</row>
    <row r="110" spans="1:17" ht="12.75" customHeight="1" x14ac:dyDescent="0.2">
      <c r="A110" s="20"/>
      <c r="B110" s="20"/>
      <c r="C110" s="21" t="s">
        <v>101</v>
      </c>
      <c r="D110" s="22">
        <f>'Январь 2015г. по 6-10'!D110+'Январь 2015г. по 0,4'!D110</f>
        <v>1</v>
      </c>
      <c r="E110" s="22">
        <f>'Январь 2015г. по 6-10'!E110+'Январь 2015г. по 0,4'!E110</f>
        <v>10</v>
      </c>
      <c r="F110" s="22">
        <f>'Январь 2015г. по 6-10'!F110+'Январь 2015г. по 0,4'!F110</f>
        <v>1</v>
      </c>
      <c r="G110" s="22">
        <f>'Январь 2015г. по 6-10'!G110+'Январь 2015г. по 0,4'!G110</f>
        <v>10</v>
      </c>
      <c r="H110" s="22">
        <f>'Январь 2015г. по 6-10'!H110+'Январь 2015г. по 0,4'!H110</f>
        <v>0</v>
      </c>
      <c r="I110" s="22">
        <f>'Январь 2015г. по 6-10'!I110+'Январь 2015г. по 0,4'!I110</f>
        <v>0</v>
      </c>
      <c r="J110" s="22">
        <f>'Январь 2015г. по 6-10'!J110+'Январь 2015г. по 0,4'!J110</f>
        <v>0</v>
      </c>
      <c r="K110" s="22">
        <f>'Январь 2015г. по 6-10'!K110+'Январь 2015г. по 0,4'!K110</f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</row>
    <row r="111" spans="1:17" ht="12.75" customHeight="1" x14ac:dyDescent="0.2">
      <c r="A111" s="20"/>
      <c r="B111" s="20"/>
      <c r="C111" s="21" t="s">
        <v>102</v>
      </c>
      <c r="D111" s="22">
        <f>'Январь 2015г. по 6-10'!D111+'Январь 2015г. по 0,4'!D111</f>
        <v>2</v>
      </c>
      <c r="E111" s="22">
        <f>'Январь 2015г. по 6-10'!E111+'Январь 2015г. по 0,4'!E111</f>
        <v>10</v>
      </c>
      <c r="F111" s="22">
        <f>'Январь 2015г. по 6-10'!F111+'Январь 2015г. по 0,4'!F111</f>
        <v>2</v>
      </c>
      <c r="G111" s="22">
        <f>'Январь 2015г. по 6-10'!G111+'Январь 2015г. по 0,4'!G111</f>
        <v>10</v>
      </c>
      <c r="H111" s="22">
        <f>'Январь 2015г. по 6-10'!H111+'Январь 2015г. по 0,4'!H111</f>
        <v>0</v>
      </c>
      <c r="I111" s="22">
        <f>'Январь 2015г. по 6-10'!I111+'Январь 2015г. по 0,4'!I111</f>
        <v>0</v>
      </c>
      <c r="J111" s="22">
        <f>'Январь 2015г. по 6-10'!J111+'Январь 2015г. по 0,4'!J111</f>
        <v>0</v>
      </c>
      <c r="K111" s="22">
        <f>'Январь 2015г. по 6-10'!K111+'Январь 2015г. по 0,4'!K111</f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</row>
    <row r="112" spans="1:17" ht="12.75" customHeight="1" x14ac:dyDescent="0.2">
      <c r="A112" s="20"/>
      <c r="B112" s="20"/>
      <c r="C112" s="21" t="s">
        <v>103</v>
      </c>
      <c r="D112" s="22">
        <f>'Январь 2015г. по 6-10'!D112+'Январь 2015г. по 0,4'!D112</f>
        <v>0</v>
      </c>
      <c r="E112" s="22">
        <f>'Январь 2015г. по 6-10'!E112+'Январь 2015г. по 0,4'!E112</f>
        <v>0</v>
      </c>
      <c r="F112" s="22">
        <f>'Январь 2015г. по 6-10'!F112+'Январь 2015г. по 0,4'!F112</f>
        <v>0</v>
      </c>
      <c r="G112" s="22">
        <f>'Январь 2015г. по 6-10'!G112+'Январь 2015г. по 0,4'!G112</f>
        <v>0</v>
      </c>
      <c r="H112" s="22">
        <f>'Январь 2015г. по 6-10'!H112+'Январь 2015г. по 0,4'!H112</f>
        <v>0</v>
      </c>
      <c r="I112" s="22">
        <f>'Январь 2015г. по 6-10'!I112+'Январь 2015г. по 0,4'!I112</f>
        <v>0</v>
      </c>
      <c r="J112" s="22">
        <f>'Январь 2015г. по 6-10'!J112+'Январь 2015г. по 0,4'!J112</f>
        <v>0</v>
      </c>
      <c r="K112" s="22">
        <f>'Январь 2015г. по 6-10'!K112+'Январь 2015г. по 0,4'!K112</f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</row>
    <row r="113" spans="1:17" ht="12.75" customHeight="1" x14ac:dyDescent="0.2">
      <c r="A113" s="20"/>
      <c r="B113" s="20"/>
      <c r="C113" s="21" t="s">
        <v>104</v>
      </c>
      <c r="D113" s="22">
        <f>'Январь 2015г. по 6-10'!D113+'Январь 2015г. по 0,4'!D113</f>
        <v>0</v>
      </c>
      <c r="E113" s="22">
        <f>'Январь 2015г. по 6-10'!E113+'Январь 2015г. по 0,4'!E113</f>
        <v>0</v>
      </c>
      <c r="F113" s="22">
        <f>'Январь 2015г. по 6-10'!F113+'Январь 2015г. по 0,4'!F113</f>
        <v>0</v>
      </c>
      <c r="G113" s="22">
        <f>'Январь 2015г. по 6-10'!G113+'Январь 2015г. по 0,4'!G113</f>
        <v>0</v>
      </c>
      <c r="H113" s="22">
        <f>'Январь 2015г. по 6-10'!H113+'Январь 2015г. по 0,4'!H113</f>
        <v>0</v>
      </c>
      <c r="I113" s="22">
        <f>'Январь 2015г. по 6-10'!I113+'Январь 2015г. по 0,4'!I113</f>
        <v>0</v>
      </c>
      <c r="J113" s="22">
        <f>'Январь 2015г. по 6-10'!J113+'Январь 2015г. по 0,4'!J113</f>
        <v>1</v>
      </c>
      <c r="K113" s="22">
        <f>'Январь 2015г. по 6-10'!K113+'Январь 2015г. по 0,4'!K113</f>
        <v>5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</row>
    <row r="114" spans="1:17" ht="12.75" customHeight="1" x14ac:dyDescent="0.2">
      <c r="A114" s="20"/>
      <c r="B114" s="20"/>
      <c r="C114" s="21" t="s">
        <v>105</v>
      </c>
      <c r="D114" s="22">
        <f>'Январь 2015г. по 6-10'!D114+'Январь 2015г. по 0,4'!D114</f>
        <v>1</v>
      </c>
      <c r="E114" s="22">
        <f>'Январь 2015г. по 6-10'!E114+'Январь 2015г. по 0,4'!E114</f>
        <v>7</v>
      </c>
      <c r="F114" s="22">
        <f>'Январь 2015г. по 6-10'!F114+'Январь 2015г. по 0,4'!F114</f>
        <v>1</v>
      </c>
      <c r="G114" s="22">
        <f>'Январь 2015г. по 6-10'!G114+'Январь 2015г. по 0,4'!G114</f>
        <v>7</v>
      </c>
      <c r="H114" s="22">
        <f>'Январь 2015г. по 6-10'!H114+'Январь 2015г. по 0,4'!H114</f>
        <v>0</v>
      </c>
      <c r="I114" s="22">
        <f>'Январь 2015г. по 6-10'!I114+'Январь 2015г. по 0,4'!I114</f>
        <v>0</v>
      </c>
      <c r="J114" s="22">
        <f>'Январь 2015г. по 6-10'!J114+'Январь 2015г. по 0,4'!J114</f>
        <v>1</v>
      </c>
      <c r="K114" s="22">
        <f>'Январь 2015г. по 6-10'!K114+'Январь 2015г. по 0,4'!K114</f>
        <v>3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</row>
    <row r="115" spans="1:17" ht="12.75" customHeight="1" x14ac:dyDescent="0.2">
      <c r="A115" s="20"/>
      <c r="B115" s="20"/>
      <c r="C115" s="21" t="s">
        <v>29</v>
      </c>
      <c r="D115" s="17">
        <f>D104+D105+D106+D107+D108+D109+D110+D111+D112+D113+D114</f>
        <v>18</v>
      </c>
      <c r="E115" s="17">
        <f t="shared" ref="E115:Q115" si="8">E104+E105+E106+E107+E108+E109+E110+E111+E112+E113+E114</f>
        <v>105</v>
      </c>
      <c r="F115" s="17">
        <f t="shared" si="8"/>
        <v>18</v>
      </c>
      <c r="G115" s="17">
        <f t="shared" si="8"/>
        <v>105</v>
      </c>
      <c r="H115" s="17">
        <f t="shared" si="8"/>
        <v>0</v>
      </c>
      <c r="I115" s="17">
        <f t="shared" si="8"/>
        <v>0</v>
      </c>
      <c r="J115" s="17">
        <f t="shared" si="8"/>
        <v>31</v>
      </c>
      <c r="K115" s="17">
        <f t="shared" si="8"/>
        <v>314</v>
      </c>
      <c r="L115" s="18">
        <f t="shared" si="8"/>
        <v>0</v>
      </c>
      <c r="M115" s="18">
        <f t="shared" si="8"/>
        <v>0</v>
      </c>
      <c r="N115" s="18">
        <f t="shared" si="8"/>
        <v>0</v>
      </c>
      <c r="O115" s="18">
        <f t="shared" si="8"/>
        <v>0</v>
      </c>
      <c r="P115" s="18">
        <f t="shared" si="8"/>
        <v>0</v>
      </c>
      <c r="Q115" s="18">
        <f t="shared" si="8"/>
        <v>0</v>
      </c>
    </row>
    <row r="116" spans="1:17" ht="19.5" customHeight="1" x14ac:dyDescent="0.25">
      <c r="A116" s="20"/>
      <c r="B116" s="20"/>
      <c r="C116" s="79" t="s">
        <v>106</v>
      </c>
      <c r="D116" s="79"/>
      <c r="E116" s="17"/>
      <c r="F116" s="17"/>
      <c r="G116" s="17"/>
      <c r="H116" s="17"/>
      <c r="I116" s="17"/>
      <c r="J116" s="17"/>
      <c r="K116" s="17"/>
      <c r="L116" s="18"/>
      <c r="M116" s="18"/>
      <c r="N116" s="18"/>
      <c r="O116" s="18"/>
      <c r="P116" s="18"/>
      <c r="Q116" s="18"/>
    </row>
    <row r="117" spans="1:17" ht="12.75" customHeight="1" x14ac:dyDescent="0.2">
      <c r="A117" s="20"/>
      <c r="B117" s="20"/>
      <c r="C117" s="25" t="s">
        <v>107</v>
      </c>
      <c r="D117" s="22">
        <f>'Январь 2015г. по 6-10'!D117+'Январь 2015г. по 0,4'!D117</f>
        <v>0</v>
      </c>
      <c r="E117" s="22">
        <f>'Январь 2015г. по 6-10'!E117+'Январь 2015г. по 0,4'!E117</f>
        <v>0</v>
      </c>
      <c r="F117" s="22">
        <f>'Январь 2015г. по 6-10'!F117+'Январь 2015г. по 0,4'!F117</f>
        <v>0</v>
      </c>
      <c r="G117" s="22">
        <f>'Январь 2015г. по 6-10'!G117+'Январь 2015г. по 0,4'!G117</f>
        <v>0</v>
      </c>
      <c r="H117" s="22">
        <f>'Январь 2015г. по 6-10'!H117+'Январь 2015г. по 0,4'!H117</f>
        <v>0</v>
      </c>
      <c r="I117" s="22">
        <f>'Январь 2015г. по 6-10'!I117+'Январь 2015г. по 0,4'!I117</f>
        <v>0</v>
      </c>
      <c r="J117" s="22">
        <f>'Январь 2015г. по 6-10'!J117+'Январь 2015г. по 0,4'!J117</f>
        <v>0</v>
      </c>
      <c r="K117" s="22">
        <f>'Январь 2015г. по 6-10'!K117+'Январь 2015г. по 0,4'!K117</f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</row>
    <row r="118" spans="1:17" ht="12.75" customHeight="1" x14ac:dyDescent="0.2">
      <c r="A118" s="20"/>
      <c r="B118" s="20"/>
      <c r="C118" s="25" t="s">
        <v>108</v>
      </c>
      <c r="D118" s="22">
        <f>'Январь 2015г. по 6-10'!D118+'Январь 2015г. по 0,4'!D118</f>
        <v>0</v>
      </c>
      <c r="E118" s="22">
        <f>'Январь 2015г. по 6-10'!E118+'Январь 2015г. по 0,4'!E118</f>
        <v>0</v>
      </c>
      <c r="F118" s="22">
        <f>'Январь 2015г. по 6-10'!F118+'Январь 2015г. по 0,4'!F118</f>
        <v>0</v>
      </c>
      <c r="G118" s="22">
        <f>'Январь 2015г. по 6-10'!G118+'Январь 2015г. по 0,4'!G118</f>
        <v>0</v>
      </c>
      <c r="H118" s="22">
        <f>'Январь 2015г. по 6-10'!H118+'Январь 2015г. по 0,4'!H118</f>
        <v>0</v>
      </c>
      <c r="I118" s="22">
        <f>'Январь 2015г. по 6-10'!I118+'Январь 2015г. по 0,4'!I118</f>
        <v>0</v>
      </c>
      <c r="J118" s="22">
        <f>'Январь 2015г. по 6-10'!J118+'Январь 2015г. по 0,4'!J118</f>
        <v>0</v>
      </c>
      <c r="K118" s="22">
        <f>'Январь 2015г. по 6-10'!K118+'Январь 2015г. по 0,4'!K118</f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</row>
    <row r="119" spans="1:17" ht="12.75" customHeight="1" x14ac:dyDescent="0.2">
      <c r="A119" s="20"/>
      <c r="B119" s="20"/>
      <c r="C119" s="25" t="s">
        <v>109</v>
      </c>
      <c r="D119" s="22">
        <f>'Январь 2015г. по 6-10'!D119+'Январь 2015г. по 0,4'!D119</f>
        <v>0</v>
      </c>
      <c r="E119" s="22">
        <f>'Январь 2015г. по 6-10'!E119+'Январь 2015г. по 0,4'!E119</f>
        <v>0</v>
      </c>
      <c r="F119" s="22">
        <f>'Январь 2015г. по 6-10'!F119+'Январь 2015г. по 0,4'!F119</f>
        <v>0</v>
      </c>
      <c r="G119" s="22">
        <f>'Январь 2015г. по 6-10'!G119+'Январь 2015г. по 0,4'!G119</f>
        <v>0</v>
      </c>
      <c r="H119" s="22">
        <f>'Январь 2015г. по 6-10'!H119+'Январь 2015г. по 0,4'!H119</f>
        <v>0</v>
      </c>
      <c r="I119" s="22">
        <f>'Январь 2015г. по 6-10'!I119+'Январь 2015г. по 0,4'!I119</f>
        <v>0</v>
      </c>
      <c r="J119" s="22">
        <f>'Январь 2015г. по 6-10'!J119+'Январь 2015г. по 0,4'!J119</f>
        <v>5</v>
      </c>
      <c r="K119" s="22">
        <f>'Январь 2015г. по 6-10'!K119+'Январь 2015г. по 0,4'!K119</f>
        <v>24.5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</row>
    <row r="120" spans="1:17" ht="12.75" customHeight="1" x14ac:dyDescent="0.2">
      <c r="A120" s="20"/>
      <c r="B120" s="20"/>
      <c r="C120" s="25" t="s">
        <v>110</v>
      </c>
      <c r="D120" s="22">
        <f>'Январь 2015г. по 6-10'!D120+'Январь 2015г. по 0,4'!D120</f>
        <v>1</v>
      </c>
      <c r="E120" s="22">
        <f>'Январь 2015г. по 6-10'!E120+'Январь 2015г. по 0,4'!E120</f>
        <v>4.5</v>
      </c>
      <c r="F120" s="22">
        <f>'Январь 2015г. по 6-10'!F120+'Январь 2015г. по 0,4'!F120</f>
        <v>0</v>
      </c>
      <c r="G120" s="22">
        <f>'Январь 2015г. по 6-10'!G120+'Январь 2015г. по 0,4'!G120</f>
        <v>0</v>
      </c>
      <c r="H120" s="22">
        <f>'Январь 2015г. по 6-10'!H120+'Январь 2015г. по 0,4'!H120</f>
        <v>0</v>
      </c>
      <c r="I120" s="22">
        <f>'Январь 2015г. по 6-10'!I120+'Январь 2015г. по 0,4'!I120</f>
        <v>0</v>
      </c>
      <c r="J120" s="22">
        <f>'Январь 2015г. по 6-10'!J120+'Январь 2015г. по 0,4'!J120</f>
        <v>1</v>
      </c>
      <c r="K120" s="22">
        <f>'Январь 2015г. по 6-10'!K120+'Январь 2015г. по 0,4'!K120</f>
        <v>5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</row>
    <row r="121" spans="1:17" ht="12.75" customHeight="1" x14ac:dyDescent="0.2">
      <c r="A121" s="20"/>
      <c r="B121" s="20"/>
      <c r="C121" s="25" t="s">
        <v>111</v>
      </c>
      <c r="D121" s="22">
        <f>'Январь 2015г. по 6-10'!D121+'Январь 2015г. по 0,4'!D121</f>
        <v>7</v>
      </c>
      <c r="E121" s="22">
        <f>'Январь 2015г. по 6-10'!E121+'Январь 2015г. по 0,4'!E121</f>
        <v>15</v>
      </c>
      <c r="F121" s="22">
        <f>'Январь 2015г. по 6-10'!F121+'Январь 2015г. по 0,4'!F121</f>
        <v>1</v>
      </c>
      <c r="G121" s="22">
        <f>'Январь 2015г. по 6-10'!G121+'Январь 2015г. по 0,4'!G121</f>
        <v>4.5</v>
      </c>
      <c r="H121" s="22">
        <f>'Январь 2015г. по 6-10'!H121+'Январь 2015г. по 0,4'!H121</f>
        <v>0</v>
      </c>
      <c r="I121" s="22">
        <f>'Январь 2015г. по 6-10'!I121+'Январь 2015г. по 0,4'!I121</f>
        <v>0</v>
      </c>
      <c r="J121" s="22">
        <f>'Январь 2015г. по 6-10'!J121+'Январь 2015г. по 0,4'!J121</f>
        <v>2</v>
      </c>
      <c r="K121" s="22">
        <f>'Январь 2015г. по 6-10'!K121+'Январь 2015г. по 0,4'!K121</f>
        <v>10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</row>
    <row r="122" spans="1:17" ht="12.75" customHeight="1" x14ac:dyDescent="0.2">
      <c r="A122" s="20"/>
      <c r="B122" s="20"/>
      <c r="C122" s="25" t="s">
        <v>112</v>
      </c>
      <c r="D122" s="22">
        <f>'Январь 2015г. по 6-10'!D122+'Январь 2015г. по 0,4'!D122</f>
        <v>5</v>
      </c>
      <c r="E122" s="22">
        <f>'Январь 2015г. по 6-10'!E122+'Январь 2015г. по 0,4'!E122</f>
        <v>22.5</v>
      </c>
      <c r="F122" s="22">
        <f>'Январь 2015г. по 6-10'!F122+'Январь 2015г. по 0,4'!F122</f>
        <v>0</v>
      </c>
      <c r="G122" s="22">
        <f>'Январь 2015г. по 6-10'!G122+'Январь 2015г. по 0,4'!G122</f>
        <v>0</v>
      </c>
      <c r="H122" s="22">
        <f>'Январь 2015г. по 6-10'!H122+'Январь 2015г. по 0,4'!H122</f>
        <v>0</v>
      </c>
      <c r="I122" s="22">
        <f>'Январь 2015г. по 6-10'!I122+'Январь 2015г. по 0,4'!I122</f>
        <v>0</v>
      </c>
      <c r="J122" s="22">
        <f>'Январь 2015г. по 6-10'!J122+'Январь 2015г. по 0,4'!J122</f>
        <v>4</v>
      </c>
      <c r="K122" s="22">
        <f>'Январь 2015г. по 6-10'!K122+'Январь 2015г. по 0,4'!K122</f>
        <v>20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</row>
    <row r="123" spans="1:17" ht="12.75" customHeight="1" x14ac:dyDescent="0.2">
      <c r="A123" s="20"/>
      <c r="B123" s="20"/>
      <c r="C123" s="25" t="s">
        <v>113</v>
      </c>
      <c r="D123" s="22">
        <f>'Январь 2015г. по 6-10'!D123+'Январь 2015г. по 0,4'!D123</f>
        <v>0</v>
      </c>
      <c r="E123" s="22">
        <f>'Январь 2015г. по 6-10'!E123+'Январь 2015г. по 0,4'!E123</f>
        <v>0</v>
      </c>
      <c r="F123" s="22">
        <f>'Январь 2015г. по 6-10'!F123+'Январь 2015г. по 0,4'!F123</f>
        <v>0</v>
      </c>
      <c r="G123" s="22">
        <f>'Январь 2015г. по 6-10'!G123+'Январь 2015г. по 0,4'!G123</f>
        <v>0</v>
      </c>
      <c r="H123" s="22">
        <f>'Январь 2015г. по 6-10'!H123+'Январь 2015г. по 0,4'!H123</f>
        <v>0</v>
      </c>
      <c r="I123" s="22">
        <f>'Январь 2015г. по 6-10'!I123+'Январь 2015г. по 0,4'!I123</f>
        <v>0</v>
      </c>
      <c r="J123" s="22">
        <f>'Январь 2015г. по 6-10'!J123+'Январь 2015г. по 0,4'!J123</f>
        <v>1</v>
      </c>
      <c r="K123" s="22">
        <f>'Январь 2015г. по 6-10'!K123+'Январь 2015г. по 0,4'!K123</f>
        <v>5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</row>
    <row r="124" spans="1:17" ht="12.75" customHeight="1" x14ac:dyDescent="0.2">
      <c r="A124" s="20"/>
      <c r="B124" s="20"/>
      <c r="C124" s="25" t="s">
        <v>114</v>
      </c>
      <c r="D124" s="22">
        <f>'Январь 2015г. по 6-10'!D124+'Январь 2015г. по 0,4'!D124</f>
        <v>0</v>
      </c>
      <c r="E124" s="22">
        <f>'Январь 2015г. по 6-10'!E124+'Январь 2015г. по 0,4'!E124</f>
        <v>0</v>
      </c>
      <c r="F124" s="22">
        <f>'Январь 2015г. по 6-10'!F124+'Январь 2015г. по 0,4'!F124</f>
        <v>0</v>
      </c>
      <c r="G124" s="22">
        <f>'Январь 2015г. по 6-10'!G124+'Январь 2015г. по 0,4'!G124</f>
        <v>0</v>
      </c>
      <c r="H124" s="22">
        <f>'Январь 2015г. по 6-10'!H124+'Январь 2015г. по 0,4'!H124</f>
        <v>0</v>
      </c>
      <c r="I124" s="22">
        <f>'Январь 2015г. по 6-10'!I124+'Январь 2015г. по 0,4'!I124</f>
        <v>0</v>
      </c>
      <c r="J124" s="22">
        <f>'Январь 2015г. по 6-10'!J124+'Январь 2015г. по 0,4'!J124</f>
        <v>1</v>
      </c>
      <c r="K124" s="22">
        <f>'Январь 2015г. по 6-10'!K124+'Январь 2015г. по 0,4'!K124</f>
        <v>5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</row>
    <row r="125" spans="1:17" ht="12.75" customHeight="1" x14ac:dyDescent="0.2">
      <c r="A125" s="20"/>
      <c r="B125" s="20"/>
      <c r="C125" s="25" t="s">
        <v>115</v>
      </c>
      <c r="D125" s="22">
        <f>'Январь 2015г. по 6-10'!D125+'Январь 2015г. по 0,4'!D125</f>
        <v>0</v>
      </c>
      <c r="E125" s="22">
        <f>'Январь 2015г. по 6-10'!E125+'Январь 2015г. по 0,4'!E125</f>
        <v>0</v>
      </c>
      <c r="F125" s="22">
        <f>'Январь 2015г. по 6-10'!F125+'Январь 2015г. по 0,4'!F125</f>
        <v>0</v>
      </c>
      <c r="G125" s="22">
        <f>'Январь 2015г. по 6-10'!G125+'Январь 2015г. по 0,4'!G125</f>
        <v>0</v>
      </c>
      <c r="H125" s="22">
        <f>'Январь 2015г. по 6-10'!H125+'Январь 2015г. по 0,4'!H125</f>
        <v>0</v>
      </c>
      <c r="I125" s="22">
        <f>'Январь 2015г. по 6-10'!I125+'Январь 2015г. по 0,4'!I125</f>
        <v>0</v>
      </c>
      <c r="J125" s="22">
        <f>'Январь 2015г. по 6-10'!J125+'Январь 2015г. по 0,4'!J125</f>
        <v>0</v>
      </c>
      <c r="K125" s="22">
        <f>'Январь 2015г. по 6-10'!K125+'Январь 2015г. по 0,4'!K125</f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</row>
    <row r="126" spans="1:17" ht="12.75" customHeight="1" x14ac:dyDescent="0.2">
      <c r="A126" s="20"/>
      <c r="B126" s="20"/>
      <c r="C126" s="25" t="s">
        <v>116</v>
      </c>
      <c r="D126" s="22">
        <f>'Январь 2015г. по 6-10'!D126+'Январь 2015г. по 0,4'!D126</f>
        <v>0</v>
      </c>
      <c r="E126" s="22">
        <f>'Январь 2015г. по 6-10'!E126+'Январь 2015г. по 0,4'!E126</f>
        <v>0</v>
      </c>
      <c r="F126" s="22">
        <f>'Январь 2015г. по 6-10'!F126+'Январь 2015г. по 0,4'!F126</f>
        <v>0</v>
      </c>
      <c r="G126" s="22">
        <f>'Январь 2015г. по 6-10'!G126+'Январь 2015г. по 0,4'!G126</f>
        <v>0</v>
      </c>
      <c r="H126" s="22">
        <f>'Январь 2015г. по 6-10'!H126+'Январь 2015г. по 0,4'!H126</f>
        <v>0</v>
      </c>
      <c r="I126" s="22">
        <f>'Январь 2015г. по 6-10'!I126+'Январь 2015г. по 0,4'!I126</f>
        <v>0</v>
      </c>
      <c r="J126" s="22">
        <f>'Январь 2015г. по 6-10'!J126+'Январь 2015г. по 0,4'!J126</f>
        <v>1</v>
      </c>
      <c r="K126" s="22">
        <f>'Январь 2015г. по 6-10'!K126+'Январь 2015г. по 0,4'!K126</f>
        <v>5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</row>
    <row r="127" spans="1:17" ht="12.75" customHeight="1" x14ac:dyDescent="0.2">
      <c r="A127" s="20"/>
      <c r="B127" s="20"/>
      <c r="C127" s="26" t="s">
        <v>117</v>
      </c>
      <c r="D127" s="22">
        <f>'Январь 2015г. по 6-10'!D127+'Январь 2015г. по 0,4'!D127</f>
        <v>0</v>
      </c>
      <c r="E127" s="22">
        <f>'Январь 2015г. по 6-10'!E127+'Январь 2015г. по 0,4'!E127</f>
        <v>0</v>
      </c>
      <c r="F127" s="22">
        <f>'Январь 2015г. по 6-10'!F127+'Январь 2015г. по 0,4'!F127</f>
        <v>0</v>
      </c>
      <c r="G127" s="22">
        <f>'Январь 2015г. по 6-10'!G127+'Январь 2015г. по 0,4'!G127</f>
        <v>0</v>
      </c>
      <c r="H127" s="22">
        <f>'Январь 2015г. по 6-10'!H127+'Январь 2015г. по 0,4'!H127</f>
        <v>0</v>
      </c>
      <c r="I127" s="22">
        <f>'Январь 2015г. по 6-10'!I127+'Январь 2015г. по 0,4'!I127</f>
        <v>0</v>
      </c>
      <c r="J127" s="22">
        <f>'Январь 2015г. по 6-10'!J127+'Январь 2015г. по 0,4'!J127</f>
        <v>0</v>
      </c>
      <c r="K127" s="22">
        <f>'Январь 2015г. по 6-10'!K127+'Январь 2015г. по 0,4'!K127</f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</row>
    <row r="128" spans="1:17" ht="12.75" customHeight="1" x14ac:dyDescent="0.2">
      <c r="A128" s="20"/>
      <c r="B128" s="20"/>
      <c r="C128" s="25" t="s">
        <v>118</v>
      </c>
      <c r="D128" s="22">
        <f>'Январь 2015г. по 6-10'!D128+'Январь 2015г. по 0,4'!D128</f>
        <v>0</v>
      </c>
      <c r="E128" s="22">
        <f>'Январь 2015г. по 6-10'!E128+'Январь 2015г. по 0,4'!E128</f>
        <v>0</v>
      </c>
      <c r="F128" s="22">
        <f>'Январь 2015г. по 6-10'!F128+'Январь 2015г. по 0,4'!F128</f>
        <v>0</v>
      </c>
      <c r="G128" s="22">
        <f>'Январь 2015г. по 6-10'!G128+'Январь 2015г. по 0,4'!G128</f>
        <v>0</v>
      </c>
      <c r="H128" s="22">
        <f>'Январь 2015г. по 6-10'!H128+'Январь 2015г. по 0,4'!H128</f>
        <v>0</v>
      </c>
      <c r="I128" s="22">
        <f>'Январь 2015г. по 6-10'!I128+'Январь 2015г. по 0,4'!I128</f>
        <v>0</v>
      </c>
      <c r="J128" s="22">
        <f>'Январь 2015г. по 6-10'!J128+'Январь 2015г. по 0,4'!J128</f>
        <v>0</v>
      </c>
      <c r="K128" s="22">
        <f>'Январь 2015г. по 6-10'!K128+'Январь 2015г. по 0,4'!K128</f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</row>
    <row r="129" spans="1:17" ht="12.75" customHeight="1" x14ac:dyDescent="0.2">
      <c r="A129" s="20"/>
      <c r="B129" s="20"/>
      <c r="C129" s="24" t="s">
        <v>29</v>
      </c>
      <c r="D129" s="17">
        <f>D117+D118+D119+D120+D121+D122+D123+D124+D125+D126+D127+D128</f>
        <v>13</v>
      </c>
      <c r="E129" s="17">
        <f t="shared" ref="E129:Q129" si="9">E117+E118+E119+E120+E121+E122+E123+E124+E125+E126+E127+E128</f>
        <v>42</v>
      </c>
      <c r="F129" s="17">
        <f t="shared" si="9"/>
        <v>1</v>
      </c>
      <c r="G129" s="17">
        <f t="shared" si="9"/>
        <v>4.5</v>
      </c>
      <c r="H129" s="17">
        <f t="shared" si="9"/>
        <v>0</v>
      </c>
      <c r="I129" s="17">
        <f t="shared" si="9"/>
        <v>0</v>
      </c>
      <c r="J129" s="17">
        <f t="shared" si="9"/>
        <v>15</v>
      </c>
      <c r="K129" s="17">
        <f t="shared" si="9"/>
        <v>74.5</v>
      </c>
      <c r="L129" s="18">
        <f t="shared" si="9"/>
        <v>0</v>
      </c>
      <c r="M129" s="18">
        <f t="shared" si="9"/>
        <v>0</v>
      </c>
      <c r="N129" s="18">
        <f t="shared" si="9"/>
        <v>0</v>
      </c>
      <c r="O129" s="18">
        <f t="shared" si="9"/>
        <v>0</v>
      </c>
      <c r="P129" s="18">
        <f t="shared" si="9"/>
        <v>0</v>
      </c>
      <c r="Q129" s="18">
        <f t="shared" si="9"/>
        <v>0</v>
      </c>
    </row>
    <row r="130" spans="1:17" s="2" customFormat="1" ht="25.5" customHeight="1" x14ac:dyDescent="0.2">
      <c r="A130" s="43"/>
      <c r="B130" s="39"/>
      <c r="C130" s="40" t="s">
        <v>119</v>
      </c>
      <c r="D130" s="28">
        <f>D30+D38+D52+D63+D70+D78+D91+D102+D115+D129</f>
        <v>64</v>
      </c>
      <c r="E130" s="28">
        <f t="shared" ref="E130:Q130" si="10">E30+E38+E52+E63+E70+E78+E91+E102+E115+E129</f>
        <v>291</v>
      </c>
      <c r="F130" s="28">
        <f t="shared" si="10"/>
        <v>51</v>
      </c>
      <c r="G130" s="28">
        <f t="shared" si="10"/>
        <v>248.5</v>
      </c>
      <c r="H130" s="28">
        <f t="shared" si="10"/>
        <v>0</v>
      </c>
      <c r="I130" s="28">
        <f t="shared" si="10"/>
        <v>0</v>
      </c>
      <c r="J130" s="28">
        <f t="shared" si="10"/>
        <v>104</v>
      </c>
      <c r="K130" s="28">
        <f t="shared" si="10"/>
        <v>769.75</v>
      </c>
      <c r="L130" s="28">
        <f t="shared" si="10"/>
        <v>0</v>
      </c>
      <c r="M130" s="28">
        <f t="shared" si="10"/>
        <v>0</v>
      </c>
      <c r="N130" s="28">
        <f t="shared" si="10"/>
        <v>0</v>
      </c>
      <c r="O130" s="28">
        <f t="shared" si="10"/>
        <v>0</v>
      </c>
      <c r="P130" s="28">
        <f t="shared" si="10"/>
        <v>0</v>
      </c>
      <c r="Q130" s="28">
        <f t="shared" si="10"/>
        <v>0</v>
      </c>
    </row>
    <row r="131" spans="1:17" s="2" customFormat="1" x14ac:dyDescent="0.2">
      <c r="A131" s="42" t="s">
        <v>120</v>
      </c>
      <c r="B131" s="75" t="s">
        <v>121</v>
      </c>
      <c r="C131" s="76"/>
      <c r="D131" s="30">
        <f t="shared" ref="D131" si="11">SUM(D130:D130)</f>
        <v>64</v>
      </c>
      <c r="E131" s="31">
        <f t="shared" ref="E131:Q131" si="12">SUM(E130:E130)</f>
        <v>291</v>
      </c>
      <c r="F131" s="30">
        <f t="shared" si="12"/>
        <v>51</v>
      </c>
      <c r="G131" s="31">
        <f t="shared" si="12"/>
        <v>248.5</v>
      </c>
      <c r="H131" s="30">
        <f t="shared" si="12"/>
        <v>0</v>
      </c>
      <c r="I131" s="31">
        <f t="shared" si="12"/>
        <v>0</v>
      </c>
      <c r="J131" s="30">
        <f t="shared" si="12"/>
        <v>104</v>
      </c>
      <c r="K131" s="31">
        <f t="shared" si="12"/>
        <v>769.75</v>
      </c>
      <c r="L131" s="30">
        <f t="shared" si="12"/>
        <v>0</v>
      </c>
      <c r="M131" s="31">
        <f t="shared" si="12"/>
        <v>0</v>
      </c>
      <c r="N131" s="30">
        <f t="shared" si="12"/>
        <v>0</v>
      </c>
      <c r="O131" s="31">
        <f t="shared" si="12"/>
        <v>0</v>
      </c>
      <c r="P131" s="30">
        <f t="shared" si="12"/>
        <v>0</v>
      </c>
      <c r="Q131" s="31">
        <f t="shared" si="12"/>
        <v>0</v>
      </c>
    </row>
    <row r="134" spans="1:17" x14ac:dyDescent="0.2">
      <c r="B134" s="1" t="s">
        <v>122</v>
      </c>
      <c r="H134" s="10"/>
      <c r="I134" s="10"/>
      <c r="J134" s="10"/>
      <c r="K134" s="10"/>
    </row>
    <row r="135" spans="1:17" x14ac:dyDescent="0.2">
      <c r="F135" s="10"/>
      <c r="H135" s="58"/>
      <c r="I135" s="66"/>
      <c r="J135" s="66"/>
      <c r="K135" s="59"/>
    </row>
    <row r="136" spans="1:17" x14ac:dyDescent="0.2">
      <c r="H136" s="58"/>
      <c r="I136" s="66"/>
      <c r="J136" s="66"/>
      <c r="K136" s="59"/>
    </row>
    <row r="137" spans="1:17" x14ac:dyDescent="0.2">
      <c r="H137" s="58"/>
      <c r="I137" s="66"/>
      <c r="J137" s="66"/>
      <c r="K137" s="59"/>
    </row>
    <row r="138" spans="1:17" x14ac:dyDescent="0.2">
      <c r="H138" s="60"/>
      <c r="I138" s="60"/>
      <c r="J138" s="60"/>
      <c r="K138" s="61"/>
    </row>
    <row r="139" spans="1:17" ht="22.5" customHeight="1" x14ac:dyDescent="0.2">
      <c r="H139" s="60"/>
      <c r="I139" s="60"/>
      <c r="J139" s="60"/>
      <c r="K139" s="62"/>
    </row>
    <row r="140" spans="1:17" x14ac:dyDescent="0.2">
      <c r="H140" s="60"/>
      <c r="I140" s="60"/>
      <c r="J140" s="60"/>
      <c r="K140" s="62"/>
    </row>
    <row r="141" spans="1:17" x14ac:dyDescent="0.2">
      <c r="H141" s="60"/>
      <c r="I141" s="60"/>
      <c r="J141" s="60"/>
      <c r="K141" s="62"/>
    </row>
    <row r="142" spans="1:17" ht="33.75" customHeight="1" x14ac:dyDescent="0.2">
      <c r="H142" s="60"/>
      <c r="I142" s="60"/>
      <c r="J142" s="60"/>
      <c r="K142" s="62"/>
    </row>
    <row r="143" spans="1:17" x14ac:dyDescent="0.2">
      <c r="H143" s="63"/>
      <c r="I143" s="77"/>
      <c r="J143" s="77"/>
      <c r="K143" s="64"/>
    </row>
    <row r="144" spans="1:17" x14ac:dyDescent="0.2">
      <c r="H144" s="60"/>
      <c r="I144" s="65"/>
      <c r="J144" s="65"/>
      <c r="K144" s="62"/>
    </row>
    <row r="145" spans="8:11" x14ac:dyDescent="0.2">
      <c r="H145" s="60"/>
      <c r="I145" s="65"/>
      <c r="J145" s="65"/>
      <c r="K145" s="62"/>
    </row>
    <row r="146" spans="8:11" x14ac:dyDescent="0.2">
      <c r="H146" s="60"/>
      <c r="I146" s="65"/>
      <c r="J146" s="65"/>
      <c r="K146" s="62"/>
    </row>
    <row r="147" spans="8:11" x14ac:dyDescent="0.2">
      <c r="H147" s="60"/>
      <c r="I147" s="78"/>
      <c r="J147" s="78"/>
      <c r="K147" s="62"/>
    </row>
    <row r="148" spans="8:11" x14ac:dyDescent="0.2">
      <c r="H148" s="60"/>
      <c r="I148" s="78"/>
      <c r="J148" s="78"/>
      <c r="K148" s="62"/>
    </row>
  </sheetData>
  <autoFilter ref="C21:C131"/>
  <mergeCells count="39">
    <mergeCell ref="I7:L7"/>
    <mergeCell ref="I1:L1"/>
    <mergeCell ref="I2:L2"/>
    <mergeCell ref="I3:L3"/>
    <mergeCell ref="I5:L5"/>
    <mergeCell ref="I6:L6"/>
    <mergeCell ref="B10:M10"/>
    <mergeCell ref="B11:M11"/>
    <mergeCell ref="B13:M13"/>
    <mergeCell ref="B14:M14"/>
    <mergeCell ref="B15:M15"/>
    <mergeCell ref="N19:O19"/>
    <mergeCell ref="P19:Q19"/>
    <mergeCell ref="D20:E20"/>
    <mergeCell ref="F20:G20"/>
    <mergeCell ref="H20:I20"/>
    <mergeCell ref="J20:K20"/>
    <mergeCell ref="L20:M20"/>
    <mergeCell ref="N20:O20"/>
    <mergeCell ref="P20:Q20"/>
    <mergeCell ref="D19:E19"/>
    <mergeCell ref="F19:G19"/>
    <mergeCell ref="H19:I19"/>
    <mergeCell ref="J19:K19"/>
    <mergeCell ref="L19:M19"/>
    <mergeCell ref="C22:D22"/>
    <mergeCell ref="C31:D31"/>
    <mergeCell ref="C39:D39"/>
    <mergeCell ref="C53:D53"/>
    <mergeCell ref="C64:D64"/>
    <mergeCell ref="B131:C131"/>
    <mergeCell ref="I143:J143"/>
    <mergeCell ref="I147:J147"/>
    <mergeCell ref="I148:J148"/>
    <mergeCell ref="C71:D71"/>
    <mergeCell ref="C79:D79"/>
    <mergeCell ref="C92:D92"/>
    <mergeCell ref="C103:D103"/>
    <mergeCell ref="C116:D116"/>
  </mergeCells>
  <pageMargins left="0.75" right="0.75" top="1" bottom="1" header="0.5" footer="0.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8"/>
  <sheetViews>
    <sheetView topLeftCell="B13" zoomScale="85" zoomScaleNormal="85" workbookViewId="0">
      <pane ySplit="9" topLeftCell="A37" activePane="bottomLeft" state="frozen"/>
      <selection activeCell="B13" sqref="B13"/>
      <selection pane="bottomLeft" activeCell="L58" sqref="L58"/>
    </sheetView>
  </sheetViews>
  <sheetFormatPr defaultRowHeight="12.75" x14ac:dyDescent="0.2"/>
  <cols>
    <col min="1" max="1" width="29.140625" style="1" customWidth="1"/>
    <col min="2" max="2" width="39.28515625" style="1" customWidth="1"/>
    <col min="3" max="3" width="26.140625" style="1" customWidth="1"/>
    <col min="4" max="4" width="13.28515625" style="1" customWidth="1"/>
    <col min="5" max="5" width="11.5703125" style="1" customWidth="1"/>
    <col min="6" max="6" width="11.140625" style="1" customWidth="1"/>
    <col min="7" max="7" width="11.7109375" style="1" customWidth="1"/>
    <col min="8" max="8" width="12" style="1" customWidth="1"/>
    <col min="9" max="10" width="11.140625" style="1" customWidth="1"/>
    <col min="11" max="11" width="12.85546875" style="1" customWidth="1"/>
    <col min="12" max="12" width="10.85546875" style="1" customWidth="1"/>
    <col min="13" max="14" width="11.5703125" style="1" customWidth="1"/>
    <col min="15" max="15" width="12" style="1" customWidth="1"/>
    <col min="16" max="16" width="13" style="1" customWidth="1"/>
    <col min="17" max="17" width="12.7109375" style="1" customWidth="1"/>
    <col min="18" max="16384" width="9.140625" style="1"/>
  </cols>
  <sheetData>
    <row r="1" spans="2:15" ht="15.75" x14ac:dyDescent="0.25">
      <c r="I1" s="99"/>
      <c r="J1" s="99"/>
      <c r="K1" s="99"/>
      <c r="L1" s="99"/>
      <c r="M1" s="3" t="s">
        <v>0</v>
      </c>
      <c r="N1" s="3"/>
    </row>
    <row r="2" spans="2:15" ht="15.75" x14ac:dyDescent="0.25">
      <c r="B2" s="1" t="s">
        <v>1</v>
      </c>
      <c r="I2" s="99"/>
      <c r="J2" s="99"/>
      <c r="K2" s="99"/>
      <c r="L2" s="99"/>
      <c r="M2" s="3" t="s">
        <v>2</v>
      </c>
      <c r="N2" s="3"/>
      <c r="O2" s="3"/>
    </row>
    <row r="3" spans="2:15" ht="15.75" x14ac:dyDescent="0.25">
      <c r="I3" s="99"/>
      <c r="J3" s="99"/>
      <c r="K3" s="99"/>
      <c r="L3" s="99"/>
      <c r="M3" s="3" t="s">
        <v>3</v>
      </c>
      <c r="N3" s="3"/>
      <c r="O3" s="3"/>
    </row>
    <row r="4" spans="2:15" ht="15.75" x14ac:dyDescent="0.25">
      <c r="I4" s="5"/>
      <c r="J4" s="5"/>
      <c r="K4" s="5"/>
      <c r="L4" s="5"/>
      <c r="M4" s="3" t="s">
        <v>4</v>
      </c>
      <c r="N4" s="3"/>
      <c r="O4" s="3"/>
    </row>
    <row r="5" spans="2:15" ht="15.75" x14ac:dyDescent="0.25">
      <c r="I5" s="99"/>
      <c r="J5" s="99"/>
      <c r="K5" s="99"/>
      <c r="L5" s="99"/>
      <c r="M5" s="3" t="s">
        <v>5</v>
      </c>
      <c r="N5" s="3"/>
      <c r="O5" s="3"/>
    </row>
    <row r="6" spans="2:15" ht="15.75" x14ac:dyDescent="0.25">
      <c r="I6" s="99"/>
      <c r="J6" s="99"/>
      <c r="K6" s="99"/>
      <c r="L6" s="99"/>
      <c r="O6" s="3"/>
    </row>
    <row r="7" spans="2:15" ht="15.75" x14ac:dyDescent="0.25">
      <c r="I7" s="99"/>
      <c r="J7" s="99"/>
      <c r="K7" s="99"/>
      <c r="L7" s="99"/>
    </row>
    <row r="8" spans="2:15" ht="15.75" x14ac:dyDescent="0.25">
      <c r="I8" s="5"/>
      <c r="J8" s="5"/>
      <c r="K8" s="5"/>
    </row>
    <row r="9" spans="2:15" ht="12.75" customHeight="1" x14ac:dyDescent="0.2"/>
    <row r="10" spans="2:15" ht="12.75" customHeight="1" x14ac:dyDescent="0.25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2:15" ht="15.75" x14ac:dyDescent="0.25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2:15" ht="15.75" x14ac:dyDescent="0.25">
      <c r="B12" s="6"/>
      <c r="C12" s="6"/>
      <c r="D12" s="6"/>
      <c r="E12" s="6"/>
      <c r="F12" s="6"/>
      <c r="G12" s="6"/>
      <c r="H12" s="6"/>
      <c r="I12" s="6"/>
      <c r="J12" s="6"/>
      <c r="K12" s="32"/>
      <c r="L12" s="9"/>
      <c r="M12" s="9"/>
    </row>
    <row r="13" spans="2:15" ht="13.5" thickBot="1" x14ac:dyDescent="0.25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2:15" ht="16.5" thickBot="1" x14ac:dyDescent="0.3">
      <c r="B14" s="96" t="s">
        <v>123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8"/>
    </row>
    <row r="15" spans="2:15" x14ac:dyDescent="0.2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2:15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8" spans="1:17" ht="13.5" thickBot="1" x14ac:dyDescent="0.25"/>
    <row r="19" spans="1:17" ht="127.5" customHeight="1" thickTop="1" thickBot="1" x14ac:dyDescent="0.25">
      <c r="A19" s="11" t="s">
        <v>6</v>
      </c>
      <c r="B19" s="11" t="s">
        <v>7</v>
      </c>
      <c r="C19" s="12" t="s">
        <v>8</v>
      </c>
      <c r="D19" s="91" t="s">
        <v>9</v>
      </c>
      <c r="E19" s="91"/>
      <c r="F19" s="104" t="s">
        <v>10</v>
      </c>
      <c r="G19" s="104"/>
      <c r="H19" s="82" t="s">
        <v>11</v>
      </c>
      <c r="I19" s="83"/>
      <c r="J19" s="82" t="s">
        <v>12</v>
      </c>
      <c r="K19" s="83"/>
      <c r="L19" s="82" t="s">
        <v>13</v>
      </c>
      <c r="M19" s="83"/>
      <c r="N19" s="82" t="s">
        <v>14</v>
      </c>
      <c r="O19" s="83"/>
      <c r="P19" s="82" t="s">
        <v>15</v>
      </c>
      <c r="Q19" s="83"/>
    </row>
    <row r="20" spans="1:17" ht="13.5" thickTop="1" x14ac:dyDescent="0.2">
      <c r="A20" s="13">
        <v>1</v>
      </c>
      <c r="B20" s="14">
        <v>2</v>
      </c>
      <c r="C20" s="15">
        <v>3</v>
      </c>
      <c r="D20" s="101">
        <v>4</v>
      </c>
      <c r="E20" s="102"/>
      <c r="F20" s="103">
        <v>5</v>
      </c>
      <c r="G20" s="90"/>
      <c r="H20" s="89">
        <v>6</v>
      </c>
      <c r="I20" s="90"/>
      <c r="J20" s="89">
        <v>7</v>
      </c>
      <c r="K20" s="90"/>
      <c r="L20" s="89">
        <v>8</v>
      </c>
      <c r="M20" s="90"/>
      <c r="N20" s="89">
        <v>9</v>
      </c>
      <c r="O20" s="90"/>
      <c r="P20" s="89">
        <v>10</v>
      </c>
      <c r="Q20" s="90"/>
    </row>
    <row r="21" spans="1:17" ht="12.75" customHeight="1" x14ac:dyDescent="0.2">
      <c r="A21" s="16"/>
      <c r="B21" s="16"/>
      <c r="C21" s="16"/>
      <c r="D21" s="18" t="s">
        <v>16</v>
      </c>
      <c r="E21" s="18" t="s">
        <v>17</v>
      </c>
      <c r="F21" s="18" t="s">
        <v>16</v>
      </c>
      <c r="G21" s="18" t="s">
        <v>17</v>
      </c>
      <c r="H21" s="18" t="s">
        <v>16</v>
      </c>
      <c r="I21" s="18" t="s">
        <v>17</v>
      </c>
      <c r="J21" s="18" t="s">
        <v>16</v>
      </c>
      <c r="K21" s="18" t="s">
        <v>17</v>
      </c>
      <c r="L21" s="18" t="s">
        <v>16</v>
      </c>
      <c r="M21" s="18" t="s">
        <v>18</v>
      </c>
      <c r="N21" s="18" t="s">
        <v>16</v>
      </c>
      <c r="O21" s="18" t="s">
        <v>18</v>
      </c>
      <c r="P21" s="18" t="s">
        <v>16</v>
      </c>
      <c r="Q21" s="18" t="s">
        <v>18</v>
      </c>
    </row>
    <row r="22" spans="1:17" ht="26.25" customHeight="1" x14ac:dyDescent="0.25">
      <c r="A22" s="19" t="s">
        <v>19</v>
      </c>
      <c r="B22" s="19" t="s">
        <v>20</v>
      </c>
      <c r="C22" s="80" t="s">
        <v>21</v>
      </c>
      <c r="D22" s="81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2.75" customHeight="1" x14ac:dyDescent="0.2">
      <c r="A23" s="20"/>
      <c r="B23" s="34"/>
      <c r="C23" s="21" t="s">
        <v>22</v>
      </c>
      <c r="D23" s="71"/>
      <c r="E23" s="71"/>
      <c r="F23" s="71"/>
      <c r="G23" s="71"/>
      <c r="H23" s="71"/>
      <c r="I23" s="71"/>
      <c r="J23" s="71"/>
      <c r="K23" s="71"/>
      <c r="L23" s="22"/>
      <c r="M23" s="18"/>
      <c r="N23" s="18"/>
      <c r="O23" s="18"/>
      <c r="P23" s="18"/>
      <c r="Q23" s="18"/>
    </row>
    <row r="24" spans="1:17" ht="12.75" customHeight="1" x14ac:dyDescent="0.2">
      <c r="A24" s="20"/>
      <c r="B24" s="34"/>
      <c r="C24" s="21" t="s">
        <v>23</v>
      </c>
      <c r="D24" s="71"/>
      <c r="E24" s="71"/>
      <c r="F24" s="71"/>
      <c r="G24" s="71"/>
      <c r="H24" s="71"/>
      <c r="I24" s="71"/>
      <c r="J24" s="71"/>
      <c r="K24" s="71"/>
      <c r="L24" s="17"/>
      <c r="M24" s="18"/>
      <c r="N24" s="18"/>
      <c r="O24" s="18"/>
      <c r="P24" s="18"/>
      <c r="Q24" s="18"/>
    </row>
    <row r="25" spans="1:17" ht="12.75" customHeight="1" x14ac:dyDescent="0.2">
      <c r="A25" s="20"/>
      <c r="B25" s="34"/>
      <c r="C25" s="21" t="s">
        <v>24</v>
      </c>
      <c r="D25" s="71"/>
      <c r="E25" s="71"/>
      <c r="F25" s="71"/>
      <c r="G25" s="71"/>
      <c r="H25" s="71"/>
      <c r="I25" s="71"/>
      <c r="J25" s="71"/>
      <c r="K25" s="71"/>
      <c r="L25" s="17"/>
      <c r="M25" s="18"/>
      <c r="N25" s="18"/>
      <c r="O25" s="18"/>
      <c r="P25" s="18"/>
      <c r="Q25" s="18"/>
    </row>
    <row r="26" spans="1:17" ht="12.75" customHeight="1" x14ac:dyDescent="0.2">
      <c r="A26" s="20"/>
      <c r="B26" s="34"/>
      <c r="C26" s="21" t="s">
        <v>25</v>
      </c>
      <c r="D26" s="72"/>
      <c r="E26" s="72"/>
      <c r="F26" s="72"/>
      <c r="G26" s="72"/>
      <c r="H26" s="72"/>
      <c r="I26" s="72"/>
      <c r="J26" s="72"/>
      <c r="K26" s="72"/>
      <c r="L26" s="17"/>
      <c r="M26" s="18"/>
      <c r="N26" s="18"/>
      <c r="O26" s="18"/>
      <c r="P26" s="18"/>
      <c r="Q26" s="18"/>
    </row>
    <row r="27" spans="1:17" ht="12.75" customHeight="1" x14ac:dyDescent="0.2">
      <c r="A27" s="20"/>
      <c r="B27" s="34"/>
      <c r="C27" s="21" t="s">
        <v>26</v>
      </c>
      <c r="D27" s="72"/>
      <c r="E27" s="72"/>
      <c r="F27" s="72"/>
      <c r="G27" s="72"/>
      <c r="H27" s="72"/>
      <c r="I27" s="72"/>
      <c r="J27" s="72"/>
      <c r="K27" s="72"/>
      <c r="L27" s="17"/>
      <c r="M27" s="18"/>
      <c r="N27" s="18"/>
      <c r="O27" s="18"/>
      <c r="P27" s="18"/>
      <c r="Q27" s="18"/>
    </row>
    <row r="28" spans="1:17" s="2" customFormat="1" ht="12.75" customHeight="1" x14ac:dyDescent="0.2">
      <c r="A28" s="34"/>
      <c r="B28" s="34"/>
      <c r="C28" s="21" t="s">
        <v>27</v>
      </c>
      <c r="D28" s="72"/>
      <c r="E28" s="72"/>
      <c r="F28" s="72"/>
      <c r="G28" s="72"/>
      <c r="H28" s="72"/>
      <c r="I28" s="72"/>
      <c r="J28" s="72"/>
      <c r="K28" s="72"/>
      <c r="L28" s="17"/>
      <c r="M28" s="17"/>
      <c r="N28" s="17"/>
      <c r="O28" s="17"/>
      <c r="P28" s="17"/>
      <c r="Q28" s="17"/>
    </row>
    <row r="29" spans="1:17" s="2" customFormat="1" ht="12.75" customHeight="1" x14ac:dyDescent="0.2">
      <c r="A29" s="34"/>
      <c r="B29" s="34"/>
      <c r="C29" s="21" t="s">
        <v>28</v>
      </c>
      <c r="D29" s="72"/>
      <c r="E29" s="72"/>
      <c r="F29" s="72"/>
      <c r="G29" s="72"/>
      <c r="H29" s="72"/>
      <c r="I29" s="72"/>
      <c r="J29" s="72"/>
      <c r="K29" s="72"/>
      <c r="L29" s="22"/>
      <c r="M29" s="17"/>
      <c r="N29" s="17"/>
      <c r="O29" s="17"/>
      <c r="P29" s="17"/>
      <c r="Q29" s="17"/>
    </row>
    <row r="30" spans="1:17" s="2" customFormat="1" ht="12.75" customHeight="1" x14ac:dyDescent="0.2">
      <c r="A30" s="34"/>
      <c r="B30" s="34"/>
      <c r="C30" s="69" t="s">
        <v>29</v>
      </c>
      <c r="D30" s="17">
        <f>D23+D24+D25+D26+D27+D28+D29</f>
        <v>0</v>
      </c>
      <c r="E30" s="17">
        <f t="shared" ref="E30:Q30" si="0">E23+E24+E25+E26+E27+E28+E29</f>
        <v>0</v>
      </c>
      <c r="F30" s="17">
        <f t="shared" si="0"/>
        <v>0</v>
      </c>
      <c r="G30" s="17">
        <f t="shared" si="0"/>
        <v>0</v>
      </c>
      <c r="H30" s="17">
        <f t="shared" si="0"/>
        <v>0</v>
      </c>
      <c r="I30" s="17">
        <f t="shared" si="0"/>
        <v>0</v>
      </c>
      <c r="J30" s="17">
        <f t="shared" si="0"/>
        <v>0</v>
      </c>
      <c r="K30" s="17">
        <f t="shared" si="0"/>
        <v>0</v>
      </c>
      <c r="L30" s="17">
        <f t="shared" si="0"/>
        <v>0</v>
      </c>
      <c r="M30" s="17">
        <f t="shared" si="0"/>
        <v>0</v>
      </c>
      <c r="N30" s="17">
        <f t="shared" si="0"/>
        <v>0</v>
      </c>
      <c r="O30" s="17">
        <f t="shared" si="0"/>
        <v>0</v>
      </c>
      <c r="P30" s="17">
        <f t="shared" si="0"/>
        <v>0</v>
      </c>
      <c r="Q30" s="17">
        <f t="shared" si="0"/>
        <v>0</v>
      </c>
    </row>
    <row r="31" spans="1:17" s="2" customFormat="1" ht="12.75" customHeight="1" x14ac:dyDescent="0.2">
      <c r="A31" s="34"/>
      <c r="B31" s="34"/>
      <c r="C31" s="100" t="s">
        <v>30</v>
      </c>
      <c r="D31" s="100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2" customFormat="1" ht="12.75" customHeight="1" x14ac:dyDescent="0.2">
      <c r="A32" s="34"/>
      <c r="B32" s="35"/>
      <c r="C32" s="21" t="s">
        <v>31</v>
      </c>
      <c r="D32" s="73"/>
      <c r="E32" s="73"/>
      <c r="F32" s="73"/>
      <c r="G32" s="73"/>
      <c r="H32" s="17"/>
      <c r="I32" s="17"/>
      <c r="J32" s="73"/>
      <c r="K32" s="73"/>
      <c r="L32" s="22"/>
      <c r="M32" s="17"/>
      <c r="N32" s="17"/>
      <c r="O32" s="17"/>
      <c r="P32" s="17"/>
      <c r="Q32" s="17"/>
    </row>
    <row r="33" spans="1:17" s="2" customFormat="1" ht="12.75" customHeight="1" x14ac:dyDescent="0.2">
      <c r="A33" s="34"/>
      <c r="B33" s="34"/>
      <c r="C33" s="21" t="s">
        <v>32</v>
      </c>
      <c r="D33" s="74"/>
      <c r="E33" s="74"/>
      <c r="F33" s="74"/>
      <c r="G33" s="74"/>
      <c r="H33" s="17"/>
      <c r="I33" s="17"/>
      <c r="J33" s="74"/>
      <c r="K33" s="74"/>
      <c r="L33" s="17"/>
      <c r="M33" s="17"/>
      <c r="N33" s="17"/>
      <c r="O33" s="17"/>
      <c r="P33" s="17"/>
      <c r="Q33" s="17"/>
    </row>
    <row r="34" spans="1:17" s="2" customFormat="1" ht="12.75" customHeight="1" x14ac:dyDescent="0.2">
      <c r="A34" s="34"/>
      <c r="B34" s="35"/>
      <c r="C34" s="21" t="s">
        <v>33</v>
      </c>
      <c r="D34" s="74"/>
      <c r="E34" s="74"/>
      <c r="F34" s="74"/>
      <c r="G34" s="74"/>
      <c r="H34" s="17"/>
      <c r="I34" s="17"/>
      <c r="J34" s="74"/>
      <c r="K34" s="73"/>
      <c r="L34" s="17"/>
      <c r="M34" s="17"/>
      <c r="N34" s="17"/>
      <c r="O34" s="17"/>
      <c r="P34" s="17"/>
      <c r="Q34" s="17"/>
    </row>
    <row r="35" spans="1:17" s="2" customFormat="1" ht="12.75" customHeight="1" x14ac:dyDescent="0.2">
      <c r="A35" s="34"/>
      <c r="B35" s="34"/>
      <c r="C35" s="21" t="s">
        <v>34</v>
      </c>
      <c r="D35" s="73"/>
      <c r="E35" s="73"/>
      <c r="F35" s="73"/>
      <c r="G35" s="73"/>
      <c r="H35" s="17"/>
      <c r="I35" s="17"/>
      <c r="J35" s="73"/>
      <c r="K35" s="73"/>
      <c r="L35" s="17"/>
      <c r="M35" s="17"/>
      <c r="N35" s="17"/>
      <c r="O35" s="17"/>
      <c r="P35" s="17"/>
      <c r="Q35" s="17"/>
    </row>
    <row r="36" spans="1:17" s="2" customFormat="1" ht="12.75" customHeight="1" x14ac:dyDescent="0.2">
      <c r="A36" s="34"/>
      <c r="B36" s="34"/>
      <c r="C36" s="21" t="s">
        <v>35</v>
      </c>
      <c r="D36" s="73"/>
      <c r="E36" s="73"/>
      <c r="F36" s="73"/>
      <c r="G36" s="73"/>
      <c r="H36" s="17"/>
      <c r="I36" s="17"/>
      <c r="J36" s="73"/>
      <c r="K36" s="73"/>
      <c r="L36" s="17"/>
      <c r="M36" s="17"/>
      <c r="N36" s="17"/>
      <c r="O36" s="17"/>
      <c r="P36" s="17"/>
      <c r="Q36" s="17"/>
    </row>
    <row r="37" spans="1:17" s="2" customFormat="1" ht="12.75" customHeight="1" x14ac:dyDescent="0.2">
      <c r="A37" s="34"/>
      <c r="B37" s="34"/>
      <c r="C37" s="21" t="s">
        <v>36</v>
      </c>
      <c r="D37" s="73"/>
      <c r="E37" s="73"/>
      <c r="F37" s="73"/>
      <c r="G37" s="73"/>
      <c r="H37" s="17"/>
      <c r="I37" s="17"/>
      <c r="J37" s="73"/>
      <c r="K37" s="73"/>
      <c r="L37" s="17"/>
      <c r="M37" s="17"/>
      <c r="N37" s="17"/>
      <c r="O37" s="17"/>
      <c r="P37" s="17"/>
      <c r="Q37" s="17"/>
    </row>
    <row r="38" spans="1:17" s="2" customFormat="1" ht="12.75" customHeight="1" x14ac:dyDescent="0.2">
      <c r="A38" s="34"/>
      <c r="B38" s="34"/>
      <c r="C38" s="69" t="s">
        <v>29</v>
      </c>
      <c r="D38" s="17">
        <f>D32+D33+D34+D35+D36+D37</f>
        <v>0</v>
      </c>
      <c r="E38" s="17">
        <f t="shared" ref="E38:Q38" si="1">E32+E33+E34+E35+E36+E37</f>
        <v>0</v>
      </c>
      <c r="F38" s="17">
        <f t="shared" si="1"/>
        <v>0</v>
      </c>
      <c r="G38" s="17">
        <f t="shared" si="1"/>
        <v>0</v>
      </c>
      <c r="H38" s="17">
        <f t="shared" si="1"/>
        <v>0</v>
      </c>
      <c r="I38" s="17">
        <f t="shared" si="1"/>
        <v>0</v>
      </c>
      <c r="J38" s="17">
        <f t="shared" si="1"/>
        <v>0</v>
      </c>
      <c r="K38" s="17">
        <f t="shared" si="1"/>
        <v>0</v>
      </c>
      <c r="L38" s="17">
        <f t="shared" si="1"/>
        <v>0</v>
      </c>
      <c r="M38" s="17">
        <f t="shared" si="1"/>
        <v>0</v>
      </c>
      <c r="N38" s="17">
        <f t="shared" si="1"/>
        <v>0</v>
      </c>
      <c r="O38" s="17">
        <f t="shared" si="1"/>
        <v>0</v>
      </c>
      <c r="P38" s="17">
        <f t="shared" si="1"/>
        <v>0</v>
      </c>
      <c r="Q38" s="17">
        <f t="shared" si="1"/>
        <v>0</v>
      </c>
    </row>
    <row r="39" spans="1:17" s="2" customFormat="1" ht="12.75" customHeight="1" x14ac:dyDescent="0.2">
      <c r="A39" s="34"/>
      <c r="B39" s="34"/>
      <c r="C39" s="100" t="s">
        <v>37</v>
      </c>
      <c r="D39" s="100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s="2" customFormat="1" ht="12.75" customHeight="1" x14ac:dyDescent="0.2">
      <c r="A40" s="34"/>
      <c r="B40" s="34"/>
      <c r="C40" s="21" t="s">
        <v>38</v>
      </c>
      <c r="D40" s="73"/>
      <c r="E40" s="73"/>
      <c r="F40" s="73"/>
      <c r="G40" s="73"/>
      <c r="H40" s="17"/>
      <c r="I40" s="17"/>
      <c r="J40" s="73"/>
      <c r="K40" s="73"/>
      <c r="L40" s="17"/>
      <c r="M40" s="17"/>
      <c r="N40" s="17"/>
      <c r="O40" s="17"/>
      <c r="P40" s="17"/>
      <c r="Q40" s="17"/>
    </row>
    <row r="41" spans="1:17" s="2" customFormat="1" ht="12.75" customHeight="1" x14ac:dyDescent="0.2">
      <c r="A41" s="34"/>
      <c r="B41" s="34"/>
      <c r="C41" s="21" t="s">
        <v>39</v>
      </c>
      <c r="D41" s="74"/>
      <c r="E41" s="74"/>
      <c r="F41" s="74"/>
      <c r="G41" s="74"/>
      <c r="H41" s="17"/>
      <c r="I41" s="17"/>
      <c r="J41" s="74"/>
      <c r="K41" s="74"/>
      <c r="L41" s="17"/>
      <c r="M41" s="17"/>
      <c r="N41" s="17"/>
      <c r="O41" s="17"/>
      <c r="P41" s="17"/>
      <c r="Q41" s="17"/>
    </row>
    <row r="42" spans="1:17" s="2" customFormat="1" ht="12.75" customHeight="1" x14ac:dyDescent="0.2">
      <c r="A42" s="34"/>
      <c r="B42" s="34"/>
      <c r="C42" s="21" t="s">
        <v>40</v>
      </c>
      <c r="D42" s="74"/>
      <c r="E42" s="74"/>
      <c r="F42" s="74"/>
      <c r="G42" s="74"/>
      <c r="H42" s="17"/>
      <c r="I42" s="17"/>
      <c r="J42" s="74"/>
      <c r="K42" s="74"/>
      <c r="L42" s="17"/>
      <c r="M42" s="17"/>
      <c r="N42" s="17"/>
      <c r="O42" s="17"/>
      <c r="P42" s="17"/>
      <c r="Q42" s="17"/>
    </row>
    <row r="43" spans="1:17" s="2" customFormat="1" ht="12.75" customHeight="1" x14ac:dyDescent="0.2">
      <c r="A43" s="34"/>
      <c r="B43" s="34"/>
      <c r="C43" s="21" t="s">
        <v>41</v>
      </c>
      <c r="D43" s="73"/>
      <c r="E43" s="73"/>
      <c r="F43" s="73"/>
      <c r="G43" s="73"/>
      <c r="H43" s="17"/>
      <c r="I43" s="17"/>
      <c r="J43" s="73"/>
      <c r="K43" s="73"/>
      <c r="L43" s="17"/>
      <c r="M43" s="17"/>
      <c r="N43" s="17"/>
      <c r="O43" s="17"/>
      <c r="P43" s="17"/>
      <c r="Q43" s="17"/>
    </row>
    <row r="44" spans="1:17" s="2" customFormat="1" ht="12.75" customHeight="1" x14ac:dyDescent="0.2">
      <c r="A44" s="34"/>
      <c r="B44" s="34"/>
      <c r="C44" s="21" t="s">
        <v>42</v>
      </c>
      <c r="D44" s="73"/>
      <c r="E44" s="73"/>
      <c r="F44" s="73"/>
      <c r="G44" s="73"/>
      <c r="H44" s="17"/>
      <c r="I44" s="17"/>
      <c r="J44" s="73"/>
      <c r="K44" s="73"/>
      <c r="L44" s="22"/>
      <c r="M44" s="17"/>
      <c r="N44" s="17"/>
      <c r="O44" s="17"/>
      <c r="P44" s="17"/>
      <c r="Q44" s="17"/>
    </row>
    <row r="45" spans="1:17" s="2" customFormat="1" ht="12.75" customHeight="1" x14ac:dyDescent="0.2">
      <c r="A45" s="34"/>
      <c r="B45" s="34"/>
      <c r="C45" s="21" t="s">
        <v>43</v>
      </c>
      <c r="D45" s="73"/>
      <c r="E45" s="73"/>
      <c r="F45" s="73"/>
      <c r="G45" s="73"/>
      <c r="H45" s="17"/>
      <c r="I45" s="17"/>
      <c r="J45" s="73"/>
      <c r="K45" s="73"/>
      <c r="L45" s="17"/>
      <c r="M45" s="17"/>
      <c r="N45" s="17"/>
      <c r="O45" s="17"/>
      <c r="P45" s="17"/>
      <c r="Q45" s="17"/>
    </row>
    <row r="46" spans="1:17" s="2" customFormat="1" ht="12.75" customHeight="1" x14ac:dyDescent="0.2">
      <c r="A46" s="34"/>
      <c r="B46" s="34"/>
      <c r="C46" s="21" t="s">
        <v>44</v>
      </c>
      <c r="D46" s="73"/>
      <c r="E46" s="73"/>
      <c r="F46" s="73"/>
      <c r="G46" s="73"/>
      <c r="H46" s="17"/>
      <c r="I46" s="17"/>
      <c r="J46" s="73"/>
      <c r="K46" s="73"/>
      <c r="L46" s="17"/>
      <c r="M46" s="17"/>
      <c r="N46" s="17"/>
      <c r="O46" s="17"/>
      <c r="P46" s="17"/>
      <c r="Q46" s="17"/>
    </row>
    <row r="47" spans="1:17" s="2" customFormat="1" ht="12.75" customHeight="1" x14ac:dyDescent="0.2">
      <c r="A47" s="34"/>
      <c r="B47" s="34"/>
      <c r="C47" s="21" t="s">
        <v>45</v>
      </c>
      <c r="D47" s="73"/>
      <c r="E47" s="73"/>
      <c r="F47" s="73"/>
      <c r="G47" s="73"/>
      <c r="H47" s="17"/>
      <c r="I47" s="17"/>
      <c r="J47" s="73"/>
      <c r="K47" s="73"/>
      <c r="L47" s="17"/>
      <c r="M47" s="17"/>
      <c r="N47" s="17"/>
      <c r="O47" s="17"/>
      <c r="P47" s="17"/>
      <c r="Q47" s="17"/>
    </row>
    <row r="48" spans="1:17" s="2" customFormat="1" ht="12.75" customHeight="1" x14ac:dyDescent="0.2">
      <c r="A48" s="34"/>
      <c r="B48" s="34"/>
      <c r="C48" s="21" t="s">
        <v>46</v>
      </c>
      <c r="D48" s="73"/>
      <c r="E48" s="73"/>
      <c r="F48" s="73"/>
      <c r="G48" s="73"/>
      <c r="H48" s="17"/>
      <c r="I48" s="17"/>
      <c r="J48" s="73"/>
      <c r="K48" s="73"/>
      <c r="L48" s="17"/>
      <c r="M48" s="17"/>
      <c r="N48" s="17"/>
      <c r="O48" s="17"/>
      <c r="P48" s="17"/>
      <c r="Q48" s="17"/>
    </row>
    <row r="49" spans="1:17" s="2" customFormat="1" ht="12.75" customHeight="1" x14ac:dyDescent="0.2">
      <c r="A49" s="34"/>
      <c r="B49" s="34"/>
      <c r="C49" s="21" t="s">
        <v>47</v>
      </c>
      <c r="D49" s="73"/>
      <c r="E49" s="73"/>
      <c r="F49" s="73"/>
      <c r="G49" s="73"/>
      <c r="H49" s="17"/>
      <c r="I49" s="17"/>
      <c r="J49" s="73"/>
      <c r="K49" s="73"/>
      <c r="L49" s="17"/>
      <c r="M49" s="17"/>
      <c r="N49" s="17"/>
      <c r="O49" s="17"/>
      <c r="P49" s="17"/>
      <c r="Q49" s="17"/>
    </row>
    <row r="50" spans="1:17" s="2" customFormat="1" ht="12.75" customHeight="1" x14ac:dyDescent="0.2">
      <c r="A50" s="34"/>
      <c r="B50" s="34"/>
      <c r="C50" s="21" t="s">
        <v>48</v>
      </c>
      <c r="D50" s="73"/>
      <c r="E50" s="73"/>
      <c r="F50" s="73"/>
      <c r="G50" s="73"/>
      <c r="H50" s="17"/>
      <c r="I50" s="17"/>
      <c r="J50" s="73"/>
      <c r="K50" s="73"/>
      <c r="L50" s="17"/>
      <c r="M50" s="17"/>
      <c r="N50" s="17"/>
      <c r="O50" s="17"/>
      <c r="P50" s="17"/>
      <c r="Q50" s="17"/>
    </row>
    <row r="51" spans="1:17" s="2" customFormat="1" ht="12.75" customHeight="1" x14ac:dyDescent="0.2">
      <c r="A51" s="34"/>
      <c r="B51" s="34"/>
      <c r="C51" s="21" t="s">
        <v>49</v>
      </c>
      <c r="D51" s="73"/>
      <c r="E51" s="73"/>
      <c r="F51" s="73"/>
      <c r="G51" s="73"/>
      <c r="H51" s="17"/>
      <c r="I51" s="17"/>
      <c r="J51" s="73"/>
      <c r="K51" s="73"/>
      <c r="L51" s="17"/>
      <c r="M51" s="17"/>
      <c r="N51" s="17"/>
      <c r="O51" s="17"/>
      <c r="P51" s="17"/>
      <c r="Q51" s="17"/>
    </row>
    <row r="52" spans="1:17" s="2" customFormat="1" ht="12.75" customHeight="1" x14ac:dyDescent="0.2">
      <c r="A52" s="34"/>
      <c r="B52" s="34"/>
      <c r="C52" s="69" t="s">
        <v>29</v>
      </c>
      <c r="D52" s="17">
        <f>D40+D41+D42+D43+D44+D45+D46+D47+D48+D49+D50+D51</f>
        <v>0</v>
      </c>
      <c r="E52" s="17">
        <f t="shared" ref="E52:Q52" si="2">E40+E41+E42+E43+E44+E45+E46+E47+E48+E49+E50+E51</f>
        <v>0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17">
        <f t="shared" si="2"/>
        <v>0</v>
      </c>
      <c r="J52" s="17">
        <f t="shared" si="2"/>
        <v>0</v>
      </c>
      <c r="K52" s="17">
        <f t="shared" si="2"/>
        <v>0</v>
      </c>
      <c r="L52" s="17">
        <f t="shared" si="2"/>
        <v>0</v>
      </c>
      <c r="M52" s="17">
        <f t="shared" si="2"/>
        <v>0</v>
      </c>
      <c r="N52" s="17">
        <f t="shared" si="2"/>
        <v>0</v>
      </c>
      <c r="O52" s="17">
        <f t="shared" si="2"/>
        <v>0</v>
      </c>
      <c r="P52" s="17">
        <f t="shared" si="2"/>
        <v>0</v>
      </c>
      <c r="Q52" s="17">
        <f t="shared" si="2"/>
        <v>0</v>
      </c>
    </row>
    <row r="53" spans="1:17" s="2" customFormat="1" ht="12.75" customHeight="1" x14ac:dyDescent="0.2">
      <c r="A53" s="34"/>
      <c r="B53" s="34"/>
      <c r="C53" s="100" t="s">
        <v>50</v>
      </c>
      <c r="D53" s="100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s="2" customFormat="1" ht="12.75" customHeight="1" x14ac:dyDescent="0.2">
      <c r="A54" s="34"/>
      <c r="B54" s="35"/>
      <c r="C54" s="21" t="s">
        <v>51</v>
      </c>
      <c r="D54" s="73"/>
      <c r="E54" s="73"/>
      <c r="F54" s="73"/>
      <c r="G54" s="73"/>
      <c r="H54" s="17"/>
      <c r="I54" s="17"/>
      <c r="J54" s="73"/>
      <c r="K54" s="73"/>
      <c r="L54" s="17"/>
      <c r="M54" s="17"/>
      <c r="N54" s="17"/>
      <c r="O54" s="17"/>
      <c r="P54" s="17"/>
      <c r="Q54" s="17"/>
    </row>
    <row r="55" spans="1:17" s="2" customFormat="1" ht="12.75" customHeight="1" x14ac:dyDescent="0.2">
      <c r="A55" s="34"/>
      <c r="B55" s="34"/>
      <c r="C55" s="21" t="s">
        <v>52</v>
      </c>
      <c r="D55" s="74"/>
      <c r="E55" s="74"/>
      <c r="F55" s="74"/>
      <c r="G55" s="74"/>
      <c r="H55" s="17"/>
      <c r="I55" s="17"/>
      <c r="J55" s="74"/>
      <c r="K55" s="74"/>
      <c r="L55" s="17"/>
      <c r="M55" s="17"/>
      <c r="N55" s="17"/>
      <c r="O55" s="17"/>
      <c r="P55" s="17"/>
      <c r="Q55" s="17"/>
    </row>
    <row r="56" spans="1:17" s="2" customFormat="1" ht="12.75" customHeight="1" x14ac:dyDescent="0.2">
      <c r="A56" s="34"/>
      <c r="B56" s="34"/>
      <c r="C56" s="21" t="s">
        <v>53</v>
      </c>
      <c r="D56" s="74"/>
      <c r="E56" s="74"/>
      <c r="F56" s="74"/>
      <c r="G56" s="74"/>
      <c r="H56" s="17"/>
      <c r="I56" s="17"/>
      <c r="J56" s="74"/>
      <c r="K56" s="74"/>
      <c r="L56" s="17"/>
      <c r="M56" s="17"/>
      <c r="N56" s="17"/>
      <c r="O56" s="17"/>
      <c r="P56" s="17"/>
      <c r="Q56" s="17"/>
    </row>
    <row r="57" spans="1:17" s="2" customFormat="1" ht="12.75" customHeight="1" x14ac:dyDescent="0.2">
      <c r="A57" s="34"/>
      <c r="B57" s="34"/>
      <c r="C57" s="21" t="s">
        <v>54</v>
      </c>
      <c r="D57" s="73"/>
      <c r="E57" s="73"/>
      <c r="F57" s="73"/>
      <c r="G57" s="73"/>
      <c r="H57" s="17"/>
      <c r="I57" s="17"/>
      <c r="J57" s="73"/>
      <c r="K57" s="73"/>
      <c r="L57" s="17"/>
      <c r="M57" s="17"/>
      <c r="N57" s="17"/>
      <c r="O57" s="17"/>
      <c r="P57" s="17"/>
      <c r="Q57" s="17"/>
    </row>
    <row r="58" spans="1:17" s="2" customFormat="1" ht="12.75" customHeight="1" x14ac:dyDescent="0.2">
      <c r="A58" s="34"/>
      <c r="B58" s="34"/>
      <c r="C58" s="21" t="s">
        <v>55</v>
      </c>
      <c r="D58" s="73"/>
      <c r="E58" s="73"/>
      <c r="F58" s="73"/>
      <c r="G58" s="73"/>
      <c r="H58" s="17"/>
      <c r="I58" s="17"/>
      <c r="J58" s="73">
        <v>1</v>
      </c>
      <c r="K58" s="73">
        <v>6</v>
      </c>
      <c r="L58" s="17"/>
      <c r="M58" s="17"/>
      <c r="N58" s="17"/>
      <c r="O58" s="17"/>
      <c r="P58" s="17"/>
      <c r="Q58" s="17"/>
    </row>
    <row r="59" spans="1:17" s="2" customFormat="1" ht="12.75" customHeight="1" x14ac:dyDescent="0.2">
      <c r="A59" s="34"/>
      <c r="B59" s="35"/>
      <c r="C59" s="21" t="s">
        <v>56</v>
      </c>
      <c r="D59" s="73"/>
      <c r="E59" s="73"/>
      <c r="F59" s="73"/>
      <c r="G59" s="73"/>
      <c r="H59" s="17"/>
      <c r="I59" s="17"/>
      <c r="J59" s="73"/>
      <c r="K59" s="73"/>
      <c r="L59" s="22"/>
      <c r="M59" s="17"/>
      <c r="N59" s="17"/>
      <c r="O59" s="17"/>
      <c r="P59" s="17"/>
      <c r="Q59" s="17"/>
    </row>
    <row r="60" spans="1:17" s="2" customFormat="1" ht="12.75" customHeight="1" x14ac:dyDescent="0.2">
      <c r="A60" s="34"/>
      <c r="B60" s="34"/>
      <c r="C60" s="21" t="s">
        <v>57</v>
      </c>
      <c r="D60" s="73"/>
      <c r="E60" s="73"/>
      <c r="F60" s="73"/>
      <c r="G60" s="73"/>
      <c r="H60" s="17"/>
      <c r="I60" s="17"/>
      <c r="J60" s="73"/>
      <c r="K60" s="73"/>
      <c r="L60" s="17"/>
      <c r="M60" s="17"/>
      <c r="N60" s="17"/>
      <c r="O60" s="17"/>
      <c r="P60" s="17"/>
      <c r="Q60" s="17"/>
    </row>
    <row r="61" spans="1:17" s="2" customFormat="1" ht="12.75" customHeight="1" x14ac:dyDescent="0.2">
      <c r="A61" s="34"/>
      <c r="B61" s="34"/>
      <c r="C61" s="21" t="s">
        <v>58</v>
      </c>
      <c r="D61" s="73"/>
      <c r="E61" s="73"/>
      <c r="F61" s="73"/>
      <c r="G61" s="73"/>
      <c r="H61" s="17"/>
      <c r="I61" s="17"/>
      <c r="J61" s="73"/>
      <c r="K61" s="73"/>
      <c r="L61" s="17"/>
      <c r="M61" s="17"/>
      <c r="N61" s="17"/>
      <c r="O61" s="17"/>
      <c r="P61" s="17"/>
      <c r="Q61" s="17"/>
    </row>
    <row r="62" spans="1:17" s="2" customFormat="1" ht="12.75" customHeight="1" x14ac:dyDescent="0.2">
      <c r="A62" s="34"/>
      <c r="B62" s="34"/>
      <c r="C62" s="21" t="s">
        <v>59</v>
      </c>
      <c r="D62" s="73"/>
      <c r="E62" s="73"/>
      <c r="F62" s="73"/>
      <c r="G62" s="73"/>
      <c r="H62" s="17"/>
      <c r="I62" s="17"/>
      <c r="J62" s="73"/>
      <c r="K62" s="73"/>
      <c r="L62" s="17"/>
      <c r="M62" s="17"/>
      <c r="N62" s="17"/>
      <c r="O62" s="17"/>
      <c r="P62" s="17"/>
      <c r="Q62" s="17"/>
    </row>
    <row r="63" spans="1:17" s="2" customFormat="1" ht="12.75" customHeight="1" x14ac:dyDescent="0.2">
      <c r="A63" s="34"/>
      <c r="B63" s="34"/>
      <c r="C63" s="21" t="s">
        <v>29</v>
      </c>
      <c r="D63" s="17">
        <f>D54+D55+D56+D57+D58+D59+D60+D61+D62</f>
        <v>0</v>
      </c>
      <c r="E63" s="17">
        <f t="shared" ref="E63:Q63" si="3">E54+E55+E56+E57+E58+E59+E60+E61+E62</f>
        <v>0</v>
      </c>
      <c r="F63" s="17">
        <f t="shared" si="3"/>
        <v>0</v>
      </c>
      <c r="G63" s="17">
        <f t="shared" si="3"/>
        <v>0</v>
      </c>
      <c r="H63" s="17">
        <f t="shared" si="3"/>
        <v>0</v>
      </c>
      <c r="I63" s="17">
        <f t="shared" si="3"/>
        <v>0</v>
      </c>
      <c r="J63" s="17">
        <f t="shared" si="3"/>
        <v>1</v>
      </c>
      <c r="K63" s="17">
        <f t="shared" si="3"/>
        <v>6</v>
      </c>
      <c r="L63" s="17">
        <f t="shared" si="3"/>
        <v>0</v>
      </c>
      <c r="M63" s="17">
        <f t="shared" si="3"/>
        <v>0</v>
      </c>
      <c r="N63" s="17">
        <f t="shared" si="3"/>
        <v>0</v>
      </c>
      <c r="O63" s="17">
        <f t="shared" si="3"/>
        <v>0</v>
      </c>
      <c r="P63" s="17">
        <f t="shared" si="3"/>
        <v>0</v>
      </c>
      <c r="Q63" s="17">
        <f t="shared" si="3"/>
        <v>0</v>
      </c>
    </row>
    <row r="64" spans="1:17" s="2" customFormat="1" ht="12.75" customHeight="1" x14ac:dyDescent="0.2">
      <c r="A64" s="34"/>
      <c r="B64" s="34"/>
      <c r="C64" s="100" t="s">
        <v>60</v>
      </c>
      <c r="D64" s="100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1:17" s="2" customFormat="1" ht="12.75" customHeight="1" x14ac:dyDescent="0.2">
      <c r="A65" s="34"/>
      <c r="B65" s="34"/>
      <c r="C65" s="21" t="s">
        <v>61</v>
      </c>
      <c r="D65" s="73"/>
      <c r="E65" s="73"/>
      <c r="F65" s="73"/>
      <c r="G65" s="73"/>
      <c r="H65" s="17"/>
      <c r="I65" s="17"/>
      <c r="J65" s="73"/>
      <c r="K65" s="73"/>
      <c r="L65" s="17"/>
      <c r="M65" s="17"/>
      <c r="N65" s="17"/>
      <c r="O65" s="17"/>
      <c r="P65" s="17"/>
      <c r="Q65" s="17"/>
    </row>
    <row r="66" spans="1:17" s="2" customFormat="1" ht="12.75" customHeight="1" x14ac:dyDescent="0.2">
      <c r="A66" s="34"/>
      <c r="B66" s="34"/>
      <c r="C66" s="21" t="s">
        <v>62</v>
      </c>
      <c r="D66" s="74"/>
      <c r="E66" s="74"/>
      <c r="F66" s="74"/>
      <c r="G66" s="74"/>
      <c r="H66" s="17"/>
      <c r="I66" s="17"/>
      <c r="J66" s="74"/>
      <c r="K66" s="74"/>
      <c r="L66" s="17"/>
      <c r="M66" s="17"/>
      <c r="N66" s="17"/>
      <c r="O66" s="17"/>
      <c r="P66" s="17"/>
      <c r="Q66" s="17"/>
    </row>
    <row r="67" spans="1:17" s="2" customFormat="1" ht="12.75" customHeight="1" x14ac:dyDescent="0.2">
      <c r="A67" s="34"/>
      <c r="B67" s="34"/>
      <c r="C67" s="21" t="s">
        <v>63</v>
      </c>
      <c r="D67" s="74"/>
      <c r="E67" s="74"/>
      <c r="F67" s="74"/>
      <c r="G67" s="74"/>
      <c r="H67" s="17"/>
      <c r="I67" s="17"/>
      <c r="J67" s="74"/>
      <c r="K67" s="74"/>
      <c r="L67" s="17"/>
      <c r="M67" s="17"/>
      <c r="N67" s="17"/>
      <c r="O67" s="17"/>
      <c r="P67" s="17"/>
      <c r="Q67" s="17"/>
    </row>
    <row r="68" spans="1:17" s="2" customFormat="1" ht="12.75" customHeight="1" x14ac:dyDescent="0.2">
      <c r="A68" s="34"/>
      <c r="B68" s="34"/>
      <c r="C68" s="21" t="s">
        <v>64</v>
      </c>
      <c r="D68" s="73"/>
      <c r="E68" s="73"/>
      <c r="F68" s="73"/>
      <c r="G68" s="73"/>
      <c r="H68" s="17"/>
      <c r="I68" s="17"/>
      <c r="J68" s="73"/>
      <c r="K68" s="73"/>
      <c r="L68" s="17"/>
      <c r="M68" s="17"/>
      <c r="N68" s="17"/>
      <c r="O68" s="17"/>
      <c r="P68" s="17"/>
      <c r="Q68" s="17"/>
    </row>
    <row r="69" spans="1:17" s="2" customFormat="1" ht="12.75" customHeight="1" x14ac:dyDescent="0.2">
      <c r="A69" s="34"/>
      <c r="B69" s="34"/>
      <c r="C69" s="21" t="s">
        <v>65</v>
      </c>
      <c r="D69" s="73"/>
      <c r="E69" s="73"/>
      <c r="F69" s="73"/>
      <c r="G69" s="73"/>
      <c r="H69" s="17"/>
      <c r="I69" s="17"/>
      <c r="J69" s="73"/>
      <c r="K69" s="73"/>
      <c r="L69" s="17"/>
      <c r="M69" s="17"/>
      <c r="N69" s="17"/>
      <c r="O69" s="17"/>
      <c r="P69" s="17"/>
      <c r="Q69" s="17"/>
    </row>
    <row r="70" spans="1:17" s="2" customFormat="1" ht="12.75" customHeight="1" x14ac:dyDescent="0.2">
      <c r="A70" s="34"/>
      <c r="B70" s="34"/>
      <c r="C70" s="69" t="s">
        <v>29</v>
      </c>
      <c r="D70" s="17">
        <f>D65+D66+D67+D68+D69</f>
        <v>0</v>
      </c>
      <c r="E70" s="17">
        <f t="shared" ref="E70:Q70" si="4">E65+E66+E67+E68+E69</f>
        <v>0</v>
      </c>
      <c r="F70" s="17">
        <f t="shared" si="4"/>
        <v>0</v>
      </c>
      <c r="G70" s="17">
        <f t="shared" si="4"/>
        <v>0</v>
      </c>
      <c r="H70" s="17">
        <f t="shared" si="4"/>
        <v>0</v>
      </c>
      <c r="I70" s="17">
        <f t="shared" si="4"/>
        <v>0</v>
      </c>
      <c r="J70" s="17">
        <f t="shared" si="4"/>
        <v>0</v>
      </c>
      <c r="K70" s="17">
        <f t="shared" si="4"/>
        <v>0</v>
      </c>
      <c r="L70" s="17">
        <f t="shared" si="4"/>
        <v>0</v>
      </c>
      <c r="M70" s="17">
        <f t="shared" si="4"/>
        <v>0</v>
      </c>
      <c r="N70" s="17">
        <f t="shared" si="4"/>
        <v>0</v>
      </c>
      <c r="O70" s="17">
        <f t="shared" si="4"/>
        <v>0</v>
      </c>
      <c r="P70" s="17">
        <f t="shared" si="4"/>
        <v>0</v>
      </c>
      <c r="Q70" s="17">
        <f t="shared" si="4"/>
        <v>0</v>
      </c>
    </row>
    <row r="71" spans="1:17" s="2" customFormat="1" ht="12.75" customHeight="1" x14ac:dyDescent="0.2">
      <c r="A71" s="34"/>
      <c r="B71" s="34"/>
      <c r="C71" s="100" t="s">
        <v>66</v>
      </c>
      <c r="D71" s="100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1:17" s="2" customFormat="1" ht="12.75" customHeight="1" x14ac:dyDescent="0.2">
      <c r="A72" s="34"/>
      <c r="B72" s="34"/>
      <c r="C72" s="21" t="s">
        <v>67</v>
      </c>
      <c r="D72" s="73"/>
      <c r="E72" s="73"/>
      <c r="F72" s="73"/>
      <c r="G72" s="73"/>
      <c r="H72" s="17"/>
      <c r="I72" s="17"/>
      <c r="J72" s="73"/>
      <c r="K72" s="73"/>
      <c r="L72" s="22"/>
      <c r="M72" s="17"/>
      <c r="N72" s="17"/>
      <c r="O72" s="17"/>
      <c r="P72" s="17"/>
      <c r="Q72" s="17"/>
    </row>
    <row r="73" spans="1:17" s="2" customFormat="1" ht="12.75" customHeight="1" x14ac:dyDescent="0.2">
      <c r="A73" s="34"/>
      <c r="B73" s="34"/>
      <c r="C73" s="21" t="s">
        <v>68</v>
      </c>
      <c r="D73" s="74"/>
      <c r="E73" s="74"/>
      <c r="F73" s="74"/>
      <c r="G73" s="74"/>
      <c r="H73" s="17"/>
      <c r="I73" s="17"/>
      <c r="J73" s="74"/>
      <c r="K73" s="74"/>
      <c r="L73" s="17"/>
      <c r="M73" s="17"/>
      <c r="N73" s="17"/>
      <c r="O73" s="17"/>
      <c r="P73" s="17"/>
      <c r="Q73" s="17"/>
    </row>
    <row r="74" spans="1:17" s="2" customFormat="1" ht="12.75" customHeight="1" x14ac:dyDescent="0.2">
      <c r="A74" s="34"/>
      <c r="B74" s="34"/>
      <c r="C74" s="21" t="s">
        <v>69</v>
      </c>
      <c r="D74" s="74"/>
      <c r="E74" s="74"/>
      <c r="F74" s="74"/>
      <c r="G74" s="74"/>
      <c r="H74" s="17"/>
      <c r="I74" s="17"/>
      <c r="J74" s="74"/>
      <c r="K74" s="74"/>
      <c r="L74" s="17"/>
      <c r="M74" s="17"/>
      <c r="N74" s="17"/>
      <c r="O74" s="17"/>
      <c r="P74" s="17"/>
      <c r="Q74" s="17"/>
    </row>
    <row r="75" spans="1:17" s="2" customFormat="1" ht="12.75" customHeight="1" x14ac:dyDescent="0.2">
      <c r="A75" s="34"/>
      <c r="B75" s="34"/>
      <c r="C75" s="21" t="s">
        <v>70</v>
      </c>
      <c r="D75" s="73"/>
      <c r="E75" s="73"/>
      <c r="F75" s="73"/>
      <c r="G75" s="73"/>
      <c r="H75" s="17"/>
      <c r="I75" s="17"/>
      <c r="J75" s="73"/>
      <c r="K75" s="73"/>
      <c r="L75" s="17"/>
      <c r="M75" s="17"/>
      <c r="N75" s="17"/>
      <c r="O75" s="17"/>
      <c r="P75" s="17"/>
      <c r="Q75" s="17"/>
    </row>
    <row r="76" spans="1:17" s="2" customFormat="1" ht="12.75" customHeight="1" x14ac:dyDescent="0.2">
      <c r="A76" s="34"/>
      <c r="B76" s="34"/>
      <c r="C76" s="21" t="s">
        <v>71</v>
      </c>
      <c r="D76" s="73"/>
      <c r="E76" s="73"/>
      <c r="F76" s="73"/>
      <c r="G76" s="73"/>
      <c r="H76" s="17"/>
      <c r="I76" s="17"/>
      <c r="J76" s="73"/>
      <c r="K76" s="73"/>
      <c r="L76" s="17"/>
      <c r="M76" s="17"/>
      <c r="N76" s="17"/>
      <c r="O76" s="17"/>
      <c r="P76" s="17"/>
      <c r="Q76" s="17"/>
    </row>
    <row r="77" spans="1:17" s="2" customFormat="1" ht="12.75" customHeight="1" x14ac:dyDescent="0.2">
      <c r="A77" s="34"/>
      <c r="B77" s="34"/>
      <c r="C77" s="21" t="s">
        <v>72</v>
      </c>
      <c r="D77" s="73"/>
      <c r="E77" s="73"/>
      <c r="F77" s="73"/>
      <c r="G77" s="73"/>
      <c r="H77" s="17"/>
      <c r="I77" s="17"/>
      <c r="J77" s="73"/>
      <c r="K77" s="73"/>
      <c r="L77" s="17"/>
      <c r="M77" s="17"/>
      <c r="N77" s="17"/>
      <c r="O77" s="17"/>
      <c r="P77" s="17"/>
      <c r="Q77" s="17"/>
    </row>
    <row r="78" spans="1:17" s="2" customFormat="1" ht="12.75" customHeight="1" x14ac:dyDescent="0.2">
      <c r="A78" s="34"/>
      <c r="B78" s="34"/>
      <c r="C78" s="69" t="s">
        <v>29</v>
      </c>
      <c r="D78" s="17">
        <f>D72+D73+D74+D75+D76+D77</f>
        <v>0</v>
      </c>
      <c r="E78" s="17">
        <f t="shared" ref="E78:Q78" si="5">E72+E73+E74+E75+E76+E77</f>
        <v>0</v>
      </c>
      <c r="F78" s="17">
        <f t="shared" si="5"/>
        <v>0</v>
      </c>
      <c r="G78" s="17">
        <f t="shared" si="5"/>
        <v>0</v>
      </c>
      <c r="H78" s="17">
        <f t="shared" si="5"/>
        <v>0</v>
      </c>
      <c r="I78" s="17">
        <f t="shared" si="5"/>
        <v>0</v>
      </c>
      <c r="J78" s="17">
        <f t="shared" si="5"/>
        <v>0</v>
      </c>
      <c r="K78" s="17">
        <f t="shared" si="5"/>
        <v>0</v>
      </c>
      <c r="L78" s="17">
        <f t="shared" si="5"/>
        <v>0</v>
      </c>
      <c r="M78" s="17">
        <f t="shared" si="5"/>
        <v>0</v>
      </c>
      <c r="N78" s="17">
        <f t="shared" si="5"/>
        <v>0</v>
      </c>
      <c r="O78" s="17">
        <f t="shared" si="5"/>
        <v>0</v>
      </c>
      <c r="P78" s="17">
        <f t="shared" si="5"/>
        <v>0</v>
      </c>
      <c r="Q78" s="17">
        <f t="shared" si="5"/>
        <v>0</v>
      </c>
    </row>
    <row r="79" spans="1:17" s="2" customFormat="1" ht="12.75" customHeight="1" x14ac:dyDescent="0.2">
      <c r="A79" s="34"/>
      <c r="B79" s="34"/>
      <c r="C79" s="100" t="s">
        <v>73</v>
      </c>
      <c r="D79" s="100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1:17" s="2" customFormat="1" ht="12.75" customHeight="1" x14ac:dyDescent="0.2">
      <c r="A80" s="34"/>
      <c r="B80" s="34"/>
      <c r="C80" s="21" t="s">
        <v>74</v>
      </c>
      <c r="D80" s="73"/>
      <c r="E80" s="73"/>
      <c r="F80" s="73"/>
      <c r="G80" s="73"/>
      <c r="H80" s="17"/>
      <c r="I80" s="17"/>
      <c r="J80" s="73"/>
      <c r="K80" s="73"/>
      <c r="L80" s="17"/>
      <c r="M80" s="17"/>
      <c r="N80" s="17"/>
      <c r="O80" s="17"/>
      <c r="P80" s="17"/>
      <c r="Q80" s="17"/>
    </row>
    <row r="81" spans="1:17" s="2" customFormat="1" ht="12.75" customHeight="1" x14ac:dyDescent="0.2">
      <c r="A81" s="34"/>
      <c r="B81" s="34"/>
      <c r="C81" s="21" t="s">
        <v>75</v>
      </c>
      <c r="D81" s="74"/>
      <c r="E81" s="74"/>
      <c r="F81" s="74"/>
      <c r="G81" s="74"/>
      <c r="H81" s="17"/>
      <c r="I81" s="17"/>
      <c r="J81" s="74"/>
      <c r="K81" s="74"/>
      <c r="L81" s="22"/>
      <c r="M81" s="17"/>
      <c r="N81" s="17"/>
      <c r="O81" s="17"/>
      <c r="P81" s="17"/>
      <c r="Q81" s="17"/>
    </row>
    <row r="82" spans="1:17" s="2" customFormat="1" ht="12.75" customHeight="1" x14ac:dyDescent="0.2">
      <c r="A82" s="34"/>
      <c r="B82" s="34"/>
      <c r="C82" s="21" t="s">
        <v>76</v>
      </c>
      <c r="D82" s="74"/>
      <c r="E82" s="74"/>
      <c r="F82" s="74"/>
      <c r="G82" s="74"/>
      <c r="H82" s="17"/>
      <c r="I82" s="17"/>
      <c r="J82" s="74"/>
      <c r="K82" s="74"/>
      <c r="L82" s="17"/>
      <c r="M82" s="17"/>
      <c r="N82" s="17"/>
      <c r="O82" s="17"/>
      <c r="P82" s="17"/>
      <c r="Q82" s="17"/>
    </row>
    <row r="83" spans="1:17" s="2" customFormat="1" ht="12.75" customHeight="1" x14ac:dyDescent="0.2">
      <c r="A83" s="34"/>
      <c r="B83" s="34"/>
      <c r="C83" s="21" t="s">
        <v>77</v>
      </c>
      <c r="D83" s="73"/>
      <c r="E83" s="73"/>
      <c r="F83" s="73"/>
      <c r="G83" s="73"/>
      <c r="H83" s="17"/>
      <c r="I83" s="17"/>
      <c r="J83" s="73"/>
      <c r="K83" s="73"/>
      <c r="L83" s="17"/>
      <c r="M83" s="17"/>
      <c r="N83" s="17"/>
      <c r="O83" s="17"/>
      <c r="P83" s="17"/>
      <c r="Q83" s="17"/>
    </row>
    <row r="84" spans="1:17" s="2" customFormat="1" ht="12.75" customHeight="1" x14ac:dyDescent="0.2">
      <c r="A84" s="34"/>
      <c r="B84" s="34"/>
      <c r="C84" s="21" t="s">
        <v>78</v>
      </c>
      <c r="D84" s="73"/>
      <c r="E84" s="73"/>
      <c r="F84" s="73"/>
      <c r="G84" s="73"/>
      <c r="H84" s="17"/>
      <c r="I84" s="17"/>
      <c r="J84" s="73"/>
      <c r="K84" s="73"/>
      <c r="L84" s="17"/>
      <c r="M84" s="17"/>
      <c r="N84" s="17"/>
      <c r="O84" s="17"/>
      <c r="P84" s="17"/>
      <c r="Q84" s="17"/>
    </row>
    <row r="85" spans="1:17" s="2" customFormat="1" ht="12.75" customHeight="1" x14ac:dyDescent="0.2">
      <c r="A85" s="34"/>
      <c r="B85" s="34"/>
      <c r="C85" s="21" t="s">
        <v>79</v>
      </c>
      <c r="D85" s="73"/>
      <c r="E85" s="73"/>
      <c r="F85" s="73"/>
      <c r="G85" s="73"/>
      <c r="H85" s="17"/>
      <c r="I85" s="17"/>
      <c r="J85" s="73"/>
      <c r="K85" s="73"/>
      <c r="L85" s="17"/>
      <c r="M85" s="17"/>
      <c r="N85" s="17"/>
      <c r="O85" s="17"/>
      <c r="P85" s="17"/>
      <c r="Q85" s="17"/>
    </row>
    <row r="86" spans="1:17" s="2" customFormat="1" ht="12.75" customHeight="1" x14ac:dyDescent="0.2">
      <c r="A86" s="34"/>
      <c r="B86" s="34"/>
      <c r="C86" s="21" t="s">
        <v>80</v>
      </c>
      <c r="D86" s="73"/>
      <c r="E86" s="73"/>
      <c r="F86" s="73"/>
      <c r="G86" s="73"/>
      <c r="H86" s="17"/>
      <c r="I86" s="17"/>
      <c r="J86" s="73"/>
      <c r="K86" s="73"/>
      <c r="L86" s="17"/>
      <c r="M86" s="17"/>
      <c r="N86" s="17"/>
      <c r="O86" s="17"/>
      <c r="P86" s="17"/>
      <c r="Q86" s="17"/>
    </row>
    <row r="87" spans="1:17" s="2" customFormat="1" ht="12.75" customHeight="1" x14ac:dyDescent="0.2">
      <c r="A87" s="34"/>
      <c r="B87" s="34"/>
      <c r="C87" s="21" t="s">
        <v>81</v>
      </c>
      <c r="D87" s="73"/>
      <c r="E87" s="73"/>
      <c r="F87" s="73"/>
      <c r="G87" s="73"/>
      <c r="H87" s="17"/>
      <c r="I87" s="17"/>
      <c r="J87" s="73"/>
      <c r="K87" s="73"/>
      <c r="L87" s="17"/>
      <c r="M87" s="17"/>
      <c r="N87" s="17"/>
      <c r="O87" s="17"/>
      <c r="P87" s="17"/>
      <c r="Q87" s="17"/>
    </row>
    <row r="88" spans="1:17" s="2" customFormat="1" ht="12.75" customHeight="1" x14ac:dyDescent="0.2">
      <c r="A88" s="34"/>
      <c r="B88" s="34"/>
      <c r="C88" s="21" t="s">
        <v>82</v>
      </c>
      <c r="D88" s="73"/>
      <c r="E88" s="73"/>
      <c r="F88" s="73"/>
      <c r="G88" s="73"/>
      <c r="H88" s="17"/>
      <c r="I88" s="17"/>
      <c r="J88" s="73"/>
      <c r="K88" s="73"/>
      <c r="L88" s="17"/>
      <c r="M88" s="17"/>
      <c r="N88" s="17"/>
      <c r="O88" s="17"/>
      <c r="P88" s="17"/>
      <c r="Q88" s="17"/>
    </row>
    <row r="89" spans="1:17" s="2" customFormat="1" ht="12.75" customHeight="1" x14ac:dyDescent="0.2">
      <c r="A89" s="34"/>
      <c r="B89" s="34"/>
      <c r="C89" s="21" t="s">
        <v>83</v>
      </c>
      <c r="D89" s="73"/>
      <c r="E89" s="73"/>
      <c r="F89" s="73"/>
      <c r="G89" s="73"/>
      <c r="H89" s="17"/>
      <c r="I89" s="17"/>
      <c r="J89" s="73"/>
      <c r="K89" s="73"/>
      <c r="L89" s="17"/>
      <c r="M89" s="17"/>
      <c r="N89" s="17"/>
      <c r="O89" s="17"/>
      <c r="P89" s="17"/>
      <c r="Q89" s="17"/>
    </row>
    <row r="90" spans="1:17" s="2" customFormat="1" ht="12.75" customHeight="1" x14ac:dyDescent="0.2">
      <c r="A90" s="34"/>
      <c r="B90" s="34"/>
      <c r="C90" s="21" t="s">
        <v>84</v>
      </c>
      <c r="D90" s="73"/>
      <c r="E90" s="73"/>
      <c r="F90" s="73"/>
      <c r="G90" s="73"/>
      <c r="H90" s="17"/>
      <c r="I90" s="17"/>
      <c r="J90" s="73"/>
      <c r="K90" s="73"/>
      <c r="L90" s="17"/>
      <c r="M90" s="17"/>
      <c r="N90" s="17"/>
      <c r="O90" s="17"/>
      <c r="P90" s="17"/>
      <c r="Q90" s="17"/>
    </row>
    <row r="91" spans="1:17" s="2" customFormat="1" ht="12.75" customHeight="1" x14ac:dyDescent="0.2">
      <c r="A91" s="34"/>
      <c r="B91" s="34"/>
      <c r="C91" s="69" t="s">
        <v>29</v>
      </c>
      <c r="D91" s="17">
        <f>D80+D81+D82+D83+D84+D85+D86+D87+D88+D89+D90</f>
        <v>0</v>
      </c>
      <c r="E91" s="17">
        <f t="shared" ref="E91:Q91" si="6">E80+E81+E82+E83+E84+E85+E86+E87+E88+E89+E90</f>
        <v>0</v>
      </c>
      <c r="F91" s="17">
        <f t="shared" si="6"/>
        <v>0</v>
      </c>
      <c r="G91" s="17">
        <f t="shared" si="6"/>
        <v>0</v>
      </c>
      <c r="H91" s="17">
        <f t="shared" si="6"/>
        <v>0</v>
      </c>
      <c r="I91" s="17">
        <f t="shared" si="6"/>
        <v>0</v>
      </c>
      <c r="J91" s="17">
        <f t="shared" si="6"/>
        <v>0</v>
      </c>
      <c r="K91" s="17">
        <f t="shared" si="6"/>
        <v>0</v>
      </c>
      <c r="L91" s="17">
        <f t="shared" si="6"/>
        <v>0</v>
      </c>
      <c r="M91" s="17">
        <f t="shared" si="6"/>
        <v>0</v>
      </c>
      <c r="N91" s="17">
        <f t="shared" si="6"/>
        <v>0</v>
      </c>
      <c r="O91" s="17">
        <f t="shared" si="6"/>
        <v>0</v>
      </c>
      <c r="P91" s="17">
        <f t="shared" si="6"/>
        <v>0</v>
      </c>
      <c r="Q91" s="17">
        <f t="shared" si="6"/>
        <v>0</v>
      </c>
    </row>
    <row r="92" spans="1:17" s="2" customFormat="1" ht="12.75" customHeight="1" x14ac:dyDescent="0.2">
      <c r="A92" s="34"/>
      <c r="B92" s="34"/>
      <c r="C92" s="100" t="s">
        <v>85</v>
      </c>
      <c r="D92" s="100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1:17" s="2" customFormat="1" ht="12.75" customHeight="1" x14ac:dyDescent="0.2">
      <c r="A93" s="34"/>
      <c r="B93" s="34"/>
      <c r="C93" s="21" t="s">
        <v>86</v>
      </c>
      <c r="D93" s="74"/>
      <c r="E93" s="74"/>
      <c r="F93" s="74"/>
      <c r="G93" s="74"/>
      <c r="H93" s="17"/>
      <c r="I93" s="17"/>
      <c r="J93" s="74"/>
      <c r="K93" s="74"/>
      <c r="L93" s="17"/>
      <c r="M93" s="17"/>
      <c r="N93" s="17"/>
      <c r="O93" s="17"/>
      <c r="P93" s="17"/>
      <c r="Q93" s="17"/>
    </row>
    <row r="94" spans="1:17" s="2" customFormat="1" ht="12.75" customHeight="1" x14ac:dyDescent="0.2">
      <c r="A94" s="34"/>
      <c r="B94" s="34"/>
      <c r="C94" s="21" t="s">
        <v>87</v>
      </c>
      <c r="D94" s="74"/>
      <c r="E94" s="74"/>
      <c r="F94" s="74"/>
      <c r="G94" s="74"/>
      <c r="H94" s="17"/>
      <c r="I94" s="17"/>
      <c r="J94" s="74">
        <v>3</v>
      </c>
      <c r="K94" s="74">
        <v>40</v>
      </c>
      <c r="L94" s="17"/>
      <c r="M94" s="17"/>
      <c r="N94" s="17"/>
      <c r="O94" s="17"/>
      <c r="P94" s="17"/>
      <c r="Q94" s="17"/>
    </row>
    <row r="95" spans="1:17" s="2" customFormat="1" ht="12.75" customHeight="1" x14ac:dyDescent="0.2">
      <c r="A95" s="34"/>
      <c r="B95" s="34"/>
      <c r="C95" s="21" t="s">
        <v>88</v>
      </c>
      <c r="D95" s="74"/>
      <c r="E95" s="74"/>
      <c r="F95" s="74"/>
      <c r="G95" s="74"/>
      <c r="H95" s="17"/>
      <c r="I95" s="17"/>
      <c r="J95" s="74">
        <v>3</v>
      </c>
      <c r="K95" s="74">
        <v>39.9</v>
      </c>
      <c r="L95" s="17"/>
      <c r="M95" s="17"/>
      <c r="N95" s="17"/>
      <c r="O95" s="17"/>
      <c r="P95" s="17"/>
      <c r="Q95" s="17"/>
    </row>
    <row r="96" spans="1:17" s="2" customFormat="1" ht="12.75" customHeight="1" x14ac:dyDescent="0.2">
      <c r="A96" s="34"/>
      <c r="B96" s="34"/>
      <c r="C96" s="21" t="s">
        <v>72</v>
      </c>
      <c r="D96" s="73"/>
      <c r="E96" s="73"/>
      <c r="F96" s="73"/>
      <c r="G96" s="73"/>
      <c r="H96" s="17"/>
      <c r="I96" s="17"/>
      <c r="J96" s="73"/>
      <c r="K96" s="73"/>
      <c r="L96" s="17"/>
      <c r="M96" s="17"/>
      <c r="N96" s="17"/>
      <c r="O96" s="17"/>
      <c r="P96" s="17"/>
      <c r="Q96" s="17"/>
    </row>
    <row r="97" spans="1:17" s="2" customFormat="1" ht="12.75" customHeight="1" x14ac:dyDescent="0.2">
      <c r="A97" s="34"/>
      <c r="B97" s="34"/>
      <c r="C97" s="21" t="s">
        <v>89</v>
      </c>
      <c r="D97" s="73"/>
      <c r="E97" s="73"/>
      <c r="F97" s="73"/>
      <c r="G97" s="73"/>
      <c r="H97" s="17"/>
      <c r="I97" s="17"/>
      <c r="J97" s="73"/>
      <c r="K97" s="73"/>
      <c r="L97" s="17"/>
      <c r="M97" s="17"/>
      <c r="N97" s="17"/>
      <c r="O97" s="17"/>
      <c r="P97" s="17"/>
      <c r="Q97" s="17"/>
    </row>
    <row r="98" spans="1:17" s="2" customFormat="1" ht="12.75" customHeight="1" x14ac:dyDescent="0.2">
      <c r="A98" s="34"/>
      <c r="B98" s="34"/>
      <c r="C98" s="21" t="s">
        <v>90</v>
      </c>
      <c r="D98" s="73"/>
      <c r="E98" s="73"/>
      <c r="F98" s="73"/>
      <c r="G98" s="73"/>
      <c r="H98" s="17"/>
      <c r="I98" s="17"/>
      <c r="J98" s="73"/>
      <c r="K98" s="73"/>
      <c r="L98" s="17"/>
      <c r="M98" s="17"/>
      <c r="N98" s="17"/>
      <c r="O98" s="17"/>
      <c r="P98" s="17"/>
      <c r="Q98" s="17"/>
    </row>
    <row r="99" spans="1:17" s="2" customFormat="1" ht="12.75" customHeight="1" x14ac:dyDescent="0.2">
      <c r="A99" s="34"/>
      <c r="B99" s="34"/>
      <c r="C99" s="21" t="s">
        <v>91</v>
      </c>
      <c r="D99" s="73"/>
      <c r="E99" s="73"/>
      <c r="F99" s="73"/>
      <c r="G99" s="73"/>
      <c r="H99" s="17"/>
      <c r="I99" s="17"/>
      <c r="J99" s="73"/>
      <c r="K99" s="73"/>
      <c r="L99" s="17"/>
      <c r="M99" s="17"/>
      <c r="N99" s="17"/>
      <c r="O99" s="17"/>
      <c r="P99" s="17"/>
      <c r="Q99" s="17"/>
    </row>
    <row r="100" spans="1:17" s="2" customFormat="1" ht="12.75" customHeight="1" x14ac:dyDescent="0.2">
      <c r="A100" s="34"/>
      <c r="B100" s="34"/>
      <c r="C100" s="21" t="s">
        <v>92</v>
      </c>
      <c r="D100" s="73"/>
      <c r="E100" s="73"/>
      <c r="F100" s="73"/>
      <c r="G100" s="73"/>
      <c r="H100" s="17"/>
      <c r="I100" s="17"/>
      <c r="J100" s="73">
        <v>3</v>
      </c>
      <c r="K100" s="73">
        <v>33</v>
      </c>
      <c r="L100" s="17"/>
      <c r="M100" s="17"/>
      <c r="N100" s="17"/>
      <c r="O100" s="17"/>
      <c r="P100" s="17"/>
      <c r="Q100" s="17"/>
    </row>
    <row r="101" spans="1:17" s="2" customFormat="1" ht="12.75" customHeight="1" x14ac:dyDescent="0.2">
      <c r="A101" s="34"/>
      <c r="B101" s="34"/>
      <c r="C101" s="21" t="s">
        <v>93</v>
      </c>
      <c r="D101" s="73"/>
      <c r="E101" s="73"/>
      <c r="F101" s="73"/>
      <c r="G101" s="73"/>
      <c r="H101" s="17"/>
      <c r="I101" s="17"/>
      <c r="J101" s="73"/>
      <c r="K101" s="73"/>
      <c r="L101" s="17"/>
      <c r="M101" s="17"/>
      <c r="N101" s="17"/>
      <c r="O101" s="17"/>
      <c r="P101" s="17"/>
      <c r="Q101" s="17"/>
    </row>
    <row r="102" spans="1:17" s="2" customFormat="1" ht="12.75" customHeight="1" x14ac:dyDescent="0.2">
      <c r="A102" s="34"/>
      <c r="B102" s="34"/>
      <c r="C102" s="21" t="s">
        <v>29</v>
      </c>
      <c r="D102" s="17">
        <f>D93+D94+D95+D96+D97+D98+D99+D100+D101</f>
        <v>0</v>
      </c>
      <c r="E102" s="17">
        <f t="shared" ref="E102:Q102" si="7">E93+E94+E95+E96+E97+E98+E99+E100+E101</f>
        <v>0</v>
      </c>
      <c r="F102" s="17">
        <f t="shared" si="7"/>
        <v>0</v>
      </c>
      <c r="G102" s="17">
        <f t="shared" si="7"/>
        <v>0</v>
      </c>
      <c r="H102" s="17">
        <f t="shared" si="7"/>
        <v>0</v>
      </c>
      <c r="I102" s="17">
        <f t="shared" si="7"/>
        <v>0</v>
      </c>
      <c r="J102" s="17">
        <f t="shared" si="7"/>
        <v>9</v>
      </c>
      <c r="K102" s="17">
        <f t="shared" si="7"/>
        <v>112.9</v>
      </c>
      <c r="L102" s="17">
        <f t="shared" si="7"/>
        <v>0</v>
      </c>
      <c r="M102" s="17">
        <f t="shared" si="7"/>
        <v>0</v>
      </c>
      <c r="N102" s="17">
        <f t="shared" si="7"/>
        <v>0</v>
      </c>
      <c r="O102" s="17">
        <f t="shared" si="7"/>
        <v>0</v>
      </c>
      <c r="P102" s="17">
        <f t="shared" si="7"/>
        <v>0</v>
      </c>
      <c r="Q102" s="17">
        <f t="shared" si="7"/>
        <v>0</v>
      </c>
    </row>
    <row r="103" spans="1:17" s="2" customFormat="1" ht="12.75" customHeight="1" x14ac:dyDescent="0.2">
      <c r="A103" s="34"/>
      <c r="B103" s="34"/>
      <c r="C103" s="100" t="s">
        <v>94</v>
      </c>
      <c r="D103" s="100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17" s="2" customFormat="1" ht="12.75" customHeight="1" x14ac:dyDescent="0.2">
      <c r="A104" s="34"/>
      <c r="B104" s="34"/>
      <c r="C104" s="21" t="s">
        <v>95</v>
      </c>
      <c r="D104" s="73"/>
      <c r="E104" s="73"/>
      <c r="F104" s="73"/>
      <c r="G104" s="73"/>
      <c r="H104" s="17"/>
      <c r="I104" s="17"/>
      <c r="J104" s="73"/>
      <c r="K104" s="73"/>
      <c r="L104" s="17"/>
      <c r="M104" s="17"/>
      <c r="N104" s="17"/>
      <c r="O104" s="17"/>
      <c r="P104" s="17"/>
      <c r="Q104" s="17"/>
    </row>
    <row r="105" spans="1:17" s="2" customFormat="1" ht="12.75" customHeight="1" x14ac:dyDescent="0.2">
      <c r="A105" s="34"/>
      <c r="B105" s="35"/>
      <c r="C105" s="21" t="s">
        <v>96</v>
      </c>
      <c r="D105" s="74"/>
      <c r="E105" s="74"/>
      <c r="F105" s="74"/>
      <c r="G105" s="74"/>
      <c r="H105" s="17"/>
      <c r="I105" s="17"/>
      <c r="J105" s="74"/>
      <c r="K105" s="74"/>
      <c r="L105" s="22"/>
      <c r="M105" s="17"/>
      <c r="N105" s="17"/>
      <c r="O105" s="17"/>
      <c r="P105" s="17"/>
      <c r="Q105" s="17"/>
    </row>
    <row r="106" spans="1:17" s="2" customFormat="1" ht="12.75" customHeight="1" x14ac:dyDescent="0.2">
      <c r="A106" s="34"/>
      <c r="B106" s="34"/>
      <c r="C106" s="21" t="s">
        <v>97</v>
      </c>
      <c r="D106" s="74"/>
      <c r="E106" s="74"/>
      <c r="F106" s="74"/>
      <c r="G106" s="74"/>
      <c r="H106" s="17"/>
      <c r="I106" s="17"/>
      <c r="J106" s="74"/>
      <c r="K106" s="74"/>
      <c r="L106" s="17"/>
      <c r="M106" s="17"/>
      <c r="N106" s="17"/>
      <c r="O106" s="17"/>
      <c r="P106" s="17"/>
      <c r="Q106" s="17"/>
    </row>
    <row r="107" spans="1:17" s="2" customFormat="1" ht="12.75" customHeight="1" x14ac:dyDescent="0.2">
      <c r="A107" s="34"/>
      <c r="B107" s="34"/>
      <c r="C107" s="21" t="s">
        <v>98</v>
      </c>
      <c r="D107" s="73"/>
      <c r="E107" s="73"/>
      <c r="F107" s="73"/>
      <c r="G107" s="73"/>
      <c r="H107" s="17"/>
      <c r="I107" s="17"/>
      <c r="J107" s="73"/>
      <c r="K107" s="73"/>
      <c r="L107" s="17"/>
      <c r="M107" s="17"/>
      <c r="N107" s="17"/>
      <c r="O107" s="17"/>
      <c r="P107" s="17"/>
      <c r="Q107" s="17"/>
    </row>
    <row r="108" spans="1:17" s="2" customFormat="1" ht="12.75" customHeight="1" x14ac:dyDescent="0.2">
      <c r="A108" s="34"/>
      <c r="B108" s="34"/>
      <c r="C108" s="21" t="s">
        <v>99</v>
      </c>
      <c r="D108" s="73"/>
      <c r="E108" s="73"/>
      <c r="F108" s="73"/>
      <c r="G108" s="73"/>
      <c r="H108" s="17"/>
      <c r="I108" s="17"/>
      <c r="J108" s="73">
        <v>2</v>
      </c>
      <c r="K108" s="73">
        <v>40</v>
      </c>
      <c r="L108" s="17"/>
      <c r="M108" s="17"/>
      <c r="N108" s="17"/>
      <c r="O108" s="17"/>
      <c r="P108" s="17"/>
      <c r="Q108" s="17"/>
    </row>
    <row r="109" spans="1:17" s="2" customFormat="1" ht="12.75" customHeight="1" x14ac:dyDescent="0.2">
      <c r="A109" s="34"/>
      <c r="B109" s="34"/>
      <c r="C109" s="21" t="s">
        <v>100</v>
      </c>
      <c r="D109" s="73"/>
      <c r="E109" s="73"/>
      <c r="F109" s="73"/>
      <c r="G109" s="73"/>
      <c r="H109" s="17"/>
      <c r="I109" s="17"/>
      <c r="J109" s="73">
        <v>1</v>
      </c>
      <c r="K109" s="73">
        <v>160</v>
      </c>
      <c r="L109" s="17"/>
      <c r="M109" s="17"/>
      <c r="N109" s="17"/>
      <c r="O109" s="17"/>
      <c r="P109" s="17"/>
      <c r="Q109" s="17"/>
    </row>
    <row r="110" spans="1:17" s="2" customFormat="1" ht="12.75" customHeight="1" x14ac:dyDescent="0.2">
      <c r="A110" s="34"/>
      <c r="B110" s="34"/>
      <c r="C110" s="21" t="s">
        <v>101</v>
      </c>
      <c r="D110" s="73"/>
      <c r="E110" s="73"/>
      <c r="F110" s="73"/>
      <c r="G110" s="73"/>
      <c r="H110" s="17"/>
      <c r="I110" s="17"/>
      <c r="J110" s="73"/>
      <c r="K110" s="73"/>
      <c r="L110" s="17"/>
      <c r="M110" s="17"/>
      <c r="N110" s="17"/>
      <c r="O110" s="17"/>
      <c r="P110" s="17"/>
      <c r="Q110" s="17"/>
    </row>
    <row r="111" spans="1:17" s="2" customFormat="1" ht="12.75" customHeight="1" x14ac:dyDescent="0.2">
      <c r="A111" s="34"/>
      <c r="B111" s="34"/>
      <c r="C111" s="21" t="s">
        <v>102</v>
      </c>
      <c r="D111" s="73"/>
      <c r="E111" s="73"/>
      <c r="F111" s="73"/>
      <c r="G111" s="73"/>
      <c r="H111" s="17"/>
      <c r="I111" s="17"/>
      <c r="J111" s="73"/>
      <c r="K111" s="73"/>
      <c r="L111" s="17"/>
      <c r="M111" s="17"/>
      <c r="N111" s="17"/>
      <c r="O111" s="17"/>
      <c r="P111" s="17"/>
      <c r="Q111" s="17"/>
    </row>
    <row r="112" spans="1:17" s="2" customFormat="1" ht="12.75" customHeight="1" x14ac:dyDescent="0.2">
      <c r="A112" s="34"/>
      <c r="B112" s="34"/>
      <c r="C112" s="21" t="s">
        <v>103</v>
      </c>
      <c r="D112" s="73"/>
      <c r="E112" s="73"/>
      <c r="F112" s="73"/>
      <c r="G112" s="73"/>
      <c r="H112" s="17"/>
      <c r="I112" s="17"/>
      <c r="J112" s="73"/>
      <c r="K112" s="73"/>
      <c r="L112" s="17"/>
      <c r="M112" s="17"/>
      <c r="N112" s="17"/>
      <c r="O112" s="17"/>
      <c r="P112" s="17"/>
      <c r="Q112" s="17"/>
    </row>
    <row r="113" spans="1:17" s="2" customFormat="1" ht="12.75" customHeight="1" x14ac:dyDescent="0.2">
      <c r="A113" s="34"/>
      <c r="B113" s="34"/>
      <c r="C113" s="21" t="s">
        <v>104</v>
      </c>
      <c r="D113" s="73"/>
      <c r="E113" s="73"/>
      <c r="F113" s="73"/>
      <c r="G113" s="73"/>
      <c r="H113" s="17"/>
      <c r="I113" s="17"/>
      <c r="J113" s="73"/>
      <c r="K113" s="73"/>
      <c r="L113" s="17"/>
      <c r="M113" s="17"/>
      <c r="N113" s="17"/>
      <c r="O113" s="17"/>
      <c r="P113" s="17"/>
      <c r="Q113" s="17"/>
    </row>
    <row r="114" spans="1:17" s="2" customFormat="1" ht="12.75" customHeight="1" x14ac:dyDescent="0.2">
      <c r="A114" s="34"/>
      <c r="B114" s="34"/>
      <c r="C114" s="21" t="s">
        <v>105</v>
      </c>
      <c r="D114" s="73"/>
      <c r="E114" s="73"/>
      <c r="F114" s="73"/>
      <c r="G114" s="73"/>
      <c r="H114" s="17"/>
      <c r="I114" s="17"/>
      <c r="J114" s="73"/>
      <c r="K114" s="73"/>
      <c r="L114" s="17"/>
      <c r="M114" s="17"/>
      <c r="N114" s="17"/>
      <c r="O114" s="17"/>
      <c r="P114" s="17"/>
      <c r="Q114" s="17"/>
    </row>
    <row r="115" spans="1:17" s="2" customFormat="1" ht="12.75" customHeight="1" x14ac:dyDescent="0.2">
      <c r="A115" s="34"/>
      <c r="B115" s="34"/>
      <c r="C115" s="21" t="s">
        <v>29</v>
      </c>
      <c r="D115" s="17">
        <f>D104+D105+D106+D107+D108+D109+D110+D111+D112+D113+D114</f>
        <v>0</v>
      </c>
      <c r="E115" s="17">
        <f t="shared" ref="E115:Q115" si="8">E104+E105+E106+E107+E108+E109+E110+E111+E112+E113+E114</f>
        <v>0</v>
      </c>
      <c r="F115" s="17">
        <f t="shared" si="8"/>
        <v>0</v>
      </c>
      <c r="G115" s="17">
        <f t="shared" si="8"/>
        <v>0</v>
      </c>
      <c r="H115" s="17">
        <f t="shared" si="8"/>
        <v>0</v>
      </c>
      <c r="I115" s="17">
        <f t="shared" si="8"/>
        <v>0</v>
      </c>
      <c r="J115" s="17">
        <f t="shared" si="8"/>
        <v>3</v>
      </c>
      <c r="K115" s="17">
        <f t="shared" si="8"/>
        <v>200</v>
      </c>
      <c r="L115" s="17">
        <f t="shared" si="8"/>
        <v>0</v>
      </c>
      <c r="M115" s="17">
        <f t="shared" si="8"/>
        <v>0</v>
      </c>
      <c r="N115" s="17">
        <f t="shared" si="8"/>
        <v>0</v>
      </c>
      <c r="O115" s="17">
        <f t="shared" si="8"/>
        <v>0</v>
      </c>
      <c r="P115" s="17">
        <f t="shared" si="8"/>
        <v>0</v>
      </c>
      <c r="Q115" s="17">
        <f t="shared" si="8"/>
        <v>0</v>
      </c>
    </row>
    <row r="116" spans="1:17" s="2" customFormat="1" ht="12.75" customHeight="1" x14ac:dyDescent="0.2">
      <c r="A116" s="34"/>
      <c r="B116" s="34"/>
      <c r="C116" s="100" t="s">
        <v>106</v>
      </c>
      <c r="D116" s="100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s="2" customFormat="1" ht="12.75" customHeight="1" x14ac:dyDescent="0.2">
      <c r="A117" s="34"/>
      <c r="B117" s="34"/>
      <c r="C117" s="25" t="s">
        <v>107</v>
      </c>
      <c r="D117" s="73"/>
      <c r="E117" s="73"/>
      <c r="F117" s="73"/>
      <c r="G117" s="73"/>
      <c r="H117" s="17"/>
      <c r="I117" s="17"/>
      <c r="J117" s="73"/>
      <c r="K117" s="73"/>
      <c r="L117" s="17"/>
      <c r="M117" s="17"/>
      <c r="N117" s="17"/>
      <c r="O117" s="17"/>
      <c r="P117" s="17"/>
      <c r="Q117" s="17"/>
    </row>
    <row r="118" spans="1:17" s="2" customFormat="1" ht="12.75" customHeight="1" x14ac:dyDescent="0.2">
      <c r="A118" s="34"/>
      <c r="B118" s="34"/>
      <c r="C118" s="25" t="s">
        <v>108</v>
      </c>
      <c r="D118" s="74"/>
      <c r="E118" s="74"/>
      <c r="F118" s="74"/>
      <c r="G118" s="74"/>
      <c r="H118" s="17"/>
      <c r="I118" s="17"/>
      <c r="J118" s="74"/>
      <c r="K118" s="74"/>
      <c r="L118" s="17"/>
      <c r="M118" s="17"/>
      <c r="N118" s="17"/>
      <c r="O118" s="17"/>
      <c r="P118" s="17"/>
      <c r="Q118" s="17"/>
    </row>
    <row r="119" spans="1:17" s="2" customFormat="1" ht="12.75" customHeight="1" x14ac:dyDescent="0.2">
      <c r="A119" s="34"/>
      <c r="B119" s="34"/>
      <c r="C119" s="25" t="s">
        <v>109</v>
      </c>
      <c r="D119" s="74"/>
      <c r="E119" s="74"/>
      <c r="F119" s="74"/>
      <c r="G119" s="74"/>
      <c r="H119" s="17"/>
      <c r="I119" s="17"/>
      <c r="J119" s="74"/>
      <c r="K119" s="74"/>
      <c r="L119" s="17"/>
      <c r="M119" s="17"/>
      <c r="N119" s="17"/>
      <c r="O119" s="17"/>
      <c r="P119" s="17"/>
      <c r="Q119" s="17"/>
    </row>
    <row r="120" spans="1:17" s="2" customFormat="1" ht="12.75" customHeight="1" x14ac:dyDescent="0.2">
      <c r="A120" s="34"/>
      <c r="B120" s="34"/>
      <c r="C120" s="25" t="s">
        <v>110</v>
      </c>
      <c r="D120" s="73"/>
      <c r="E120" s="73"/>
      <c r="F120" s="73"/>
      <c r="G120" s="73"/>
      <c r="H120" s="17"/>
      <c r="I120" s="17"/>
      <c r="J120" s="73"/>
      <c r="K120" s="73"/>
      <c r="L120" s="17"/>
      <c r="M120" s="17"/>
      <c r="N120" s="17"/>
      <c r="O120" s="17"/>
      <c r="P120" s="17"/>
      <c r="Q120" s="17"/>
    </row>
    <row r="121" spans="1:17" s="2" customFormat="1" ht="12.75" customHeight="1" x14ac:dyDescent="0.2">
      <c r="A121" s="34"/>
      <c r="B121" s="34"/>
      <c r="C121" s="25" t="s">
        <v>111</v>
      </c>
      <c r="D121" s="73"/>
      <c r="E121" s="73"/>
      <c r="F121" s="73"/>
      <c r="G121" s="73"/>
      <c r="H121" s="17"/>
      <c r="I121" s="17"/>
      <c r="J121" s="73"/>
      <c r="K121" s="73"/>
      <c r="L121" s="17"/>
      <c r="M121" s="17"/>
      <c r="N121" s="17"/>
      <c r="O121" s="17"/>
      <c r="P121" s="17"/>
      <c r="Q121" s="17"/>
    </row>
    <row r="122" spans="1:17" s="2" customFormat="1" ht="12.75" customHeight="1" x14ac:dyDescent="0.2">
      <c r="A122" s="34"/>
      <c r="B122" s="34"/>
      <c r="C122" s="25" t="s">
        <v>112</v>
      </c>
      <c r="D122" s="73"/>
      <c r="E122" s="73"/>
      <c r="F122" s="73"/>
      <c r="G122" s="73"/>
      <c r="H122" s="17"/>
      <c r="I122" s="17"/>
      <c r="J122" s="73"/>
      <c r="K122" s="73"/>
      <c r="L122" s="17"/>
      <c r="M122" s="17"/>
      <c r="N122" s="17"/>
      <c r="O122" s="17"/>
      <c r="P122" s="17"/>
      <c r="Q122" s="17"/>
    </row>
    <row r="123" spans="1:17" ht="12.75" customHeight="1" x14ac:dyDescent="0.2">
      <c r="A123" s="20"/>
      <c r="B123" s="34"/>
      <c r="C123" s="25" t="s">
        <v>113</v>
      </c>
      <c r="D123" s="73"/>
      <c r="E123" s="73"/>
      <c r="F123" s="73"/>
      <c r="G123" s="73"/>
      <c r="H123" s="17"/>
      <c r="I123" s="17"/>
      <c r="J123" s="73"/>
      <c r="K123" s="73"/>
      <c r="L123" s="17"/>
      <c r="M123" s="18"/>
      <c r="N123" s="18"/>
      <c r="O123" s="18"/>
      <c r="P123" s="18"/>
      <c r="Q123" s="18"/>
    </row>
    <row r="124" spans="1:17" ht="12.75" customHeight="1" x14ac:dyDescent="0.2">
      <c r="A124" s="20"/>
      <c r="B124" s="34"/>
      <c r="C124" s="25" t="s">
        <v>114</v>
      </c>
      <c r="D124" s="73"/>
      <c r="E124" s="73"/>
      <c r="F124" s="73"/>
      <c r="G124" s="73"/>
      <c r="H124" s="17"/>
      <c r="I124" s="17"/>
      <c r="J124" s="73"/>
      <c r="K124" s="73"/>
      <c r="L124" s="17"/>
      <c r="M124" s="18"/>
      <c r="N124" s="18"/>
      <c r="O124" s="18"/>
      <c r="P124" s="18"/>
      <c r="Q124" s="18"/>
    </row>
    <row r="125" spans="1:17" ht="12.75" customHeight="1" x14ac:dyDescent="0.2">
      <c r="A125" s="20"/>
      <c r="B125" s="34"/>
      <c r="C125" s="25" t="s">
        <v>115</v>
      </c>
      <c r="D125" s="73"/>
      <c r="E125" s="73"/>
      <c r="F125" s="73"/>
      <c r="G125" s="73"/>
      <c r="H125" s="17"/>
      <c r="I125" s="17"/>
      <c r="J125" s="73"/>
      <c r="K125" s="73"/>
      <c r="L125" s="17"/>
      <c r="M125" s="18"/>
      <c r="N125" s="18"/>
      <c r="O125" s="18"/>
      <c r="P125" s="18"/>
      <c r="Q125" s="18"/>
    </row>
    <row r="126" spans="1:17" ht="12.75" customHeight="1" x14ac:dyDescent="0.2">
      <c r="A126" s="20"/>
      <c r="B126" s="34"/>
      <c r="C126" s="25" t="s">
        <v>116</v>
      </c>
      <c r="D126" s="73"/>
      <c r="E126" s="73"/>
      <c r="F126" s="73"/>
      <c r="G126" s="73"/>
      <c r="H126" s="17"/>
      <c r="I126" s="17"/>
      <c r="J126" s="73"/>
      <c r="K126" s="73"/>
      <c r="L126" s="17"/>
      <c r="M126" s="18"/>
      <c r="N126" s="18"/>
      <c r="O126" s="18"/>
      <c r="P126" s="18"/>
      <c r="Q126" s="18"/>
    </row>
    <row r="127" spans="1:17" ht="12.75" customHeight="1" x14ac:dyDescent="0.2">
      <c r="A127" s="20"/>
      <c r="B127" s="34"/>
      <c r="C127" s="26" t="s">
        <v>117</v>
      </c>
      <c r="D127" s="73"/>
      <c r="E127" s="73"/>
      <c r="F127" s="73"/>
      <c r="G127" s="73"/>
      <c r="H127" s="17"/>
      <c r="I127" s="17"/>
      <c r="J127" s="73"/>
      <c r="K127" s="73"/>
      <c r="L127" s="17"/>
      <c r="M127" s="18"/>
      <c r="N127" s="18"/>
      <c r="O127" s="18"/>
      <c r="P127" s="18"/>
      <c r="Q127" s="18"/>
    </row>
    <row r="128" spans="1:17" ht="12.75" customHeight="1" x14ac:dyDescent="0.2">
      <c r="A128" s="20"/>
      <c r="B128" s="34"/>
      <c r="C128" s="25" t="s">
        <v>118</v>
      </c>
      <c r="D128" s="73"/>
      <c r="E128" s="73"/>
      <c r="F128" s="73"/>
      <c r="G128" s="73"/>
      <c r="H128" s="17"/>
      <c r="I128" s="17"/>
      <c r="J128" s="73"/>
      <c r="K128" s="73"/>
      <c r="L128" s="17"/>
      <c r="M128" s="18"/>
      <c r="N128" s="18"/>
      <c r="O128" s="18"/>
      <c r="P128" s="18"/>
      <c r="Q128" s="18"/>
    </row>
    <row r="129" spans="1:17" ht="12.75" customHeight="1" x14ac:dyDescent="0.2">
      <c r="A129" s="20"/>
      <c r="B129" s="34"/>
      <c r="C129" s="69" t="s">
        <v>29</v>
      </c>
      <c r="D129" s="17">
        <f>D117+D118+D119+D120+D121+D122+D123+D124+D125+D126+D127+D128</f>
        <v>0</v>
      </c>
      <c r="E129" s="17">
        <f t="shared" ref="E129:Q129" si="9">E117+E118+E119+E120+E121+E122+E123+E124+E125+E126+E127+E128</f>
        <v>0</v>
      </c>
      <c r="F129" s="17">
        <f t="shared" si="9"/>
        <v>0</v>
      </c>
      <c r="G129" s="17">
        <f t="shared" si="9"/>
        <v>0</v>
      </c>
      <c r="H129" s="17">
        <f t="shared" si="9"/>
        <v>0</v>
      </c>
      <c r="I129" s="17">
        <f t="shared" si="9"/>
        <v>0</v>
      </c>
      <c r="J129" s="17">
        <f t="shared" si="9"/>
        <v>0</v>
      </c>
      <c r="K129" s="17">
        <f t="shared" si="9"/>
        <v>0</v>
      </c>
      <c r="L129" s="17">
        <f t="shared" si="9"/>
        <v>0</v>
      </c>
      <c r="M129" s="18">
        <f t="shared" si="9"/>
        <v>0</v>
      </c>
      <c r="N129" s="18">
        <f t="shared" si="9"/>
        <v>0</v>
      </c>
      <c r="O129" s="18">
        <f t="shared" si="9"/>
        <v>0</v>
      </c>
      <c r="P129" s="18">
        <f t="shared" si="9"/>
        <v>0</v>
      </c>
      <c r="Q129" s="18">
        <f t="shared" si="9"/>
        <v>0</v>
      </c>
    </row>
    <row r="130" spans="1:17" ht="25.5" customHeight="1" x14ac:dyDescent="0.2">
      <c r="A130" s="27"/>
      <c r="B130" s="39"/>
      <c r="C130" s="40" t="s">
        <v>119</v>
      </c>
      <c r="D130" s="28">
        <f>D30+D38+D52+D63+D70+D78+D91+D102+D115+D129</f>
        <v>0</v>
      </c>
      <c r="E130" s="28">
        <f t="shared" ref="E130:Q130" si="10">E30+E38+E52+E63+E70+E78+E91+E102+E115+E129</f>
        <v>0</v>
      </c>
      <c r="F130" s="28">
        <f t="shared" si="10"/>
        <v>0</v>
      </c>
      <c r="G130" s="28">
        <f t="shared" si="10"/>
        <v>0</v>
      </c>
      <c r="H130" s="28">
        <f t="shared" si="10"/>
        <v>0</v>
      </c>
      <c r="I130" s="28">
        <f t="shared" si="10"/>
        <v>0</v>
      </c>
      <c r="J130" s="28">
        <f t="shared" si="10"/>
        <v>13</v>
      </c>
      <c r="K130" s="28">
        <f t="shared" si="10"/>
        <v>318.89999999999998</v>
      </c>
      <c r="L130" s="28">
        <f t="shared" si="10"/>
        <v>0</v>
      </c>
      <c r="M130" s="29">
        <f t="shared" si="10"/>
        <v>0</v>
      </c>
      <c r="N130" s="29">
        <f t="shared" si="10"/>
        <v>0</v>
      </c>
      <c r="O130" s="29">
        <f t="shared" si="10"/>
        <v>0</v>
      </c>
      <c r="P130" s="29">
        <f t="shared" si="10"/>
        <v>0</v>
      </c>
      <c r="Q130" s="29">
        <f t="shared" si="10"/>
        <v>0</v>
      </c>
    </row>
    <row r="131" spans="1:17" s="2" customFormat="1" x14ac:dyDescent="0.2">
      <c r="A131" s="42" t="s">
        <v>120</v>
      </c>
      <c r="B131" s="75" t="s">
        <v>121</v>
      </c>
      <c r="C131" s="76"/>
      <c r="D131" s="30">
        <f t="shared" ref="D131:Q131" si="11">SUM(D130:D130)</f>
        <v>0</v>
      </c>
      <c r="E131" s="31">
        <f t="shared" si="11"/>
        <v>0</v>
      </c>
      <c r="F131" s="30">
        <f t="shared" si="11"/>
        <v>0</v>
      </c>
      <c r="G131" s="31">
        <f t="shared" si="11"/>
        <v>0</v>
      </c>
      <c r="H131" s="30">
        <f t="shared" si="11"/>
        <v>0</v>
      </c>
      <c r="I131" s="31">
        <f t="shared" si="11"/>
        <v>0</v>
      </c>
      <c r="J131" s="30">
        <f t="shared" si="11"/>
        <v>13</v>
      </c>
      <c r="K131" s="31">
        <f t="shared" si="11"/>
        <v>318.89999999999998</v>
      </c>
      <c r="L131" s="30">
        <f t="shared" si="11"/>
        <v>0</v>
      </c>
      <c r="M131" s="31">
        <f t="shared" si="11"/>
        <v>0</v>
      </c>
      <c r="N131" s="30">
        <f t="shared" si="11"/>
        <v>0</v>
      </c>
      <c r="O131" s="31">
        <f t="shared" si="11"/>
        <v>0</v>
      </c>
      <c r="P131" s="30">
        <f t="shared" si="11"/>
        <v>0</v>
      </c>
      <c r="Q131" s="31">
        <f t="shared" si="11"/>
        <v>0</v>
      </c>
    </row>
    <row r="132" spans="1:17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6" spans="1:17" x14ac:dyDescent="0.2">
      <c r="F136" s="9"/>
      <c r="K136" s="36"/>
    </row>
    <row r="138" spans="1:17" x14ac:dyDescent="0.2">
      <c r="F138" s="36"/>
    </row>
  </sheetData>
  <autoFilter ref="C21:C131"/>
  <mergeCells count="36">
    <mergeCell ref="I7:L7"/>
    <mergeCell ref="I1:L1"/>
    <mergeCell ref="I2:L2"/>
    <mergeCell ref="I3:L3"/>
    <mergeCell ref="I5:L5"/>
    <mergeCell ref="I6:L6"/>
    <mergeCell ref="C22:D22"/>
    <mergeCell ref="B10:M10"/>
    <mergeCell ref="B11:M11"/>
    <mergeCell ref="B13:M13"/>
    <mergeCell ref="B14:M14"/>
    <mergeCell ref="B15:M15"/>
    <mergeCell ref="N19:O19"/>
    <mergeCell ref="P19:Q19"/>
    <mergeCell ref="D20:E20"/>
    <mergeCell ref="F20:G20"/>
    <mergeCell ref="H20:I20"/>
    <mergeCell ref="J20:K20"/>
    <mergeCell ref="L20:M20"/>
    <mergeCell ref="N20:O20"/>
    <mergeCell ref="P20:Q20"/>
    <mergeCell ref="D19:E19"/>
    <mergeCell ref="F19:G19"/>
    <mergeCell ref="H19:I19"/>
    <mergeCell ref="J19:K19"/>
    <mergeCell ref="L19:M19"/>
    <mergeCell ref="C92:D92"/>
    <mergeCell ref="C103:D103"/>
    <mergeCell ref="C116:D116"/>
    <mergeCell ref="B131:C131"/>
    <mergeCell ref="C31:D31"/>
    <mergeCell ref="C39:D39"/>
    <mergeCell ref="C53:D53"/>
    <mergeCell ref="C64:D64"/>
    <mergeCell ref="C79:D79"/>
    <mergeCell ref="C71:D71"/>
  </mergeCells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topLeftCell="B10" zoomScale="85" zoomScaleNormal="85" workbookViewId="0">
      <pane ySplit="12" topLeftCell="A22" activePane="bottomLeft" state="frozen"/>
      <selection activeCell="B10" sqref="B10"/>
      <selection pane="bottomLeft" activeCell="H123" sqref="H123"/>
    </sheetView>
  </sheetViews>
  <sheetFormatPr defaultRowHeight="12.75" x14ac:dyDescent="0.2"/>
  <cols>
    <col min="1" max="1" width="29.140625" style="1" customWidth="1"/>
    <col min="2" max="2" width="39.28515625" style="1" customWidth="1"/>
    <col min="3" max="3" width="26.140625" style="1" customWidth="1"/>
    <col min="4" max="4" width="13.28515625" style="1" customWidth="1"/>
    <col min="5" max="5" width="11.5703125" style="1" customWidth="1"/>
    <col min="6" max="6" width="11.140625" style="1" customWidth="1"/>
    <col min="7" max="7" width="11.7109375" style="1" customWidth="1"/>
    <col min="8" max="8" width="12" style="1" customWidth="1"/>
    <col min="9" max="10" width="11.140625" style="1" customWidth="1"/>
    <col min="11" max="11" width="12.85546875" style="1" customWidth="1"/>
    <col min="12" max="12" width="10.85546875" style="1" customWidth="1"/>
    <col min="13" max="14" width="11.5703125" style="1" customWidth="1"/>
    <col min="15" max="15" width="12" style="1" customWidth="1"/>
    <col min="16" max="16" width="13" style="1" customWidth="1"/>
    <col min="17" max="17" width="12.7109375" style="1" customWidth="1"/>
    <col min="18" max="16384" width="9.140625" style="1"/>
  </cols>
  <sheetData>
    <row r="1" spans="2:15" ht="15.75" x14ac:dyDescent="0.25">
      <c r="I1" s="99"/>
      <c r="J1" s="99"/>
      <c r="K1" s="99"/>
      <c r="L1" s="99"/>
      <c r="M1" s="3" t="s">
        <v>0</v>
      </c>
      <c r="N1" s="3"/>
    </row>
    <row r="2" spans="2:15" ht="15.75" x14ac:dyDescent="0.25">
      <c r="B2" s="1" t="s">
        <v>1</v>
      </c>
      <c r="I2" s="99"/>
      <c r="J2" s="99"/>
      <c r="K2" s="99"/>
      <c r="L2" s="99"/>
      <c r="M2" s="3" t="s">
        <v>2</v>
      </c>
      <c r="N2" s="3"/>
      <c r="O2" s="3"/>
    </row>
    <row r="3" spans="2:15" ht="15.75" x14ac:dyDescent="0.25">
      <c r="I3" s="99"/>
      <c r="J3" s="99"/>
      <c r="K3" s="99"/>
      <c r="L3" s="99"/>
      <c r="M3" s="3" t="s">
        <v>3</v>
      </c>
      <c r="N3" s="3"/>
      <c r="O3" s="3"/>
    </row>
    <row r="4" spans="2:15" ht="15.75" x14ac:dyDescent="0.25">
      <c r="I4" s="5"/>
      <c r="J4" s="5"/>
      <c r="K4" s="5"/>
      <c r="L4" s="5"/>
      <c r="M4" s="3" t="s">
        <v>4</v>
      </c>
      <c r="N4" s="3"/>
      <c r="O4" s="3"/>
    </row>
    <row r="5" spans="2:15" ht="15.75" x14ac:dyDescent="0.25">
      <c r="I5" s="99"/>
      <c r="J5" s="99"/>
      <c r="K5" s="99"/>
      <c r="L5" s="99"/>
      <c r="M5" s="3" t="s">
        <v>5</v>
      </c>
      <c r="N5" s="3"/>
      <c r="O5" s="3"/>
    </row>
    <row r="6" spans="2:15" ht="15.75" x14ac:dyDescent="0.25">
      <c r="I6" s="99"/>
      <c r="J6" s="99"/>
      <c r="K6" s="99"/>
      <c r="L6" s="99"/>
      <c r="O6" s="3"/>
    </row>
    <row r="7" spans="2:15" ht="15.75" x14ac:dyDescent="0.25">
      <c r="I7" s="99"/>
      <c r="J7" s="99"/>
      <c r="K7" s="99"/>
      <c r="L7" s="99"/>
    </row>
    <row r="8" spans="2:15" ht="15.75" x14ac:dyDescent="0.25">
      <c r="I8" s="5"/>
      <c r="J8" s="5"/>
      <c r="K8" s="5"/>
    </row>
    <row r="9" spans="2:15" ht="12.75" customHeight="1" x14ac:dyDescent="0.2"/>
    <row r="10" spans="2:15" ht="12.75" customHeight="1" x14ac:dyDescent="0.25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2:15" ht="15.75" x14ac:dyDescent="0.25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2:15" ht="15.75" x14ac:dyDescent="0.25">
      <c r="B12" s="6"/>
      <c r="C12" s="6"/>
      <c r="D12" s="6"/>
      <c r="E12" s="6"/>
      <c r="F12" s="6"/>
      <c r="G12" s="6"/>
      <c r="H12" s="6"/>
      <c r="I12" s="6"/>
      <c r="J12" s="6"/>
      <c r="K12" s="32"/>
      <c r="L12" s="9"/>
      <c r="M12" s="9"/>
    </row>
    <row r="13" spans="2:15" ht="13.5" thickBot="1" x14ac:dyDescent="0.25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2:15" ht="16.5" thickBot="1" x14ac:dyDescent="0.3">
      <c r="B14" s="96" t="s">
        <v>123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8"/>
    </row>
    <row r="15" spans="2:15" x14ac:dyDescent="0.2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2:15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8" spans="1:17" ht="13.5" thickBot="1" x14ac:dyDescent="0.25"/>
    <row r="19" spans="1:17" ht="127.5" customHeight="1" thickTop="1" thickBot="1" x14ac:dyDescent="0.25">
      <c r="A19" s="11" t="s">
        <v>6</v>
      </c>
      <c r="B19" s="11" t="s">
        <v>7</v>
      </c>
      <c r="C19" s="12" t="s">
        <v>8</v>
      </c>
      <c r="D19" s="91" t="s">
        <v>9</v>
      </c>
      <c r="E19" s="91"/>
      <c r="F19" s="104" t="s">
        <v>10</v>
      </c>
      <c r="G19" s="104"/>
      <c r="H19" s="82" t="s">
        <v>11</v>
      </c>
      <c r="I19" s="83"/>
      <c r="J19" s="82" t="s">
        <v>12</v>
      </c>
      <c r="K19" s="83"/>
      <c r="L19" s="82" t="s">
        <v>13</v>
      </c>
      <c r="M19" s="83"/>
      <c r="N19" s="82" t="s">
        <v>14</v>
      </c>
      <c r="O19" s="83"/>
      <c r="P19" s="82" t="s">
        <v>15</v>
      </c>
      <c r="Q19" s="83"/>
    </row>
    <row r="20" spans="1:17" ht="13.5" thickTop="1" x14ac:dyDescent="0.2">
      <c r="A20" s="13">
        <v>1</v>
      </c>
      <c r="B20" s="14">
        <v>2</v>
      </c>
      <c r="C20" s="15">
        <v>3</v>
      </c>
      <c r="D20" s="101">
        <v>4</v>
      </c>
      <c r="E20" s="102"/>
      <c r="F20" s="103">
        <v>5</v>
      </c>
      <c r="G20" s="90"/>
      <c r="H20" s="89">
        <v>6</v>
      </c>
      <c r="I20" s="90"/>
      <c r="J20" s="89">
        <v>7</v>
      </c>
      <c r="K20" s="90"/>
      <c r="L20" s="89">
        <v>8</v>
      </c>
      <c r="M20" s="90"/>
      <c r="N20" s="89">
        <v>9</v>
      </c>
      <c r="O20" s="90"/>
      <c r="P20" s="89">
        <v>10</v>
      </c>
      <c r="Q20" s="90"/>
    </row>
    <row r="21" spans="1:17" ht="12.75" customHeight="1" x14ac:dyDescent="0.2">
      <c r="A21" s="16"/>
      <c r="B21" s="16"/>
      <c r="C21" s="16"/>
      <c r="D21" s="18" t="s">
        <v>16</v>
      </c>
      <c r="E21" s="18" t="s">
        <v>17</v>
      </c>
      <c r="F21" s="18" t="s">
        <v>16</v>
      </c>
      <c r="G21" s="18" t="s">
        <v>17</v>
      </c>
      <c r="H21" s="18" t="s">
        <v>16</v>
      </c>
      <c r="I21" s="18" t="s">
        <v>17</v>
      </c>
      <c r="J21" s="18" t="s">
        <v>16</v>
      </c>
      <c r="K21" s="18" t="s">
        <v>17</v>
      </c>
      <c r="L21" s="18" t="s">
        <v>16</v>
      </c>
      <c r="M21" s="18" t="s">
        <v>18</v>
      </c>
      <c r="N21" s="18" t="s">
        <v>16</v>
      </c>
      <c r="O21" s="18" t="s">
        <v>18</v>
      </c>
      <c r="P21" s="18" t="s">
        <v>16</v>
      </c>
      <c r="Q21" s="18" t="s">
        <v>18</v>
      </c>
    </row>
    <row r="22" spans="1:17" ht="28.5" customHeight="1" x14ac:dyDescent="0.25">
      <c r="A22" s="19" t="s">
        <v>19</v>
      </c>
      <c r="B22" s="38" t="s">
        <v>20</v>
      </c>
      <c r="C22" s="80" t="s">
        <v>21</v>
      </c>
      <c r="D22" s="81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8"/>
      <c r="P22" s="18"/>
      <c r="Q22" s="18"/>
    </row>
    <row r="23" spans="1:17" ht="12.75" customHeight="1" x14ac:dyDescent="0.25">
      <c r="A23" s="20"/>
      <c r="B23" s="34"/>
      <c r="C23" s="21" t="s">
        <v>22</v>
      </c>
      <c r="D23" s="49">
        <v>2</v>
      </c>
      <c r="E23" s="49">
        <v>8</v>
      </c>
      <c r="F23" s="49">
        <v>2</v>
      </c>
      <c r="G23" s="49">
        <v>8</v>
      </c>
      <c r="H23" s="52"/>
      <c r="I23" s="52"/>
      <c r="J23" s="49">
        <v>12</v>
      </c>
      <c r="K23" s="49">
        <v>59.5</v>
      </c>
      <c r="L23" s="18"/>
      <c r="M23" s="18"/>
      <c r="N23" s="18"/>
      <c r="O23" s="18"/>
      <c r="P23" s="18"/>
      <c r="Q23" s="18"/>
    </row>
    <row r="24" spans="1:17" ht="12.75" customHeight="1" x14ac:dyDescent="0.25">
      <c r="A24" s="20"/>
      <c r="B24" s="34"/>
      <c r="C24" s="21" t="s">
        <v>23</v>
      </c>
      <c r="D24" s="46"/>
      <c r="E24" s="46"/>
      <c r="F24" s="46"/>
      <c r="G24" s="46"/>
      <c r="H24" s="52"/>
      <c r="I24" s="52"/>
      <c r="J24" s="46"/>
      <c r="K24" s="46"/>
      <c r="L24" s="18"/>
      <c r="M24" s="18"/>
      <c r="N24" s="18"/>
      <c r="O24" s="18"/>
      <c r="P24" s="18"/>
      <c r="Q24" s="18"/>
    </row>
    <row r="25" spans="1:17" ht="12.75" customHeight="1" x14ac:dyDescent="0.25">
      <c r="A25" s="20"/>
      <c r="B25" s="34"/>
      <c r="C25" s="21" t="s">
        <v>24</v>
      </c>
      <c r="D25" s="46"/>
      <c r="E25" s="46"/>
      <c r="F25" s="46"/>
      <c r="G25" s="46"/>
      <c r="H25" s="52"/>
      <c r="I25" s="52"/>
      <c r="J25" s="46"/>
      <c r="K25" s="46"/>
      <c r="L25" s="18"/>
      <c r="M25" s="18"/>
      <c r="N25" s="18"/>
      <c r="O25" s="18"/>
      <c r="P25" s="18"/>
      <c r="Q25" s="18"/>
    </row>
    <row r="26" spans="1:17" ht="12.75" customHeight="1" x14ac:dyDescent="0.25">
      <c r="A26" s="20"/>
      <c r="B26" s="34"/>
      <c r="C26" s="21" t="s">
        <v>25</v>
      </c>
      <c r="D26" s="46"/>
      <c r="E26" s="46"/>
      <c r="F26" s="46"/>
      <c r="G26" s="46"/>
      <c r="H26" s="52"/>
      <c r="I26" s="52"/>
      <c r="J26" s="46"/>
      <c r="K26" s="46"/>
      <c r="L26" s="18"/>
      <c r="M26" s="18"/>
      <c r="N26" s="18"/>
      <c r="O26" s="18"/>
      <c r="P26" s="18"/>
      <c r="Q26" s="18"/>
    </row>
    <row r="27" spans="1:17" ht="12.75" customHeight="1" x14ac:dyDescent="0.25">
      <c r="A27" s="20"/>
      <c r="B27" s="34"/>
      <c r="C27" s="21" t="s">
        <v>26</v>
      </c>
      <c r="D27" s="46"/>
      <c r="E27" s="46"/>
      <c r="F27" s="46"/>
      <c r="G27" s="46"/>
      <c r="H27" s="52"/>
      <c r="I27" s="52"/>
      <c r="J27" s="46"/>
      <c r="K27" s="46"/>
      <c r="L27" s="18"/>
      <c r="M27" s="18"/>
      <c r="N27" s="18"/>
      <c r="O27" s="18"/>
      <c r="P27" s="18"/>
      <c r="Q27" s="18"/>
    </row>
    <row r="28" spans="1:17" ht="12.75" customHeight="1" x14ac:dyDescent="0.25">
      <c r="A28" s="20"/>
      <c r="B28" s="34"/>
      <c r="C28" s="21" t="s">
        <v>27</v>
      </c>
      <c r="D28" s="49"/>
      <c r="E28" s="49"/>
      <c r="F28" s="49"/>
      <c r="G28" s="49"/>
      <c r="H28" s="52"/>
      <c r="I28" s="52"/>
      <c r="J28" s="49"/>
      <c r="K28" s="49"/>
      <c r="L28" s="18"/>
      <c r="M28" s="18"/>
      <c r="N28" s="18"/>
      <c r="O28" s="18"/>
      <c r="P28" s="18"/>
      <c r="Q28" s="18"/>
    </row>
    <row r="29" spans="1:17" ht="12.75" customHeight="1" x14ac:dyDescent="0.25">
      <c r="A29" s="20"/>
      <c r="B29" s="34"/>
      <c r="C29" s="21" t="s">
        <v>28</v>
      </c>
      <c r="D29" s="49">
        <v>1</v>
      </c>
      <c r="E29" s="49">
        <v>4</v>
      </c>
      <c r="F29" s="49">
        <v>1</v>
      </c>
      <c r="G29" s="49">
        <v>4</v>
      </c>
      <c r="H29" s="52"/>
      <c r="I29" s="52"/>
      <c r="J29" s="49">
        <v>12</v>
      </c>
      <c r="K29" s="49">
        <v>59.35</v>
      </c>
      <c r="L29" s="18"/>
      <c r="M29" s="18"/>
      <c r="N29" s="18"/>
      <c r="O29" s="18"/>
      <c r="P29" s="18"/>
      <c r="Q29" s="18"/>
    </row>
    <row r="30" spans="1:17" ht="12.75" customHeight="1" x14ac:dyDescent="0.2">
      <c r="A30" s="20"/>
      <c r="B30" s="34"/>
      <c r="C30" s="69" t="s">
        <v>29</v>
      </c>
      <c r="D30" s="17">
        <f>D23+D24+D25+D26+D27+D28+D29</f>
        <v>3</v>
      </c>
      <c r="E30" s="17">
        <f t="shared" ref="E30:Q30" si="0">E23+E24+E25+E26+E27+E28+E29</f>
        <v>12</v>
      </c>
      <c r="F30" s="17">
        <f t="shared" si="0"/>
        <v>3</v>
      </c>
      <c r="G30" s="17">
        <f t="shared" si="0"/>
        <v>12</v>
      </c>
      <c r="H30" s="17">
        <f t="shared" si="0"/>
        <v>0</v>
      </c>
      <c r="I30" s="17">
        <f t="shared" si="0"/>
        <v>0</v>
      </c>
      <c r="J30" s="17">
        <f t="shared" si="0"/>
        <v>24</v>
      </c>
      <c r="K30" s="17">
        <f t="shared" si="0"/>
        <v>118.85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</row>
    <row r="31" spans="1:17" ht="12.75" customHeight="1" x14ac:dyDescent="0.2">
      <c r="A31" s="20"/>
      <c r="B31" s="34"/>
      <c r="C31" s="100" t="s">
        <v>30</v>
      </c>
      <c r="D31" s="100"/>
      <c r="E31" s="17"/>
      <c r="F31" s="17"/>
      <c r="G31" s="17"/>
      <c r="H31" s="17"/>
      <c r="I31" s="17"/>
      <c r="J31" s="17"/>
      <c r="K31" s="17"/>
      <c r="L31" s="18"/>
      <c r="M31" s="18"/>
      <c r="N31" s="18"/>
      <c r="O31" s="18"/>
      <c r="P31" s="18"/>
      <c r="Q31" s="18"/>
    </row>
    <row r="32" spans="1:17" ht="12.75" customHeight="1" x14ac:dyDescent="0.2">
      <c r="A32" s="20"/>
      <c r="B32" s="34"/>
      <c r="C32" s="21" t="s">
        <v>31</v>
      </c>
      <c r="D32" s="53">
        <v>0</v>
      </c>
      <c r="E32" s="53">
        <v>0</v>
      </c>
      <c r="F32" s="53">
        <v>0</v>
      </c>
      <c r="G32" s="53">
        <v>0</v>
      </c>
      <c r="H32" s="47"/>
      <c r="I32" s="47"/>
      <c r="J32" s="54"/>
      <c r="K32" s="55"/>
      <c r="L32" s="18"/>
      <c r="M32" s="18"/>
      <c r="N32" s="18"/>
      <c r="O32" s="18"/>
      <c r="P32" s="18"/>
      <c r="Q32" s="18"/>
    </row>
    <row r="33" spans="1:17" ht="12.75" customHeight="1" x14ac:dyDescent="0.2">
      <c r="A33" s="20"/>
      <c r="B33" s="34"/>
      <c r="C33" s="21" t="s">
        <v>32</v>
      </c>
      <c r="D33" s="53"/>
      <c r="E33" s="53"/>
      <c r="F33" s="53"/>
      <c r="G33" s="53"/>
      <c r="H33" s="47"/>
      <c r="I33" s="47"/>
      <c r="J33" s="54"/>
      <c r="K33" s="55"/>
      <c r="L33" s="18"/>
      <c r="M33" s="18"/>
      <c r="N33" s="18"/>
      <c r="O33" s="18"/>
      <c r="P33" s="18"/>
      <c r="Q33" s="18"/>
    </row>
    <row r="34" spans="1:17" ht="12.75" customHeight="1" x14ac:dyDescent="0.2">
      <c r="A34" s="20"/>
      <c r="B34" s="34"/>
      <c r="C34" s="21" t="s">
        <v>33</v>
      </c>
      <c r="D34" s="53">
        <v>0</v>
      </c>
      <c r="E34" s="53">
        <v>0</v>
      </c>
      <c r="F34" s="53">
        <v>0</v>
      </c>
      <c r="G34" s="53">
        <v>0</v>
      </c>
      <c r="H34" s="47"/>
      <c r="I34" s="47"/>
      <c r="J34" s="54"/>
      <c r="K34" s="55"/>
      <c r="L34" s="33"/>
      <c r="M34" s="18"/>
      <c r="N34" s="18"/>
      <c r="O34" s="18"/>
      <c r="P34" s="18"/>
      <c r="Q34" s="18"/>
    </row>
    <row r="35" spans="1:17" ht="12.75" customHeight="1" x14ac:dyDescent="0.2">
      <c r="A35" s="20"/>
      <c r="B35" s="34"/>
      <c r="C35" s="21" t="s">
        <v>34</v>
      </c>
      <c r="D35" s="53"/>
      <c r="E35" s="53"/>
      <c r="F35" s="53"/>
      <c r="G35" s="53"/>
      <c r="H35" s="47"/>
      <c r="I35" s="47"/>
      <c r="J35" s="54"/>
      <c r="K35" s="56"/>
      <c r="L35" s="18"/>
      <c r="M35" s="18"/>
      <c r="N35" s="18"/>
      <c r="O35" s="18"/>
      <c r="P35" s="18"/>
      <c r="Q35" s="18"/>
    </row>
    <row r="36" spans="1:17" ht="12.75" customHeight="1" x14ac:dyDescent="0.2">
      <c r="A36" s="20"/>
      <c r="B36" s="34"/>
      <c r="C36" s="21" t="s">
        <v>35</v>
      </c>
      <c r="D36" s="53"/>
      <c r="E36" s="53"/>
      <c r="F36" s="53"/>
      <c r="G36" s="53"/>
      <c r="H36" s="47"/>
      <c r="I36" s="47"/>
      <c r="J36" s="54"/>
      <c r="K36" s="55"/>
      <c r="L36" s="18"/>
      <c r="M36" s="18"/>
      <c r="N36" s="18"/>
      <c r="O36" s="18"/>
      <c r="P36" s="18"/>
      <c r="Q36" s="18"/>
    </row>
    <row r="37" spans="1:17" ht="12.75" customHeight="1" x14ac:dyDescent="0.2">
      <c r="A37" s="20"/>
      <c r="B37" s="34"/>
      <c r="C37" s="21" t="s">
        <v>36</v>
      </c>
      <c r="D37" s="46"/>
      <c r="E37" s="46"/>
      <c r="F37" s="46"/>
      <c r="G37" s="46"/>
      <c r="H37" s="47"/>
      <c r="I37" s="47"/>
      <c r="J37" s="46"/>
      <c r="K37" s="46"/>
      <c r="L37" s="18"/>
      <c r="M37" s="18"/>
      <c r="N37" s="18"/>
      <c r="O37" s="18"/>
      <c r="P37" s="18"/>
      <c r="Q37" s="18"/>
    </row>
    <row r="38" spans="1:17" ht="12.75" customHeight="1" x14ac:dyDescent="0.2">
      <c r="A38" s="20"/>
      <c r="B38" s="34"/>
      <c r="C38" s="69" t="s">
        <v>29</v>
      </c>
      <c r="D38" s="17">
        <f>D32+D33+D34+D35+D36+D37</f>
        <v>0</v>
      </c>
      <c r="E38" s="17">
        <f t="shared" ref="E38:Q38" si="1">E32+E33+E34+E35+E36+E37</f>
        <v>0</v>
      </c>
      <c r="F38" s="17">
        <f t="shared" si="1"/>
        <v>0</v>
      </c>
      <c r="G38" s="17">
        <f t="shared" si="1"/>
        <v>0</v>
      </c>
      <c r="H38" s="17">
        <f t="shared" si="1"/>
        <v>0</v>
      </c>
      <c r="I38" s="17">
        <f t="shared" si="1"/>
        <v>0</v>
      </c>
      <c r="J38" s="17">
        <f t="shared" si="1"/>
        <v>0</v>
      </c>
      <c r="K38" s="17">
        <f t="shared" si="1"/>
        <v>0</v>
      </c>
      <c r="L38" s="18">
        <f t="shared" si="1"/>
        <v>0</v>
      </c>
      <c r="M38" s="18">
        <f t="shared" si="1"/>
        <v>0</v>
      </c>
      <c r="N38" s="18">
        <f t="shared" si="1"/>
        <v>0</v>
      </c>
      <c r="O38" s="18">
        <f t="shared" si="1"/>
        <v>0</v>
      </c>
      <c r="P38" s="18">
        <f t="shared" si="1"/>
        <v>0</v>
      </c>
      <c r="Q38" s="18">
        <f t="shared" si="1"/>
        <v>0</v>
      </c>
    </row>
    <row r="39" spans="1:17" ht="12.75" customHeight="1" x14ac:dyDescent="0.2">
      <c r="A39" s="20"/>
      <c r="B39" s="34"/>
      <c r="C39" s="100" t="s">
        <v>37</v>
      </c>
      <c r="D39" s="100"/>
      <c r="E39" s="17"/>
      <c r="F39" s="17"/>
      <c r="G39" s="17"/>
      <c r="H39" s="17"/>
      <c r="I39" s="17"/>
      <c r="J39" s="17"/>
      <c r="K39" s="17"/>
      <c r="L39" s="18"/>
      <c r="M39" s="18"/>
      <c r="N39" s="18"/>
      <c r="O39" s="18"/>
      <c r="P39" s="18"/>
      <c r="Q39" s="18"/>
    </row>
    <row r="40" spans="1:17" ht="12.75" customHeight="1" x14ac:dyDescent="0.2">
      <c r="A40" s="20"/>
      <c r="B40" s="34"/>
      <c r="C40" s="21" t="s">
        <v>38</v>
      </c>
      <c r="D40" s="49"/>
      <c r="E40" s="49"/>
      <c r="F40" s="49"/>
      <c r="G40" s="49"/>
      <c r="H40" s="47"/>
      <c r="I40" s="47"/>
      <c r="J40" s="49"/>
      <c r="K40" s="49"/>
      <c r="L40" s="18"/>
      <c r="M40" s="18"/>
      <c r="N40" s="18"/>
      <c r="O40" s="18"/>
      <c r="P40" s="18"/>
      <c r="Q40" s="18"/>
    </row>
    <row r="41" spans="1:17" ht="12.75" customHeight="1" x14ac:dyDescent="0.2">
      <c r="A41" s="20"/>
      <c r="B41" s="34"/>
      <c r="C41" s="21" t="s">
        <v>39</v>
      </c>
      <c r="D41" s="49"/>
      <c r="E41" s="49"/>
      <c r="F41" s="49"/>
      <c r="G41" s="49"/>
      <c r="H41" s="47"/>
      <c r="I41" s="47"/>
      <c r="J41" s="49">
        <v>1</v>
      </c>
      <c r="K41" s="49">
        <v>6</v>
      </c>
      <c r="L41" s="18"/>
      <c r="M41" s="18"/>
      <c r="N41" s="18"/>
      <c r="O41" s="18"/>
      <c r="P41" s="18"/>
      <c r="Q41" s="18"/>
    </row>
    <row r="42" spans="1:17" ht="12.75" customHeight="1" x14ac:dyDescent="0.2">
      <c r="A42" s="20"/>
      <c r="B42" s="34"/>
      <c r="C42" s="21" t="s">
        <v>40</v>
      </c>
      <c r="D42" s="49"/>
      <c r="E42" s="49"/>
      <c r="F42" s="49"/>
      <c r="G42" s="49"/>
      <c r="H42" s="47"/>
      <c r="I42" s="47"/>
      <c r="J42" s="49"/>
      <c r="K42" s="49"/>
      <c r="L42" s="18"/>
      <c r="M42" s="18"/>
      <c r="N42" s="18"/>
      <c r="O42" s="18"/>
      <c r="P42" s="18"/>
      <c r="Q42" s="18"/>
    </row>
    <row r="43" spans="1:17" ht="12.75" customHeight="1" x14ac:dyDescent="0.2">
      <c r="A43" s="20"/>
      <c r="B43" s="34"/>
      <c r="C43" s="21" t="s">
        <v>41</v>
      </c>
      <c r="D43" s="49"/>
      <c r="E43" s="49"/>
      <c r="F43" s="49"/>
      <c r="G43" s="49"/>
      <c r="H43" s="47"/>
      <c r="I43" s="47"/>
      <c r="J43" s="49"/>
      <c r="K43" s="49"/>
      <c r="L43" s="18"/>
      <c r="M43" s="18"/>
      <c r="N43" s="18"/>
      <c r="O43" s="18"/>
      <c r="P43" s="18"/>
      <c r="Q43" s="18"/>
    </row>
    <row r="44" spans="1:17" ht="12.75" customHeight="1" x14ac:dyDescent="0.2">
      <c r="A44" s="20"/>
      <c r="B44" s="34"/>
      <c r="C44" s="21" t="s">
        <v>42</v>
      </c>
      <c r="D44" s="49"/>
      <c r="E44" s="49"/>
      <c r="F44" s="49"/>
      <c r="G44" s="49"/>
      <c r="H44" s="47"/>
      <c r="I44" s="47"/>
      <c r="J44" s="49"/>
      <c r="K44" s="49"/>
      <c r="L44" s="18"/>
      <c r="M44" s="18"/>
      <c r="N44" s="18"/>
      <c r="O44" s="18"/>
      <c r="P44" s="18"/>
      <c r="Q44" s="18"/>
    </row>
    <row r="45" spans="1:17" ht="12.75" customHeight="1" x14ac:dyDescent="0.2">
      <c r="A45" s="20"/>
      <c r="B45" s="34"/>
      <c r="C45" s="21" t="s">
        <v>43</v>
      </c>
      <c r="D45" s="49">
        <v>1</v>
      </c>
      <c r="E45" s="49">
        <v>5</v>
      </c>
      <c r="F45" s="49">
        <v>1</v>
      </c>
      <c r="G45" s="49">
        <v>5</v>
      </c>
      <c r="H45" s="47"/>
      <c r="I45" s="47"/>
      <c r="J45" s="49">
        <v>1</v>
      </c>
      <c r="K45" s="49">
        <v>38.5</v>
      </c>
      <c r="L45" s="18"/>
      <c r="M45" s="18"/>
      <c r="N45" s="18"/>
      <c r="O45" s="18"/>
      <c r="P45" s="18"/>
      <c r="Q45" s="18"/>
    </row>
    <row r="46" spans="1:17" ht="12.75" customHeight="1" x14ac:dyDescent="0.2">
      <c r="A46" s="20"/>
      <c r="B46" s="34"/>
      <c r="C46" s="21" t="s">
        <v>44</v>
      </c>
      <c r="D46" s="49"/>
      <c r="E46" s="49"/>
      <c r="F46" s="49"/>
      <c r="G46" s="49"/>
      <c r="H46" s="47"/>
      <c r="I46" s="47"/>
      <c r="J46" s="49"/>
      <c r="K46" s="49"/>
      <c r="L46" s="18"/>
      <c r="M46" s="18"/>
      <c r="N46" s="18"/>
      <c r="O46" s="18"/>
      <c r="P46" s="18"/>
      <c r="Q46" s="18"/>
    </row>
    <row r="47" spans="1:17" ht="12.75" customHeight="1" x14ac:dyDescent="0.2">
      <c r="A47" s="20"/>
      <c r="B47" s="34"/>
      <c r="C47" s="21" t="s">
        <v>45</v>
      </c>
      <c r="D47" s="49"/>
      <c r="E47" s="49"/>
      <c r="F47" s="49"/>
      <c r="G47" s="49"/>
      <c r="H47" s="47"/>
      <c r="I47" s="47"/>
      <c r="J47" s="49"/>
      <c r="K47" s="49"/>
      <c r="L47" s="18"/>
      <c r="M47" s="18"/>
      <c r="N47" s="18"/>
      <c r="O47" s="18"/>
      <c r="P47" s="18"/>
      <c r="Q47" s="18"/>
    </row>
    <row r="48" spans="1:17" ht="12.75" customHeight="1" x14ac:dyDescent="0.2">
      <c r="A48" s="20"/>
      <c r="B48" s="34"/>
      <c r="C48" s="21" t="s">
        <v>46</v>
      </c>
      <c r="D48" s="49"/>
      <c r="E48" s="49"/>
      <c r="F48" s="49"/>
      <c r="G48" s="49"/>
      <c r="H48" s="47"/>
      <c r="I48" s="47"/>
      <c r="J48" s="49"/>
      <c r="K48" s="49"/>
      <c r="L48" s="18"/>
      <c r="M48" s="18"/>
      <c r="N48" s="18"/>
      <c r="O48" s="18"/>
      <c r="P48" s="18"/>
      <c r="Q48" s="18"/>
    </row>
    <row r="49" spans="1:17" ht="12.75" customHeight="1" x14ac:dyDescent="0.2">
      <c r="A49" s="20"/>
      <c r="B49" s="34"/>
      <c r="C49" s="21" t="s">
        <v>47</v>
      </c>
      <c r="D49" s="49"/>
      <c r="E49" s="49"/>
      <c r="F49" s="49"/>
      <c r="G49" s="49"/>
      <c r="H49" s="47"/>
      <c r="I49" s="47"/>
      <c r="J49" s="49"/>
      <c r="K49" s="49"/>
      <c r="L49" s="18"/>
      <c r="M49" s="18"/>
      <c r="N49" s="18"/>
      <c r="O49" s="18"/>
      <c r="P49" s="18"/>
      <c r="Q49" s="18"/>
    </row>
    <row r="50" spans="1:17" ht="12.75" customHeight="1" x14ac:dyDescent="0.2">
      <c r="A50" s="20"/>
      <c r="B50" s="34"/>
      <c r="C50" s="21" t="s">
        <v>48</v>
      </c>
      <c r="D50" s="49"/>
      <c r="E50" s="49"/>
      <c r="F50" s="49"/>
      <c r="G50" s="49"/>
      <c r="H50" s="47"/>
      <c r="I50" s="47"/>
      <c r="J50" s="49"/>
      <c r="K50" s="49"/>
      <c r="L50" s="18"/>
      <c r="M50" s="18"/>
      <c r="N50" s="18"/>
      <c r="O50" s="18"/>
      <c r="P50" s="18"/>
      <c r="Q50" s="18"/>
    </row>
    <row r="51" spans="1:17" ht="12.75" customHeight="1" x14ac:dyDescent="0.2">
      <c r="A51" s="20"/>
      <c r="B51" s="34"/>
      <c r="C51" s="21" t="s">
        <v>49</v>
      </c>
      <c r="D51" s="49">
        <v>1</v>
      </c>
      <c r="E51" s="49">
        <v>5</v>
      </c>
      <c r="F51" s="49">
        <v>1</v>
      </c>
      <c r="G51" s="49">
        <v>5</v>
      </c>
      <c r="H51" s="47"/>
      <c r="I51" s="47"/>
      <c r="J51" s="49"/>
      <c r="K51" s="49"/>
      <c r="L51" s="18"/>
      <c r="M51" s="18"/>
      <c r="N51" s="18"/>
      <c r="O51" s="18"/>
      <c r="P51" s="18"/>
      <c r="Q51" s="18"/>
    </row>
    <row r="52" spans="1:17" ht="12.75" customHeight="1" x14ac:dyDescent="0.2">
      <c r="A52" s="20"/>
      <c r="B52" s="34"/>
      <c r="C52" s="69" t="s">
        <v>29</v>
      </c>
      <c r="D52" s="17">
        <f>D40+D41+D42+D43+D44+D45+D46+D47+D48+D49+D50+D51</f>
        <v>2</v>
      </c>
      <c r="E52" s="17">
        <f t="shared" ref="E52:Q52" si="2">E40+E41+E42+E43+E44+E45+E46+E47+E48+E49+E50+E51</f>
        <v>10</v>
      </c>
      <c r="F52" s="17">
        <f t="shared" si="2"/>
        <v>2</v>
      </c>
      <c r="G52" s="17">
        <f t="shared" si="2"/>
        <v>10</v>
      </c>
      <c r="H52" s="17">
        <f t="shared" si="2"/>
        <v>0</v>
      </c>
      <c r="I52" s="17">
        <f t="shared" si="2"/>
        <v>0</v>
      </c>
      <c r="J52" s="17">
        <f t="shared" si="2"/>
        <v>2</v>
      </c>
      <c r="K52" s="17">
        <f t="shared" si="2"/>
        <v>44.5</v>
      </c>
      <c r="L52" s="18">
        <f t="shared" si="2"/>
        <v>0</v>
      </c>
      <c r="M52" s="18">
        <f t="shared" si="2"/>
        <v>0</v>
      </c>
      <c r="N52" s="18">
        <f t="shared" si="2"/>
        <v>0</v>
      </c>
      <c r="O52" s="18">
        <f t="shared" si="2"/>
        <v>0</v>
      </c>
      <c r="P52" s="18">
        <f t="shared" si="2"/>
        <v>0</v>
      </c>
      <c r="Q52" s="18">
        <f t="shared" si="2"/>
        <v>0</v>
      </c>
    </row>
    <row r="53" spans="1:17" ht="12.75" customHeight="1" x14ac:dyDescent="0.2">
      <c r="A53" s="20"/>
      <c r="B53" s="34"/>
      <c r="C53" s="100" t="s">
        <v>50</v>
      </c>
      <c r="D53" s="100"/>
      <c r="E53" s="17"/>
      <c r="F53" s="17"/>
      <c r="G53" s="17"/>
      <c r="H53" s="17"/>
      <c r="I53" s="17"/>
      <c r="J53" s="17"/>
      <c r="K53" s="17"/>
      <c r="L53" s="18"/>
      <c r="M53" s="18"/>
      <c r="N53" s="18"/>
      <c r="O53" s="18"/>
      <c r="P53" s="18"/>
      <c r="Q53" s="18"/>
    </row>
    <row r="54" spans="1:17" ht="12.75" customHeight="1" x14ac:dyDescent="0.2">
      <c r="A54" s="20"/>
      <c r="B54" s="34"/>
      <c r="C54" s="21" t="s">
        <v>51</v>
      </c>
      <c r="D54" s="46">
        <v>2</v>
      </c>
      <c r="E54" s="46">
        <v>8</v>
      </c>
      <c r="F54" s="46">
        <v>2</v>
      </c>
      <c r="G54" s="46">
        <v>8</v>
      </c>
      <c r="H54" s="47"/>
      <c r="I54" s="47"/>
      <c r="J54" s="46">
        <v>2</v>
      </c>
      <c r="K54" s="46">
        <v>7</v>
      </c>
      <c r="L54" s="18"/>
      <c r="M54" s="18"/>
      <c r="N54" s="18"/>
      <c r="O54" s="18"/>
      <c r="P54" s="18"/>
      <c r="Q54" s="18"/>
    </row>
    <row r="55" spans="1:17" ht="12.75" customHeight="1" x14ac:dyDescent="0.2">
      <c r="A55" s="20"/>
      <c r="B55" s="34"/>
      <c r="C55" s="21" t="s">
        <v>52</v>
      </c>
      <c r="D55" s="46"/>
      <c r="E55" s="46"/>
      <c r="F55" s="46"/>
      <c r="G55" s="46"/>
      <c r="H55" s="47"/>
      <c r="I55" s="47"/>
      <c r="J55" s="46"/>
      <c r="K55" s="46"/>
      <c r="L55" s="18"/>
      <c r="M55" s="18"/>
      <c r="N55" s="18"/>
      <c r="O55" s="18"/>
      <c r="P55" s="18"/>
      <c r="Q55" s="18"/>
    </row>
    <row r="56" spans="1:17" ht="12.75" customHeight="1" x14ac:dyDescent="0.2">
      <c r="A56" s="20"/>
      <c r="B56" s="34"/>
      <c r="C56" s="21" t="s">
        <v>53</v>
      </c>
      <c r="D56" s="46"/>
      <c r="E56" s="46"/>
      <c r="F56" s="46"/>
      <c r="G56" s="46"/>
      <c r="H56" s="47"/>
      <c r="I56" s="47"/>
      <c r="J56" s="46"/>
      <c r="K56" s="46"/>
      <c r="L56" s="18"/>
      <c r="M56" s="18"/>
      <c r="N56" s="18"/>
      <c r="O56" s="18"/>
      <c r="P56" s="18"/>
      <c r="Q56" s="18"/>
    </row>
    <row r="57" spans="1:17" ht="12.75" customHeight="1" x14ac:dyDescent="0.2">
      <c r="A57" s="20"/>
      <c r="B57" s="34"/>
      <c r="C57" s="21" t="s">
        <v>54</v>
      </c>
      <c r="D57" s="46"/>
      <c r="E57" s="46"/>
      <c r="F57" s="46"/>
      <c r="G57" s="46"/>
      <c r="H57" s="47"/>
      <c r="I57" s="47"/>
      <c r="J57" s="46"/>
      <c r="K57" s="46"/>
      <c r="L57" s="18"/>
      <c r="M57" s="18"/>
      <c r="N57" s="18"/>
      <c r="O57" s="18"/>
      <c r="P57" s="18"/>
      <c r="Q57" s="18"/>
    </row>
    <row r="58" spans="1:17" ht="12.75" customHeight="1" x14ac:dyDescent="0.2">
      <c r="A58" s="20"/>
      <c r="B58" s="34"/>
      <c r="C58" s="21" t="s">
        <v>55</v>
      </c>
      <c r="D58" s="46"/>
      <c r="E58" s="46"/>
      <c r="F58" s="46"/>
      <c r="G58" s="46"/>
      <c r="H58" s="47"/>
      <c r="I58" s="47"/>
      <c r="J58" s="46"/>
      <c r="K58" s="46"/>
      <c r="L58" s="18"/>
      <c r="M58" s="18"/>
      <c r="N58" s="18"/>
      <c r="O58" s="18"/>
      <c r="P58" s="18"/>
      <c r="Q58" s="18"/>
    </row>
    <row r="59" spans="1:17" ht="12.75" customHeight="1" x14ac:dyDescent="0.2">
      <c r="A59" s="20"/>
      <c r="B59" s="34"/>
      <c r="C59" s="21" t="s">
        <v>56</v>
      </c>
      <c r="D59" s="46"/>
      <c r="E59" s="46"/>
      <c r="F59" s="46"/>
      <c r="G59" s="46"/>
      <c r="H59" s="47"/>
      <c r="I59" s="47"/>
      <c r="J59" s="46">
        <v>3</v>
      </c>
      <c r="K59" s="46">
        <v>10</v>
      </c>
      <c r="L59" s="18"/>
      <c r="M59" s="18"/>
      <c r="N59" s="18"/>
      <c r="O59" s="18"/>
      <c r="P59" s="18"/>
      <c r="Q59" s="18"/>
    </row>
    <row r="60" spans="1:17" ht="12.75" customHeight="1" x14ac:dyDescent="0.2">
      <c r="A60" s="20"/>
      <c r="B60" s="34"/>
      <c r="C60" s="21" t="s">
        <v>57</v>
      </c>
      <c r="D60" s="46"/>
      <c r="E60" s="46"/>
      <c r="F60" s="46"/>
      <c r="G60" s="46"/>
      <c r="H60" s="47"/>
      <c r="I60" s="47"/>
      <c r="J60" s="46">
        <v>1</v>
      </c>
      <c r="K60" s="46">
        <v>7</v>
      </c>
      <c r="L60" s="18"/>
      <c r="M60" s="18"/>
      <c r="N60" s="18"/>
      <c r="O60" s="18"/>
      <c r="P60" s="18"/>
      <c r="Q60" s="18"/>
    </row>
    <row r="61" spans="1:17" ht="12.75" customHeight="1" x14ac:dyDescent="0.2">
      <c r="A61" s="20"/>
      <c r="B61" s="34"/>
      <c r="C61" s="21" t="s">
        <v>58</v>
      </c>
      <c r="D61" s="46"/>
      <c r="E61" s="46"/>
      <c r="F61" s="46"/>
      <c r="G61" s="46"/>
      <c r="H61" s="47"/>
      <c r="I61" s="47"/>
      <c r="J61" s="46"/>
      <c r="K61" s="46"/>
      <c r="L61" s="18"/>
      <c r="M61" s="18"/>
      <c r="N61" s="18"/>
      <c r="O61" s="18"/>
      <c r="P61" s="18"/>
      <c r="Q61" s="18"/>
    </row>
    <row r="62" spans="1:17" ht="12.75" customHeight="1" x14ac:dyDescent="0.2">
      <c r="A62" s="20"/>
      <c r="B62" s="34"/>
      <c r="C62" s="21" t="s">
        <v>59</v>
      </c>
      <c r="D62" s="46"/>
      <c r="E62" s="46"/>
      <c r="F62" s="46"/>
      <c r="G62" s="46"/>
      <c r="H62" s="47"/>
      <c r="I62" s="47"/>
      <c r="J62" s="46">
        <v>1</v>
      </c>
      <c r="K62" s="46">
        <v>4</v>
      </c>
      <c r="L62" s="18"/>
      <c r="M62" s="18"/>
      <c r="N62" s="18"/>
      <c r="O62" s="18"/>
      <c r="P62" s="18"/>
      <c r="Q62" s="18"/>
    </row>
    <row r="63" spans="1:17" ht="12.75" customHeight="1" x14ac:dyDescent="0.2">
      <c r="A63" s="20"/>
      <c r="B63" s="34"/>
      <c r="C63" s="21" t="s">
        <v>29</v>
      </c>
      <c r="D63" s="17">
        <f>D54+D55+D56+D57+D58+D59+D60+D61+D62</f>
        <v>2</v>
      </c>
      <c r="E63" s="17">
        <f t="shared" ref="E63:Q63" si="3">E54+E55+E56+E57+E58+E59+E60+E61+E62</f>
        <v>8</v>
      </c>
      <c r="F63" s="17">
        <f t="shared" si="3"/>
        <v>2</v>
      </c>
      <c r="G63" s="17">
        <f t="shared" si="3"/>
        <v>8</v>
      </c>
      <c r="H63" s="17">
        <f t="shared" si="3"/>
        <v>0</v>
      </c>
      <c r="I63" s="17">
        <f t="shared" si="3"/>
        <v>0</v>
      </c>
      <c r="J63" s="17">
        <f t="shared" si="3"/>
        <v>7</v>
      </c>
      <c r="K63" s="17">
        <f t="shared" si="3"/>
        <v>28</v>
      </c>
      <c r="L63" s="18">
        <f t="shared" si="3"/>
        <v>0</v>
      </c>
      <c r="M63" s="18">
        <f t="shared" si="3"/>
        <v>0</v>
      </c>
      <c r="N63" s="18">
        <f t="shared" si="3"/>
        <v>0</v>
      </c>
      <c r="O63" s="18">
        <f t="shared" si="3"/>
        <v>0</v>
      </c>
      <c r="P63" s="18">
        <f t="shared" si="3"/>
        <v>0</v>
      </c>
      <c r="Q63" s="18">
        <f t="shared" si="3"/>
        <v>0</v>
      </c>
    </row>
    <row r="64" spans="1:17" ht="12.75" customHeight="1" x14ac:dyDescent="0.2">
      <c r="A64" s="20"/>
      <c r="B64" s="34"/>
      <c r="C64" s="100" t="s">
        <v>60</v>
      </c>
      <c r="D64" s="100"/>
      <c r="E64" s="17"/>
      <c r="F64" s="17"/>
      <c r="G64" s="17"/>
      <c r="H64" s="17"/>
      <c r="I64" s="17"/>
      <c r="J64" s="17"/>
      <c r="K64" s="17"/>
      <c r="L64" s="18"/>
      <c r="M64" s="18"/>
      <c r="N64" s="18"/>
      <c r="O64" s="18"/>
      <c r="P64" s="18"/>
      <c r="Q64" s="18"/>
    </row>
    <row r="65" spans="1:17" ht="12.75" customHeight="1" x14ac:dyDescent="0.2">
      <c r="A65" s="20"/>
      <c r="B65" s="34"/>
      <c r="C65" s="21" t="s">
        <v>61</v>
      </c>
      <c r="D65" s="49"/>
      <c r="E65" s="51"/>
      <c r="F65" s="49"/>
      <c r="G65" s="49"/>
      <c r="H65" s="47"/>
      <c r="I65" s="47"/>
      <c r="J65" s="49"/>
      <c r="K65" s="49"/>
      <c r="L65" s="18"/>
      <c r="M65" s="18"/>
      <c r="N65" s="18"/>
      <c r="O65" s="18"/>
      <c r="P65" s="18"/>
      <c r="Q65" s="18"/>
    </row>
    <row r="66" spans="1:17" ht="12.75" customHeight="1" x14ac:dyDescent="0.2">
      <c r="A66" s="20"/>
      <c r="B66" s="34"/>
      <c r="C66" s="21" t="s">
        <v>62</v>
      </c>
      <c r="D66" s="49"/>
      <c r="E66" s="49"/>
      <c r="F66" s="49"/>
      <c r="G66" s="49"/>
      <c r="H66" s="47"/>
      <c r="I66" s="47"/>
      <c r="J66" s="49"/>
      <c r="K66" s="49"/>
      <c r="L66" s="18"/>
      <c r="M66" s="18"/>
      <c r="N66" s="18"/>
      <c r="O66" s="18"/>
      <c r="P66" s="18"/>
      <c r="Q66" s="18"/>
    </row>
    <row r="67" spans="1:17" ht="12.75" customHeight="1" x14ac:dyDescent="0.2">
      <c r="A67" s="20"/>
      <c r="B67" s="34"/>
      <c r="C67" s="21" t="s">
        <v>63</v>
      </c>
      <c r="D67" s="46"/>
      <c r="E67" s="46"/>
      <c r="F67" s="46"/>
      <c r="G67" s="46"/>
      <c r="H67" s="47"/>
      <c r="I67" s="47"/>
      <c r="J67" s="46"/>
      <c r="K67" s="46"/>
      <c r="L67" s="18"/>
      <c r="M67" s="18"/>
      <c r="N67" s="18"/>
      <c r="O67" s="18"/>
      <c r="P67" s="18"/>
      <c r="Q67" s="18"/>
    </row>
    <row r="68" spans="1:17" ht="12.75" customHeight="1" x14ac:dyDescent="0.2">
      <c r="A68" s="20"/>
      <c r="B68" s="34"/>
      <c r="C68" s="21" t="s">
        <v>64</v>
      </c>
      <c r="D68" s="49"/>
      <c r="E68" s="49"/>
      <c r="F68" s="49"/>
      <c r="G68" s="49"/>
      <c r="H68" s="47"/>
      <c r="I68" s="47"/>
      <c r="J68" s="49"/>
      <c r="K68" s="49"/>
      <c r="L68" s="18"/>
      <c r="M68" s="18"/>
      <c r="N68" s="18"/>
      <c r="O68" s="18"/>
      <c r="P68" s="18"/>
      <c r="Q68" s="18"/>
    </row>
    <row r="69" spans="1:17" ht="12.75" customHeight="1" x14ac:dyDescent="0.2">
      <c r="A69" s="20"/>
      <c r="B69" s="34"/>
      <c r="C69" s="21" t="s">
        <v>65</v>
      </c>
      <c r="D69" s="49"/>
      <c r="E69" s="49"/>
      <c r="F69" s="49"/>
      <c r="G69" s="49"/>
      <c r="H69" s="47"/>
      <c r="I69" s="47"/>
      <c r="J69" s="49"/>
      <c r="K69" s="49"/>
      <c r="L69" s="18"/>
      <c r="M69" s="18"/>
      <c r="N69" s="18"/>
      <c r="O69" s="18"/>
      <c r="P69" s="18"/>
      <c r="Q69" s="18"/>
    </row>
    <row r="70" spans="1:17" ht="12.75" customHeight="1" x14ac:dyDescent="0.2">
      <c r="A70" s="20"/>
      <c r="B70" s="34"/>
      <c r="C70" s="69" t="s">
        <v>29</v>
      </c>
      <c r="D70" s="17">
        <f>D65+D66+D67+D68+D69</f>
        <v>0</v>
      </c>
      <c r="E70" s="17">
        <f t="shared" ref="E70:Q70" si="4">E65+E66+E67+E68+E69</f>
        <v>0</v>
      </c>
      <c r="F70" s="17">
        <f t="shared" si="4"/>
        <v>0</v>
      </c>
      <c r="G70" s="17">
        <f t="shared" si="4"/>
        <v>0</v>
      </c>
      <c r="H70" s="17">
        <f t="shared" si="4"/>
        <v>0</v>
      </c>
      <c r="I70" s="17">
        <f t="shared" si="4"/>
        <v>0</v>
      </c>
      <c r="J70" s="17">
        <f t="shared" si="4"/>
        <v>0</v>
      </c>
      <c r="K70" s="17">
        <f t="shared" si="4"/>
        <v>0</v>
      </c>
      <c r="L70" s="18">
        <f t="shared" si="4"/>
        <v>0</v>
      </c>
      <c r="M70" s="18">
        <f t="shared" si="4"/>
        <v>0</v>
      </c>
      <c r="N70" s="18">
        <f t="shared" si="4"/>
        <v>0</v>
      </c>
      <c r="O70" s="18">
        <f t="shared" si="4"/>
        <v>0</v>
      </c>
      <c r="P70" s="18">
        <f t="shared" si="4"/>
        <v>0</v>
      </c>
      <c r="Q70" s="18">
        <f t="shared" si="4"/>
        <v>0</v>
      </c>
    </row>
    <row r="71" spans="1:17" ht="12.75" customHeight="1" x14ac:dyDescent="0.2">
      <c r="A71" s="20"/>
      <c r="B71" s="34"/>
      <c r="C71" s="100" t="s">
        <v>66</v>
      </c>
      <c r="D71" s="100"/>
      <c r="E71" s="17"/>
      <c r="F71" s="17"/>
      <c r="G71" s="17"/>
      <c r="H71" s="17"/>
      <c r="I71" s="17"/>
      <c r="J71" s="17"/>
      <c r="K71" s="17"/>
      <c r="L71" s="18"/>
      <c r="M71" s="18"/>
      <c r="N71" s="18"/>
      <c r="O71" s="18"/>
      <c r="P71" s="18"/>
      <c r="Q71" s="18"/>
    </row>
    <row r="72" spans="1:17" ht="12.75" customHeight="1" x14ac:dyDescent="0.2">
      <c r="A72" s="20"/>
      <c r="B72" s="34"/>
      <c r="C72" s="21" t="s">
        <v>67</v>
      </c>
      <c r="D72" s="49">
        <v>2</v>
      </c>
      <c r="E72" s="49">
        <v>8</v>
      </c>
      <c r="F72" s="49">
        <v>2</v>
      </c>
      <c r="G72" s="49">
        <v>8</v>
      </c>
      <c r="H72" s="47"/>
      <c r="I72" s="47"/>
      <c r="J72" s="49">
        <v>5</v>
      </c>
      <c r="K72" s="49">
        <v>20</v>
      </c>
      <c r="L72" s="18"/>
      <c r="M72" s="18"/>
      <c r="N72" s="18"/>
      <c r="O72" s="18"/>
      <c r="P72" s="18"/>
      <c r="Q72" s="18"/>
    </row>
    <row r="73" spans="1:17" ht="12.75" customHeight="1" x14ac:dyDescent="0.2">
      <c r="A73" s="20"/>
      <c r="B73" s="34"/>
      <c r="C73" s="21" t="s">
        <v>68</v>
      </c>
      <c r="D73" s="49"/>
      <c r="E73" s="49"/>
      <c r="F73" s="49"/>
      <c r="G73" s="49"/>
      <c r="H73" s="47"/>
      <c r="I73" s="47"/>
      <c r="J73" s="49"/>
      <c r="K73" s="49"/>
      <c r="L73" s="18"/>
      <c r="M73" s="18"/>
      <c r="N73" s="18"/>
      <c r="O73" s="18"/>
      <c r="P73" s="18"/>
      <c r="Q73" s="18"/>
    </row>
    <row r="74" spans="1:17" ht="12.75" customHeight="1" x14ac:dyDescent="0.2">
      <c r="A74" s="20"/>
      <c r="B74" s="34"/>
      <c r="C74" s="21" t="s">
        <v>69</v>
      </c>
      <c r="D74" s="49"/>
      <c r="E74" s="49"/>
      <c r="F74" s="49"/>
      <c r="G74" s="49"/>
      <c r="H74" s="47"/>
      <c r="I74" s="47"/>
      <c r="J74" s="49">
        <v>1</v>
      </c>
      <c r="K74" s="49">
        <v>4</v>
      </c>
      <c r="L74" s="18"/>
      <c r="M74" s="18"/>
      <c r="N74" s="18"/>
      <c r="O74" s="18"/>
      <c r="P74" s="18"/>
      <c r="Q74" s="18"/>
    </row>
    <row r="75" spans="1:17" ht="12.75" customHeight="1" x14ac:dyDescent="0.2">
      <c r="A75" s="20"/>
      <c r="B75" s="34"/>
      <c r="C75" s="21" t="s">
        <v>70</v>
      </c>
      <c r="D75" s="49"/>
      <c r="E75" s="49"/>
      <c r="F75" s="49"/>
      <c r="G75" s="49"/>
      <c r="H75" s="47"/>
      <c r="I75" s="47"/>
      <c r="J75" s="49">
        <v>7</v>
      </c>
      <c r="K75" s="49">
        <v>27</v>
      </c>
      <c r="L75" s="18"/>
      <c r="M75" s="18"/>
      <c r="N75" s="18"/>
      <c r="O75" s="18"/>
      <c r="P75" s="18"/>
      <c r="Q75" s="18"/>
    </row>
    <row r="76" spans="1:17" ht="12.75" customHeight="1" x14ac:dyDescent="0.2">
      <c r="A76" s="20"/>
      <c r="B76" s="34"/>
      <c r="C76" s="21" t="s">
        <v>71</v>
      </c>
      <c r="D76" s="49">
        <v>1</v>
      </c>
      <c r="E76" s="49">
        <v>5</v>
      </c>
      <c r="F76" s="49">
        <v>1</v>
      </c>
      <c r="G76" s="49">
        <v>5</v>
      </c>
      <c r="H76" s="47"/>
      <c r="I76" s="47"/>
      <c r="J76" s="49"/>
      <c r="K76" s="49"/>
      <c r="L76" s="18"/>
      <c r="M76" s="18"/>
      <c r="N76" s="18"/>
      <c r="O76" s="18"/>
      <c r="P76" s="18"/>
      <c r="Q76" s="18"/>
    </row>
    <row r="77" spans="1:17" ht="12.75" customHeight="1" x14ac:dyDescent="0.2">
      <c r="A77" s="20"/>
      <c r="B77" s="34"/>
      <c r="C77" s="21" t="s">
        <v>72</v>
      </c>
      <c r="D77" s="49"/>
      <c r="E77" s="49"/>
      <c r="F77" s="49"/>
      <c r="G77" s="49"/>
      <c r="H77" s="47"/>
      <c r="I77" s="47"/>
      <c r="J77" s="49"/>
      <c r="K77" s="49"/>
      <c r="L77" s="18"/>
      <c r="M77" s="18"/>
      <c r="N77" s="18"/>
      <c r="O77" s="18"/>
      <c r="P77" s="18"/>
      <c r="Q77" s="18"/>
    </row>
    <row r="78" spans="1:17" ht="12.75" customHeight="1" x14ac:dyDescent="0.2">
      <c r="A78" s="20"/>
      <c r="B78" s="34"/>
      <c r="C78" s="69" t="s">
        <v>29</v>
      </c>
      <c r="D78" s="17">
        <f>D72+D73+D74+D75+D76+D77</f>
        <v>3</v>
      </c>
      <c r="E78" s="17">
        <f t="shared" ref="E78:Q78" si="5">E72+E73+E74+E75+E76+E77</f>
        <v>13</v>
      </c>
      <c r="F78" s="17">
        <f t="shared" si="5"/>
        <v>3</v>
      </c>
      <c r="G78" s="17">
        <f t="shared" si="5"/>
        <v>13</v>
      </c>
      <c r="H78" s="17">
        <f t="shared" si="5"/>
        <v>0</v>
      </c>
      <c r="I78" s="17">
        <f t="shared" si="5"/>
        <v>0</v>
      </c>
      <c r="J78" s="17">
        <f t="shared" si="5"/>
        <v>13</v>
      </c>
      <c r="K78" s="17">
        <f t="shared" si="5"/>
        <v>51</v>
      </c>
      <c r="L78" s="18">
        <f t="shared" si="5"/>
        <v>0</v>
      </c>
      <c r="M78" s="18">
        <f t="shared" si="5"/>
        <v>0</v>
      </c>
      <c r="N78" s="18">
        <f t="shared" si="5"/>
        <v>0</v>
      </c>
      <c r="O78" s="18">
        <f t="shared" si="5"/>
        <v>0</v>
      </c>
      <c r="P78" s="18">
        <f t="shared" si="5"/>
        <v>0</v>
      </c>
      <c r="Q78" s="18">
        <f t="shared" si="5"/>
        <v>0</v>
      </c>
    </row>
    <row r="79" spans="1:17" ht="12.75" customHeight="1" x14ac:dyDescent="0.2">
      <c r="A79" s="20"/>
      <c r="B79" s="34"/>
      <c r="C79" s="100" t="s">
        <v>73</v>
      </c>
      <c r="D79" s="100"/>
      <c r="E79" s="17"/>
      <c r="F79" s="17"/>
      <c r="G79" s="17"/>
      <c r="H79" s="17"/>
      <c r="I79" s="17"/>
      <c r="J79" s="17"/>
      <c r="K79" s="17"/>
      <c r="L79" s="18"/>
      <c r="M79" s="18"/>
      <c r="N79" s="18"/>
      <c r="O79" s="18"/>
      <c r="P79" s="18"/>
      <c r="Q79" s="18"/>
    </row>
    <row r="80" spans="1:17" ht="12.75" customHeight="1" x14ac:dyDescent="0.2">
      <c r="A80" s="20"/>
      <c r="B80" s="34"/>
      <c r="C80" s="21" t="s">
        <v>74</v>
      </c>
      <c r="D80" s="49">
        <v>3</v>
      </c>
      <c r="E80" s="49">
        <v>12</v>
      </c>
      <c r="F80" s="49">
        <v>3</v>
      </c>
      <c r="G80" s="49">
        <v>12</v>
      </c>
      <c r="H80" s="47"/>
      <c r="I80" s="47"/>
      <c r="J80" s="49"/>
      <c r="K80" s="49"/>
      <c r="L80" s="18"/>
      <c r="M80" s="18"/>
      <c r="N80" s="18"/>
      <c r="O80" s="18"/>
      <c r="P80" s="18"/>
      <c r="Q80" s="18"/>
    </row>
    <row r="81" spans="1:17" ht="12.75" customHeight="1" x14ac:dyDescent="0.2">
      <c r="A81" s="20"/>
      <c r="B81" s="34"/>
      <c r="C81" s="21" t="s">
        <v>75</v>
      </c>
      <c r="D81" s="49">
        <v>3</v>
      </c>
      <c r="E81" s="49">
        <v>12</v>
      </c>
      <c r="F81" s="49">
        <v>3</v>
      </c>
      <c r="G81" s="49">
        <v>12</v>
      </c>
      <c r="H81" s="47"/>
      <c r="I81" s="47"/>
      <c r="J81" s="49"/>
      <c r="K81" s="49"/>
      <c r="L81" s="18"/>
      <c r="M81" s="18"/>
      <c r="N81" s="18"/>
      <c r="O81" s="18"/>
      <c r="P81" s="18"/>
      <c r="Q81" s="18"/>
    </row>
    <row r="82" spans="1:17" ht="12.75" customHeight="1" x14ac:dyDescent="0.2">
      <c r="A82" s="20"/>
      <c r="B82" s="34"/>
      <c r="C82" s="21" t="s">
        <v>76</v>
      </c>
      <c r="D82" s="49">
        <v>1</v>
      </c>
      <c r="E82" s="49">
        <v>4</v>
      </c>
      <c r="F82" s="49">
        <v>1</v>
      </c>
      <c r="G82" s="49">
        <v>4</v>
      </c>
      <c r="H82" s="47"/>
      <c r="I82" s="47"/>
      <c r="J82" s="49"/>
      <c r="K82" s="49"/>
      <c r="L82" s="18"/>
      <c r="M82" s="18"/>
      <c r="N82" s="18"/>
      <c r="O82" s="18"/>
      <c r="P82" s="18"/>
      <c r="Q82" s="18"/>
    </row>
    <row r="83" spans="1:17" ht="12.75" customHeight="1" x14ac:dyDescent="0.2">
      <c r="A83" s="20"/>
      <c r="B83" s="34"/>
      <c r="C83" s="21" t="s">
        <v>77</v>
      </c>
      <c r="D83" s="50"/>
      <c r="E83" s="49"/>
      <c r="F83" s="50"/>
      <c r="G83" s="49"/>
      <c r="H83" s="47"/>
      <c r="I83" s="47"/>
      <c r="J83" s="49">
        <v>1</v>
      </c>
      <c r="K83" s="49">
        <v>5</v>
      </c>
      <c r="L83" s="18"/>
      <c r="M83" s="18"/>
      <c r="N83" s="18"/>
      <c r="O83" s="18"/>
      <c r="P83" s="18"/>
      <c r="Q83" s="18"/>
    </row>
    <row r="84" spans="1:17" ht="12.75" customHeight="1" x14ac:dyDescent="0.2">
      <c r="A84" s="20"/>
      <c r="B84" s="34"/>
      <c r="C84" s="21" t="s">
        <v>78</v>
      </c>
      <c r="D84" s="49">
        <v>1</v>
      </c>
      <c r="E84" s="49">
        <v>5</v>
      </c>
      <c r="F84" s="49">
        <v>1</v>
      </c>
      <c r="G84" s="49">
        <v>5</v>
      </c>
      <c r="H84" s="47"/>
      <c r="I84" s="47"/>
      <c r="J84" s="49"/>
      <c r="K84" s="49"/>
      <c r="L84" s="18"/>
      <c r="M84" s="18"/>
      <c r="N84" s="18"/>
      <c r="O84" s="18"/>
      <c r="P84" s="18"/>
      <c r="Q84" s="18"/>
    </row>
    <row r="85" spans="1:17" ht="12.75" customHeight="1" x14ac:dyDescent="0.2">
      <c r="A85" s="20"/>
      <c r="B85" s="34"/>
      <c r="C85" s="21" t="s">
        <v>79</v>
      </c>
      <c r="D85" s="49">
        <v>2</v>
      </c>
      <c r="E85" s="49">
        <v>8</v>
      </c>
      <c r="F85" s="49">
        <v>2</v>
      </c>
      <c r="G85" s="49">
        <v>8</v>
      </c>
      <c r="H85" s="47"/>
      <c r="I85" s="47"/>
      <c r="J85" s="49"/>
      <c r="K85" s="49"/>
      <c r="L85" s="18"/>
      <c r="M85" s="18"/>
      <c r="N85" s="18"/>
      <c r="O85" s="18"/>
      <c r="P85" s="18"/>
      <c r="Q85" s="18"/>
    </row>
    <row r="86" spans="1:17" ht="12.75" customHeight="1" x14ac:dyDescent="0.2">
      <c r="A86" s="20"/>
      <c r="B86" s="34"/>
      <c r="C86" s="21" t="s">
        <v>80</v>
      </c>
      <c r="D86" s="49">
        <v>1</v>
      </c>
      <c r="E86" s="49">
        <v>4</v>
      </c>
      <c r="F86" s="49">
        <v>1</v>
      </c>
      <c r="G86" s="49">
        <v>4</v>
      </c>
      <c r="H86" s="47"/>
      <c r="I86" s="47"/>
      <c r="J86" s="49"/>
      <c r="K86" s="49"/>
      <c r="L86" s="18"/>
      <c r="M86" s="18"/>
      <c r="N86" s="18"/>
      <c r="O86" s="18"/>
      <c r="P86" s="18"/>
      <c r="Q86" s="18"/>
    </row>
    <row r="87" spans="1:17" ht="12.75" customHeight="1" x14ac:dyDescent="0.2">
      <c r="A87" s="20"/>
      <c r="B87" s="34"/>
      <c r="C87" s="21" t="s">
        <v>81</v>
      </c>
      <c r="D87" s="49">
        <v>3</v>
      </c>
      <c r="E87" s="49">
        <v>12</v>
      </c>
      <c r="F87" s="49">
        <v>3</v>
      </c>
      <c r="G87" s="49">
        <v>12</v>
      </c>
      <c r="H87" s="47"/>
      <c r="I87" s="47"/>
      <c r="J87" s="49"/>
      <c r="K87" s="49"/>
      <c r="L87" s="18"/>
      <c r="M87" s="18"/>
      <c r="N87" s="18"/>
      <c r="O87" s="18"/>
      <c r="P87" s="18"/>
      <c r="Q87" s="18"/>
    </row>
    <row r="88" spans="1:17" ht="12.75" customHeight="1" x14ac:dyDescent="0.2">
      <c r="A88" s="20"/>
      <c r="B88" s="34"/>
      <c r="C88" s="21" t="s">
        <v>82</v>
      </c>
      <c r="D88" s="49">
        <v>4</v>
      </c>
      <c r="E88" s="49">
        <v>17</v>
      </c>
      <c r="F88" s="49">
        <v>4</v>
      </c>
      <c r="G88" s="49">
        <v>17</v>
      </c>
      <c r="H88" s="47"/>
      <c r="I88" s="47"/>
      <c r="J88" s="49">
        <v>1</v>
      </c>
      <c r="K88" s="49">
        <v>15</v>
      </c>
      <c r="L88" s="18"/>
      <c r="M88" s="18"/>
      <c r="N88" s="18"/>
      <c r="O88" s="18"/>
      <c r="P88" s="18"/>
      <c r="Q88" s="18"/>
    </row>
    <row r="89" spans="1:17" ht="12.75" customHeight="1" x14ac:dyDescent="0.2">
      <c r="A89" s="20"/>
      <c r="B89" s="34"/>
      <c r="C89" s="21" t="s">
        <v>83</v>
      </c>
      <c r="D89" s="49"/>
      <c r="E89" s="49"/>
      <c r="F89" s="49"/>
      <c r="G89" s="49"/>
      <c r="H89" s="47"/>
      <c r="I89" s="47"/>
      <c r="J89" s="67"/>
      <c r="K89" s="49"/>
      <c r="L89" s="18"/>
      <c r="M89" s="18"/>
      <c r="N89" s="18"/>
      <c r="O89" s="18"/>
      <c r="P89" s="18"/>
      <c r="Q89" s="18"/>
    </row>
    <row r="90" spans="1:17" ht="12.75" customHeight="1" x14ac:dyDescent="0.2">
      <c r="A90" s="20"/>
      <c r="B90" s="34"/>
      <c r="C90" s="21" t="s">
        <v>84</v>
      </c>
      <c r="D90" s="49">
        <v>2</v>
      </c>
      <c r="E90" s="49">
        <v>8</v>
      </c>
      <c r="F90" s="49">
        <v>2</v>
      </c>
      <c r="G90" s="49">
        <v>8</v>
      </c>
      <c r="H90" s="47"/>
      <c r="I90" s="47"/>
      <c r="J90" s="49"/>
      <c r="K90" s="49"/>
      <c r="L90" s="18"/>
      <c r="M90" s="18"/>
      <c r="N90" s="18"/>
      <c r="O90" s="18"/>
      <c r="P90" s="18"/>
      <c r="Q90" s="18"/>
    </row>
    <row r="91" spans="1:17" ht="12.75" customHeight="1" x14ac:dyDescent="0.2">
      <c r="A91" s="20"/>
      <c r="B91" s="34"/>
      <c r="C91" s="69" t="s">
        <v>29</v>
      </c>
      <c r="D91" s="17">
        <f>D80+D81+D82+D83+D84+D85+D86+D87+D88+D89+D90</f>
        <v>20</v>
      </c>
      <c r="E91" s="17">
        <f t="shared" ref="E91:Q91" si="6">E80+E81+E82+E83+E84+E85+E86+E87+E88+E89+E90</f>
        <v>82</v>
      </c>
      <c r="F91" s="17">
        <f t="shared" si="6"/>
        <v>20</v>
      </c>
      <c r="G91" s="17">
        <f t="shared" si="6"/>
        <v>82</v>
      </c>
      <c r="H91" s="17">
        <f t="shared" si="6"/>
        <v>0</v>
      </c>
      <c r="I91" s="17">
        <f t="shared" si="6"/>
        <v>0</v>
      </c>
      <c r="J91" s="17">
        <f t="shared" si="6"/>
        <v>2</v>
      </c>
      <c r="K91" s="17">
        <f t="shared" si="6"/>
        <v>20</v>
      </c>
      <c r="L91" s="18">
        <f t="shared" si="6"/>
        <v>0</v>
      </c>
      <c r="M91" s="18">
        <f t="shared" si="6"/>
        <v>0</v>
      </c>
      <c r="N91" s="18">
        <f t="shared" si="6"/>
        <v>0</v>
      </c>
      <c r="O91" s="18">
        <f t="shared" si="6"/>
        <v>0</v>
      </c>
      <c r="P91" s="18">
        <f t="shared" si="6"/>
        <v>0</v>
      </c>
      <c r="Q91" s="18">
        <f t="shared" si="6"/>
        <v>0</v>
      </c>
    </row>
    <row r="92" spans="1:17" ht="12.75" customHeight="1" x14ac:dyDescent="0.2">
      <c r="A92" s="20"/>
      <c r="B92" s="34"/>
      <c r="C92" s="100" t="s">
        <v>85</v>
      </c>
      <c r="D92" s="100"/>
      <c r="E92" s="17"/>
      <c r="F92" s="17"/>
      <c r="G92" s="17"/>
      <c r="H92" s="17"/>
      <c r="I92" s="17"/>
      <c r="J92" s="17"/>
      <c r="K92" s="17"/>
      <c r="L92" s="18"/>
      <c r="M92" s="18"/>
      <c r="N92" s="18"/>
      <c r="O92" s="18"/>
      <c r="P92" s="18"/>
      <c r="Q92" s="18"/>
    </row>
    <row r="93" spans="1:17" ht="12.75" customHeight="1" x14ac:dyDescent="0.2">
      <c r="A93" s="20"/>
      <c r="B93" s="34"/>
      <c r="C93" s="21" t="s">
        <v>86</v>
      </c>
      <c r="D93" s="49"/>
      <c r="E93" s="49"/>
      <c r="F93" s="49"/>
      <c r="G93" s="49"/>
      <c r="H93" s="47"/>
      <c r="I93" s="47"/>
      <c r="J93" s="49"/>
      <c r="K93" s="49"/>
      <c r="L93" s="18"/>
      <c r="M93" s="18"/>
      <c r="N93" s="18"/>
      <c r="O93" s="18"/>
      <c r="P93" s="18"/>
      <c r="Q93" s="18"/>
    </row>
    <row r="94" spans="1:17" ht="12.75" customHeight="1" x14ac:dyDescent="0.2">
      <c r="A94" s="20"/>
      <c r="B94" s="34"/>
      <c r="C94" s="21" t="s">
        <v>87</v>
      </c>
      <c r="D94" s="49">
        <v>2</v>
      </c>
      <c r="E94" s="49">
        <v>14</v>
      </c>
      <c r="F94" s="49">
        <v>2</v>
      </c>
      <c r="G94" s="49">
        <v>14</v>
      </c>
      <c r="H94" s="47"/>
      <c r="I94" s="47"/>
      <c r="J94" s="49"/>
      <c r="K94" s="49"/>
      <c r="L94" s="18"/>
      <c r="M94" s="18"/>
      <c r="N94" s="18"/>
      <c r="O94" s="18"/>
      <c r="P94" s="18"/>
      <c r="Q94" s="18"/>
    </row>
    <row r="95" spans="1:17" ht="12.75" customHeight="1" x14ac:dyDescent="0.2">
      <c r="A95" s="20"/>
      <c r="B95" s="34"/>
      <c r="C95" s="21" t="s">
        <v>88</v>
      </c>
      <c r="D95" s="49">
        <v>1</v>
      </c>
      <c r="E95" s="49">
        <v>5</v>
      </c>
      <c r="F95" s="49"/>
      <c r="G95" s="49"/>
      <c r="H95" s="47"/>
      <c r="I95" s="47"/>
      <c r="J95" s="49"/>
      <c r="K95" s="49"/>
      <c r="L95" s="18"/>
      <c r="M95" s="18"/>
      <c r="N95" s="18"/>
      <c r="O95" s="18"/>
      <c r="P95" s="18"/>
      <c r="Q95" s="18"/>
    </row>
    <row r="96" spans="1:17" ht="12.75" customHeight="1" x14ac:dyDescent="0.2">
      <c r="A96" s="20"/>
      <c r="B96" s="34"/>
      <c r="C96" s="21" t="s">
        <v>72</v>
      </c>
      <c r="D96" s="49"/>
      <c r="E96" s="49"/>
      <c r="F96" s="49"/>
      <c r="G96" s="49"/>
      <c r="H96" s="47"/>
      <c r="I96" s="47"/>
      <c r="J96" s="49"/>
      <c r="K96" s="49"/>
      <c r="L96" s="18"/>
      <c r="M96" s="18"/>
      <c r="N96" s="18"/>
      <c r="O96" s="18"/>
      <c r="P96" s="18"/>
      <c r="Q96" s="18"/>
    </row>
    <row r="97" spans="1:17" ht="12.75" customHeight="1" x14ac:dyDescent="0.2">
      <c r="A97" s="20"/>
      <c r="B97" s="34"/>
      <c r="C97" s="21" t="s">
        <v>89</v>
      </c>
      <c r="D97" s="49"/>
      <c r="E97" s="49"/>
      <c r="F97" s="49"/>
      <c r="G97" s="49"/>
      <c r="H97" s="47"/>
      <c r="I97" s="47"/>
      <c r="J97" s="49"/>
      <c r="K97" s="49"/>
      <c r="L97" s="18"/>
      <c r="M97" s="18"/>
      <c r="N97" s="18"/>
      <c r="O97" s="18"/>
      <c r="P97" s="18"/>
      <c r="Q97" s="18"/>
    </row>
    <row r="98" spans="1:17" ht="12.75" customHeight="1" x14ac:dyDescent="0.2">
      <c r="A98" s="20"/>
      <c r="B98" s="34"/>
      <c r="C98" s="21" t="s">
        <v>90</v>
      </c>
      <c r="D98" s="68"/>
      <c r="E98" s="68"/>
      <c r="F98" s="68"/>
      <c r="G98" s="68"/>
      <c r="H98" s="47"/>
      <c r="I98" s="47"/>
      <c r="J98" s="68"/>
      <c r="K98" s="68"/>
      <c r="L98" s="18"/>
      <c r="M98" s="18"/>
      <c r="N98" s="18"/>
      <c r="O98" s="18"/>
      <c r="P98" s="18"/>
      <c r="Q98" s="18"/>
    </row>
    <row r="99" spans="1:17" ht="12.75" customHeight="1" x14ac:dyDescent="0.2">
      <c r="A99" s="20"/>
      <c r="B99" s="34"/>
      <c r="C99" s="21" t="s">
        <v>91</v>
      </c>
      <c r="D99" s="68"/>
      <c r="E99" s="68"/>
      <c r="F99" s="68"/>
      <c r="G99" s="68"/>
      <c r="H99" s="47"/>
      <c r="I99" s="47"/>
      <c r="J99" s="68"/>
      <c r="K99" s="68"/>
      <c r="L99" s="18"/>
      <c r="M99" s="18"/>
      <c r="N99" s="18"/>
      <c r="O99" s="18"/>
      <c r="P99" s="18"/>
      <c r="Q99" s="18"/>
    </row>
    <row r="100" spans="1:17" ht="12.75" customHeight="1" x14ac:dyDescent="0.2">
      <c r="A100" s="20"/>
      <c r="B100" s="34"/>
      <c r="C100" s="21" t="s">
        <v>92</v>
      </c>
      <c r="D100" s="49"/>
      <c r="E100" s="49"/>
      <c r="F100" s="49"/>
      <c r="G100" s="49"/>
      <c r="H100" s="47"/>
      <c r="I100" s="47"/>
      <c r="J100" s="49"/>
      <c r="K100" s="49"/>
      <c r="L100" s="18"/>
      <c r="M100" s="18"/>
      <c r="N100" s="18"/>
      <c r="O100" s="18"/>
      <c r="P100" s="18"/>
      <c r="Q100" s="18"/>
    </row>
    <row r="101" spans="1:17" ht="12.75" customHeight="1" x14ac:dyDescent="0.2">
      <c r="A101" s="20"/>
      <c r="B101" s="34"/>
      <c r="C101" s="21" t="s">
        <v>93</v>
      </c>
      <c r="D101" s="49"/>
      <c r="E101" s="49"/>
      <c r="F101" s="49"/>
      <c r="G101" s="49"/>
      <c r="H101" s="47"/>
      <c r="I101" s="47"/>
      <c r="J101" s="49"/>
      <c r="K101" s="49"/>
      <c r="L101" s="18"/>
      <c r="M101" s="18"/>
      <c r="N101" s="18"/>
      <c r="O101" s="18"/>
      <c r="P101" s="18"/>
      <c r="Q101" s="18"/>
    </row>
    <row r="102" spans="1:17" ht="12.75" customHeight="1" x14ac:dyDescent="0.2">
      <c r="A102" s="20"/>
      <c r="B102" s="34"/>
      <c r="C102" s="21" t="s">
        <v>29</v>
      </c>
      <c r="D102" s="17">
        <f>D93+D94+D95+D96+D97+D98+D99+D100+D101</f>
        <v>3</v>
      </c>
      <c r="E102" s="17">
        <f t="shared" ref="E102:Q102" si="7">E93+E94+E95+E96+E97+E98+E99+E100+E101</f>
        <v>19</v>
      </c>
      <c r="F102" s="17">
        <f t="shared" si="7"/>
        <v>2</v>
      </c>
      <c r="G102" s="17">
        <f t="shared" si="7"/>
        <v>14</v>
      </c>
      <c r="H102" s="17">
        <f t="shared" si="7"/>
        <v>0</v>
      </c>
      <c r="I102" s="17">
        <f t="shared" si="7"/>
        <v>0</v>
      </c>
      <c r="J102" s="17">
        <f t="shared" si="7"/>
        <v>0</v>
      </c>
      <c r="K102" s="17">
        <f t="shared" si="7"/>
        <v>0</v>
      </c>
      <c r="L102" s="18">
        <f t="shared" si="7"/>
        <v>0</v>
      </c>
      <c r="M102" s="18">
        <f t="shared" si="7"/>
        <v>0</v>
      </c>
      <c r="N102" s="18">
        <f t="shared" si="7"/>
        <v>0</v>
      </c>
      <c r="O102" s="18">
        <f t="shared" si="7"/>
        <v>0</v>
      </c>
      <c r="P102" s="18">
        <f t="shared" si="7"/>
        <v>0</v>
      </c>
      <c r="Q102" s="18">
        <f t="shared" si="7"/>
        <v>0</v>
      </c>
    </row>
    <row r="103" spans="1:17" ht="12.75" customHeight="1" x14ac:dyDescent="0.2">
      <c r="A103" s="20"/>
      <c r="B103" s="34"/>
      <c r="C103" s="100" t="s">
        <v>94</v>
      </c>
      <c r="D103" s="100"/>
      <c r="E103" s="17"/>
      <c r="F103" s="17"/>
      <c r="G103" s="17"/>
      <c r="H103" s="17"/>
      <c r="I103" s="17"/>
      <c r="J103" s="17"/>
      <c r="K103" s="17"/>
      <c r="L103" s="18"/>
      <c r="M103" s="18"/>
      <c r="N103" s="18"/>
      <c r="O103" s="18"/>
      <c r="P103" s="18"/>
      <c r="Q103" s="18"/>
    </row>
    <row r="104" spans="1:17" ht="12.75" customHeight="1" x14ac:dyDescent="0.2">
      <c r="A104" s="20"/>
      <c r="B104" s="34"/>
      <c r="C104" s="21" t="s">
        <v>95</v>
      </c>
      <c r="D104" s="49">
        <v>2</v>
      </c>
      <c r="E104" s="49">
        <v>6</v>
      </c>
      <c r="F104" s="49">
        <v>2</v>
      </c>
      <c r="G104" s="49">
        <v>6</v>
      </c>
      <c r="H104" s="47"/>
      <c r="I104" s="47"/>
      <c r="J104" s="49">
        <v>7</v>
      </c>
      <c r="K104" s="49">
        <v>38</v>
      </c>
      <c r="L104" s="18"/>
      <c r="M104" s="18"/>
      <c r="N104" s="18"/>
      <c r="O104" s="18"/>
      <c r="P104" s="18"/>
      <c r="Q104" s="18"/>
    </row>
    <row r="105" spans="1:17" ht="12.75" customHeight="1" x14ac:dyDescent="0.2">
      <c r="A105" s="20"/>
      <c r="B105" s="34"/>
      <c r="C105" s="21" t="s">
        <v>96</v>
      </c>
      <c r="D105" s="49">
        <v>3</v>
      </c>
      <c r="E105" s="49">
        <v>9</v>
      </c>
      <c r="F105" s="49">
        <v>3</v>
      </c>
      <c r="G105" s="49">
        <v>9</v>
      </c>
      <c r="H105" s="47"/>
      <c r="I105" s="47"/>
      <c r="J105" s="49">
        <v>4</v>
      </c>
      <c r="K105" s="49">
        <v>12</v>
      </c>
      <c r="L105" s="18"/>
      <c r="M105" s="18"/>
      <c r="N105" s="18"/>
      <c r="O105" s="18"/>
      <c r="P105" s="18"/>
      <c r="Q105" s="18"/>
    </row>
    <row r="106" spans="1:17" ht="12.75" customHeight="1" x14ac:dyDescent="0.2">
      <c r="A106" s="20"/>
      <c r="B106" s="34"/>
      <c r="C106" s="21" t="s">
        <v>97</v>
      </c>
      <c r="D106" s="49">
        <v>2</v>
      </c>
      <c r="E106" s="49">
        <v>23</v>
      </c>
      <c r="F106" s="49">
        <v>2</v>
      </c>
      <c r="G106" s="49">
        <v>23</v>
      </c>
      <c r="H106" s="47"/>
      <c r="I106" s="47"/>
      <c r="J106" s="49"/>
      <c r="K106" s="49"/>
      <c r="L106" s="18"/>
      <c r="M106" s="18"/>
      <c r="N106" s="18"/>
      <c r="O106" s="18"/>
      <c r="P106" s="18"/>
      <c r="Q106" s="18"/>
    </row>
    <row r="107" spans="1:17" ht="12.75" customHeight="1" x14ac:dyDescent="0.2">
      <c r="A107" s="20"/>
      <c r="B107" s="34"/>
      <c r="C107" s="21" t="s">
        <v>98</v>
      </c>
      <c r="D107" s="49">
        <v>5</v>
      </c>
      <c r="E107" s="49">
        <v>34</v>
      </c>
      <c r="F107" s="49">
        <v>5</v>
      </c>
      <c r="G107" s="49">
        <v>34</v>
      </c>
      <c r="H107" s="47"/>
      <c r="I107" s="47"/>
      <c r="J107" s="49">
        <v>6</v>
      </c>
      <c r="K107" s="49">
        <v>15</v>
      </c>
      <c r="L107" s="18"/>
      <c r="M107" s="18"/>
      <c r="N107" s="18"/>
      <c r="O107" s="18"/>
      <c r="P107" s="18"/>
      <c r="Q107" s="18"/>
    </row>
    <row r="108" spans="1:17" ht="12.75" customHeight="1" x14ac:dyDescent="0.2">
      <c r="A108" s="20"/>
      <c r="B108" s="34"/>
      <c r="C108" s="21" t="s">
        <v>99</v>
      </c>
      <c r="D108" s="49">
        <v>2</v>
      </c>
      <c r="E108" s="49">
        <v>6</v>
      </c>
      <c r="F108" s="49">
        <v>2</v>
      </c>
      <c r="G108" s="49">
        <v>6</v>
      </c>
      <c r="H108" s="47"/>
      <c r="I108" s="47"/>
      <c r="J108" s="49">
        <v>7</v>
      </c>
      <c r="K108" s="49">
        <v>35</v>
      </c>
      <c r="L108" s="18"/>
      <c r="M108" s="18"/>
      <c r="N108" s="18"/>
      <c r="O108" s="18"/>
      <c r="P108" s="18"/>
      <c r="Q108" s="18"/>
    </row>
    <row r="109" spans="1:17" ht="12.75" customHeight="1" x14ac:dyDescent="0.2">
      <c r="A109" s="20"/>
      <c r="B109" s="34"/>
      <c r="C109" s="21" t="s">
        <v>100</v>
      </c>
      <c r="D109" s="49"/>
      <c r="E109" s="49"/>
      <c r="F109" s="49"/>
      <c r="G109" s="49"/>
      <c r="H109" s="47"/>
      <c r="I109" s="47"/>
      <c r="J109" s="49">
        <v>2</v>
      </c>
      <c r="K109" s="49">
        <v>6</v>
      </c>
      <c r="L109" s="18"/>
      <c r="M109" s="18"/>
      <c r="N109" s="18"/>
      <c r="O109" s="18"/>
      <c r="P109" s="18"/>
      <c r="Q109" s="18"/>
    </row>
    <row r="110" spans="1:17" ht="12.75" customHeight="1" x14ac:dyDescent="0.2">
      <c r="A110" s="20"/>
      <c r="B110" s="34"/>
      <c r="C110" s="21" t="s">
        <v>101</v>
      </c>
      <c r="D110" s="49">
        <v>1</v>
      </c>
      <c r="E110" s="49">
        <v>10</v>
      </c>
      <c r="F110" s="49">
        <v>1</v>
      </c>
      <c r="G110" s="49">
        <v>10</v>
      </c>
      <c r="H110" s="47"/>
      <c r="I110" s="47"/>
      <c r="J110" s="49"/>
      <c r="K110" s="49"/>
      <c r="L110" s="18"/>
      <c r="M110" s="18"/>
      <c r="N110" s="18"/>
      <c r="O110" s="18"/>
      <c r="P110" s="18"/>
      <c r="Q110" s="18"/>
    </row>
    <row r="111" spans="1:17" ht="12.75" customHeight="1" x14ac:dyDescent="0.2">
      <c r="A111" s="20"/>
      <c r="B111" s="34"/>
      <c r="C111" s="21" t="s">
        <v>102</v>
      </c>
      <c r="D111" s="49">
        <v>2</v>
      </c>
      <c r="E111" s="49">
        <v>10</v>
      </c>
      <c r="F111" s="49">
        <v>2</v>
      </c>
      <c r="G111" s="49">
        <v>10</v>
      </c>
      <c r="H111" s="47"/>
      <c r="I111" s="47"/>
      <c r="J111" s="49"/>
      <c r="K111" s="49"/>
      <c r="L111" s="18"/>
      <c r="M111" s="18"/>
      <c r="N111" s="18"/>
      <c r="O111" s="18"/>
      <c r="P111" s="18"/>
      <c r="Q111" s="18"/>
    </row>
    <row r="112" spans="1:17" ht="12.75" customHeight="1" x14ac:dyDescent="0.2">
      <c r="A112" s="20"/>
      <c r="B112" s="34"/>
      <c r="C112" s="21" t="s">
        <v>103</v>
      </c>
      <c r="D112" s="49"/>
      <c r="E112" s="49"/>
      <c r="F112" s="49"/>
      <c r="G112" s="49"/>
      <c r="H112" s="47"/>
      <c r="I112" s="47"/>
      <c r="J112" s="49"/>
      <c r="K112" s="49"/>
      <c r="L112" s="18"/>
      <c r="M112" s="18"/>
      <c r="N112" s="18"/>
      <c r="O112" s="18"/>
      <c r="P112" s="18"/>
      <c r="Q112" s="18"/>
    </row>
    <row r="113" spans="1:17" ht="12.75" customHeight="1" x14ac:dyDescent="0.2">
      <c r="A113" s="20"/>
      <c r="B113" s="34"/>
      <c r="C113" s="21" t="s">
        <v>104</v>
      </c>
      <c r="D113" s="49"/>
      <c r="E113" s="49"/>
      <c r="F113" s="49"/>
      <c r="G113" s="49"/>
      <c r="H113" s="47"/>
      <c r="I113" s="47"/>
      <c r="J113" s="49">
        <v>1</v>
      </c>
      <c r="K113" s="49">
        <v>5</v>
      </c>
      <c r="L113" s="18"/>
      <c r="M113" s="18"/>
      <c r="N113" s="18"/>
      <c r="O113" s="18"/>
      <c r="P113" s="18"/>
      <c r="Q113" s="18"/>
    </row>
    <row r="114" spans="1:17" ht="12.75" customHeight="1" x14ac:dyDescent="0.2">
      <c r="A114" s="20"/>
      <c r="B114" s="34"/>
      <c r="C114" s="21" t="s">
        <v>105</v>
      </c>
      <c r="D114" s="49">
        <v>1</v>
      </c>
      <c r="E114" s="49">
        <v>7</v>
      </c>
      <c r="F114" s="49">
        <v>1</v>
      </c>
      <c r="G114" s="49">
        <v>7</v>
      </c>
      <c r="H114" s="47"/>
      <c r="I114" s="47"/>
      <c r="J114" s="49">
        <v>1</v>
      </c>
      <c r="K114" s="49">
        <v>3</v>
      </c>
      <c r="L114" s="18"/>
      <c r="M114" s="18"/>
      <c r="N114" s="18"/>
      <c r="O114" s="18"/>
      <c r="P114" s="18"/>
      <c r="Q114" s="18"/>
    </row>
    <row r="115" spans="1:17" ht="12.75" customHeight="1" x14ac:dyDescent="0.2">
      <c r="A115" s="20"/>
      <c r="B115" s="34"/>
      <c r="C115" s="21" t="s">
        <v>29</v>
      </c>
      <c r="D115" s="17">
        <f>D104+D105+D106+D107+D108+D109+D110+D111+D112+D113+D114</f>
        <v>18</v>
      </c>
      <c r="E115" s="17">
        <f t="shared" ref="E115:Q115" si="8">E104+E105+E106+E107+E108+E109+E110+E111+E112+E113+E114</f>
        <v>105</v>
      </c>
      <c r="F115" s="17">
        <f t="shared" si="8"/>
        <v>18</v>
      </c>
      <c r="G115" s="17">
        <f t="shared" si="8"/>
        <v>105</v>
      </c>
      <c r="H115" s="17">
        <f t="shared" si="8"/>
        <v>0</v>
      </c>
      <c r="I115" s="17">
        <f t="shared" si="8"/>
        <v>0</v>
      </c>
      <c r="J115" s="17">
        <f t="shared" si="8"/>
        <v>28</v>
      </c>
      <c r="K115" s="17">
        <f t="shared" si="8"/>
        <v>114</v>
      </c>
      <c r="L115" s="18">
        <f t="shared" si="8"/>
        <v>0</v>
      </c>
      <c r="M115" s="18">
        <f t="shared" si="8"/>
        <v>0</v>
      </c>
      <c r="N115" s="18">
        <f t="shared" si="8"/>
        <v>0</v>
      </c>
      <c r="O115" s="18">
        <f t="shared" si="8"/>
        <v>0</v>
      </c>
      <c r="P115" s="18">
        <f t="shared" si="8"/>
        <v>0</v>
      </c>
      <c r="Q115" s="18">
        <f t="shared" si="8"/>
        <v>0</v>
      </c>
    </row>
    <row r="116" spans="1:17" ht="12.75" customHeight="1" x14ac:dyDescent="0.2">
      <c r="A116" s="20"/>
      <c r="B116" s="34"/>
      <c r="C116" s="100" t="s">
        <v>106</v>
      </c>
      <c r="D116" s="100"/>
      <c r="E116" s="17"/>
      <c r="F116" s="17"/>
      <c r="G116" s="17"/>
      <c r="H116" s="17"/>
      <c r="I116" s="17"/>
      <c r="J116" s="17"/>
      <c r="K116" s="17"/>
      <c r="L116" s="18"/>
      <c r="M116" s="18"/>
      <c r="N116" s="18"/>
      <c r="O116" s="18"/>
      <c r="P116" s="18"/>
      <c r="Q116" s="18"/>
    </row>
    <row r="117" spans="1:17" ht="12.75" customHeight="1" x14ac:dyDescent="0.2">
      <c r="A117" s="20"/>
      <c r="B117" s="34"/>
      <c r="C117" s="25" t="s">
        <v>107</v>
      </c>
      <c r="D117" s="46"/>
      <c r="E117" s="46"/>
      <c r="F117" s="46"/>
      <c r="G117" s="46"/>
      <c r="H117" s="47"/>
      <c r="I117" s="47"/>
      <c r="J117" s="46"/>
      <c r="K117" s="46"/>
      <c r="L117" s="18"/>
      <c r="M117" s="18"/>
      <c r="N117" s="18"/>
      <c r="O117" s="18"/>
      <c r="P117" s="18"/>
      <c r="Q117" s="18"/>
    </row>
    <row r="118" spans="1:17" ht="12.75" customHeight="1" x14ac:dyDescent="0.2">
      <c r="A118" s="20"/>
      <c r="B118" s="34"/>
      <c r="C118" s="25" t="s">
        <v>108</v>
      </c>
      <c r="D118" s="44"/>
      <c r="E118" s="44"/>
      <c r="F118" s="44"/>
      <c r="G118" s="44"/>
      <c r="H118" s="47"/>
      <c r="I118" s="47"/>
      <c r="J118" s="44"/>
      <c r="K118" s="44"/>
      <c r="L118" s="18"/>
      <c r="M118" s="18"/>
      <c r="N118" s="18"/>
      <c r="O118" s="18"/>
      <c r="P118" s="18"/>
      <c r="Q118" s="18"/>
    </row>
    <row r="119" spans="1:17" ht="12.75" customHeight="1" x14ac:dyDescent="0.2">
      <c r="A119" s="20"/>
      <c r="B119" s="34"/>
      <c r="C119" s="25" t="s">
        <v>109</v>
      </c>
      <c r="D119" s="44"/>
      <c r="E119" s="44"/>
      <c r="F119" s="44"/>
      <c r="G119" s="44"/>
      <c r="H119" s="47"/>
      <c r="I119" s="47"/>
      <c r="J119" s="44">
        <v>5</v>
      </c>
      <c r="K119" s="44">
        <v>24.5</v>
      </c>
      <c r="L119" s="18"/>
      <c r="M119" s="18"/>
      <c r="N119" s="18"/>
      <c r="O119" s="18"/>
      <c r="P119" s="18"/>
      <c r="Q119" s="18"/>
    </row>
    <row r="120" spans="1:17" ht="12.75" customHeight="1" x14ac:dyDescent="0.2">
      <c r="A120" s="20"/>
      <c r="B120" s="34"/>
      <c r="C120" s="25" t="s">
        <v>110</v>
      </c>
      <c r="D120" s="44">
        <v>1</v>
      </c>
      <c r="E120" s="44">
        <v>4.5</v>
      </c>
      <c r="F120" s="44"/>
      <c r="G120" s="44"/>
      <c r="H120" s="47"/>
      <c r="I120" s="47"/>
      <c r="J120" s="44">
        <v>1</v>
      </c>
      <c r="K120" s="44">
        <v>5</v>
      </c>
      <c r="L120" s="18"/>
      <c r="M120" s="18"/>
      <c r="N120" s="18"/>
      <c r="O120" s="18"/>
      <c r="P120" s="18"/>
      <c r="Q120" s="18"/>
    </row>
    <row r="121" spans="1:17" ht="12.75" customHeight="1" x14ac:dyDescent="0.2">
      <c r="A121" s="20"/>
      <c r="B121" s="34"/>
      <c r="C121" s="25" t="s">
        <v>111</v>
      </c>
      <c r="D121" s="44">
        <v>7</v>
      </c>
      <c r="E121" s="44">
        <v>15</v>
      </c>
      <c r="F121" s="44">
        <v>1</v>
      </c>
      <c r="G121" s="44">
        <v>4.5</v>
      </c>
      <c r="H121" s="47"/>
      <c r="I121" s="47"/>
      <c r="J121" s="44">
        <v>2</v>
      </c>
      <c r="K121" s="44">
        <v>10</v>
      </c>
      <c r="L121" s="18"/>
      <c r="M121" s="18"/>
      <c r="N121" s="18"/>
      <c r="O121" s="18"/>
      <c r="P121" s="18"/>
      <c r="Q121" s="18"/>
    </row>
    <row r="122" spans="1:17" ht="12.75" customHeight="1" x14ac:dyDescent="0.2">
      <c r="A122" s="20"/>
      <c r="B122" s="34"/>
      <c r="C122" s="25" t="s">
        <v>112</v>
      </c>
      <c r="D122" s="44">
        <v>5</v>
      </c>
      <c r="E122" s="44">
        <v>22.5</v>
      </c>
      <c r="F122" s="44"/>
      <c r="G122" s="44"/>
      <c r="H122" s="47"/>
      <c r="I122" s="47"/>
      <c r="J122" s="44">
        <v>4</v>
      </c>
      <c r="K122" s="44">
        <v>20</v>
      </c>
      <c r="L122" s="18"/>
      <c r="M122" s="18"/>
      <c r="N122" s="18"/>
      <c r="O122" s="18"/>
      <c r="P122" s="18"/>
      <c r="Q122" s="18"/>
    </row>
    <row r="123" spans="1:17" ht="12.75" customHeight="1" x14ac:dyDescent="0.2">
      <c r="A123" s="20"/>
      <c r="B123" s="34"/>
      <c r="C123" s="25" t="s">
        <v>113</v>
      </c>
      <c r="D123" s="44"/>
      <c r="E123" s="44"/>
      <c r="F123" s="44"/>
      <c r="G123" s="44"/>
      <c r="H123" s="47"/>
      <c r="I123" s="47"/>
      <c r="J123" s="44">
        <v>1</v>
      </c>
      <c r="K123" s="44">
        <v>5</v>
      </c>
      <c r="L123" s="18"/>
      <c r="M123" s="18"/>
      <c r="N123" s="18"/>
      <c r="O123" s="18"/>
      <c r="P123" s="18"/>
      <c r="Q123" s="18"/>
    </row>
    <row r="124" spans="1:17" ht="12.75" customHeight="1" x14ac:dyDescent="0.2">
      <c r="A124" s="20"/>
      <c r="B124" s="34"/>
      <c r="C124" s="25" t="s">
        <v>114</v>
      </c>
      <c r="D124" s="44"/>
      <c r="E124" s="44"/>
      <c r="F124" s="44"/>
      <c r="G124" s="44"/>
      <c r="H124" s="47"/>
      <c r="I124" s="47"/>
      <c r="J124" s="44">
        <v>1</v>
      </c>
      <c r="K124" s="44">
        <v>5</v>
      </c>
      <c r="L124" s="18"/>
      <c r="M124" s="18"/>
      <c r="N124" s="18"/>
      <c r="O124" s="18"/>
      <c r="P124" s="18"/>
      <c r="Q124" s="18"/>
    </row>
    <row r="125" spans="1:17" ht="12.75" customHeight="1" x14ac:dyDescent="0.2">
      <c r="A125" s="20"/>
      <c r="B125" s="34"/>
      <c r="C125" s="25" t="s">
        <v>115</v>
      </c>
      <c r="D125" s="44"/>
      <c r="E125" s="44"/>
      <c r="F125" s="44"/>
      <c r="G125" s="44"/>
      <c r="H125" s="47"/>
      <c r="I125" s="47"/>
      <c r="J125" s="44"/>
      <c r="K125" s="44"/>
      <c r="L125" s="18"/>
      <c r="M125" s="18"/>
      <c r="N125" s="18"/>
      <c r="O125" s="18"/>
      <c r="P125" s="18"/>
      <c r="Q125" s="18"/>
    </row>
    <row r="126" spans="1:17" ht="12.75" customHeight="1" x14ac:dyDescent="0.2">
      <c r="A126" s="20"/>
      <c r="B126" s="34"/>
      <c r="C126" s="25" t="s">
        <v>116</v>
      </c>
      <c r="D126" s="44"/>
      <c r="E126" s="44"/>
      <c r="F126" s="44"/>
      <c r="G126" s="44"/>
      <c r="H126" s="47"/>
      <c r="I126" s="47"/>
      <c r="J126" s="44">
        <v>1</v>
      </c>
      <c r="K126" s="44">
        <v>5</v>
      </c>
      <c r="L126" s="18"/>
      <c r="M126" s="18"/>
      <c r="N126" s="18"/>
      <c r="O126" s="18"/>
      <c r="P126" s="18"/>
      <c r="Q126" s="18"/>
    </row>
    <row r="127" spans="1:17" ht="12.75" customHeight="1" x14ac:dyDescent="0.2">
      <c r="A127" s="20"/>
      <c r="B127" s="34"/>
      <c r="C127" s="26" t="s">
        <v>117</v>
      </c>
      <c r="D127" s="44"/>
      <c r="E127" s="44"/>
      <c r="F127" s="45"/>
      <c r="G127" s="45"/>
      <c r="H127" s="47"/>
      <c r="I127" s="47"/>
      <c r="J127" s="48"/>
      <c r="K127" s="48"/>
      <c r="L127" s="18"/>
      <c r="M127" s="18"/>
      <c r="N127" s="18"/>
      <c r="O127" s="18"/>
      <c r="P127" s="18"/>
      <c r="Q127" s="18"/>
    </row>
    <row r="128" spans="1:17" ht="12.75" customHeight="1" x14ac:dyDescent="0.2">
      <c r="A128" s="20"/>
      <c r="B128" s="34"/>
      <c r="C128" s="25" t="s">
        <v>118</v>
      </c>
      <c r="D128" s="70"/>
      <c r="E128" s="70"/>
      <c r="F128" s="70"/>
      <c r="G128" s="70"/>
      <c r="H128" s="17"/>
      <c r="I128" s="17"/>
      <c r="J128" s="70"/>
      <c r="K128" s="70"/>
      <c r="L128" s="18"/>
      <c r="M128" s="18"/>
      <c r="N128" s="18"/>
      <c r="O128" s="18"/>
      <c r="P128" s="18"/>
      <c r="Q128" s="18"/>
    </row>
    <row r="129" spans="1:17" ht="12.75" customHeight="1" x14ac:dyDescent="0.2">
      <c r="A129" s="20"/>
      <c r="B129" s="34"/>
      <c r="C129" s="69" t="s">
        <v>29</v>
      </c>
      <c r="D129" s="17">
        <f>D117+D118+D119+D120+D121+D122+D123+D124+D125+D126+D127+D128</f>
        <v>13</v>
      </c>
      <c r="E129" s="17">
        <f t="shared" ref="E129:Q129" si="9">E117+E118+E119+E120+E121+E122+E123+E124+E125+E126+E127+E128</f>
        <v>42</v>
      </c>
      <c r="F129" s="17">
        <f t="shared" si="9"/>
        <v>1</v>
      </c>
      <c r="G129" s="17">
        <f t="shared" si="9"/>
        <v>4.5</v>
      </c>
      <c r="H129" s="17">
        <f t="shared" si="9"/>
        <v>0</v>
      </c>
      <c r="I129" s="17">
        <f t="shared" si="9"/>
        <v>0</v>
      </c>
      <c r="J129" s="17">
        <f t="shared" si="9"/>
        <v>15</v>
      </c>
      <c r="K129" s="17">
        <f t="shared" si="9"/>
        <v>74.5</v>
      </c>
      <c r="L129" s="18">
        <f t="shared" si="9"/>
        <v>0</v>
      </c>
      <c r="M129" s="18">
        <f t="shared" si="9"/>
        <v>0</v>
      </c>
      <c r="N129" s="18">
        <f t="shared" si="9"/>
        <v>0</v>
      </c>
      <c r="O129" s="18">
        <f t="shared" si="9"/>
        <v>0</v>
      </c>
      <c r="P129" s="18">
        <f t="shared" si="9"/>
        <v>0</v>
      </c>
      <c r="Q129" s="18">
        <f t="shared" si="9"/>
        <v>0</v>
      </c>
    </row>
    <row r="130" spans="1:17" ht="25.5" customHeight="1" x14ac:dyDescent="0.2">
      <c r="A130" s="27"/>
      <c r="B130" s="39"/>
      <c r="C130" s="40" t="s">
        <v>119</v>
      </c>
      <c r="D130" s="28">
        <f>D30+D38+D52+D63+D70+D78+D91+D102+D115+D129</f>
        <v>64</v>
      </c>
      <c r="E130" s="41">
        <f t="shared" ref="E130:Q130" si="10">E30+E38+E52+E63+E70+E78+E91+E102+E115+E129</f>
        <v>291</v>
      </c>
      <c r="F130" s="28">
        <f t="shared" si="10"/>
        <v>51</v>
      </c>
      <c r="G130" s="41">
        <f t="shared" si="10"/>
        <v>248.5</v>
      </c>
      <c r="H130" s="28">
        <f t="shared" si="10"/>
        <v>0</v>
      </c>
      <c r="I130" s="41">
        <f t="shared" si="10"/>
        <v>0</v>
      </c>
      <c r="J130" s="28">
        <f t="shared" si="10"/>
        <v>91</v>
      </c>
      <c r="K130" s="41">
        <f t="shared" si="10"/>
        <v>450.85</v>
      </c>
      <c r="L130" s="29">
        <f t="shared" si="10"/>
        <v>0</v>
      </c>
      <c r="M130" s="37">
        <f t="shared" si="10"/>
        <v>0</v>
      </c>
      <c r="N130" s="29">
        <f t="shared" si="10"/>
        <v>0</v>
      </c>
      <c r="O130" s="37">
        <f t="shared" si="10"/>
        <v>0</v>
      </c>
      <c r="P130" s="29">
        <f t="shared" si="10"/>
        <v>0</v>
      </c>
      <c r="Q130" s="37">
        <f t="shared" si="10"/>
        <v>0</v>
      </c>
    </row>
    <row r="131" spans="1:17" s="2" customFormat="1" x14ac:dyDescent="0.2">
      <c r="A131" s="42" t="s">
        <v>120</v>
      </c>
      <c r="B131" s="75" t="s">
        <v>121</v>
      </c>
      <c r="C131" s="76"/>
      <c r="D131" s="30">
        <f t="shared" ref="D131:Q131" si="11">SUM(D130:D130)</f>
        <v>64</v>
      </c>
      <c r="E131" s="31">
        <f t="shared" si="11"/>
        <v>291</v>
      </c>
      <c r="F131" s="30">
        <f t="shared" si="11"/>
        <v>51</v>
      </c>
      <c r="G131" s="31">
        <f t="shared" si="11"/>
        <v>248.5</v>
      </c>
      <c r="H131" s="30">
        <f t="shared" si="11"/>
        <v>0</v>
      </c>
      <c r="I131" s="31">
        <f t="shared" si="11"/>
        <v>0</v>
      </c>
      <c r="J131" s="30">
        <f t="shared" si="11"/>
        <v>91</v>
      </c>
      <c r="K131" s="31">
        <f t="shared" si="11"/>
        <v>450.85</v>
      </c>
      <c r="L131" s="30">
        <f t="shared" si="11"/>
        <v>0</v>
      </c>
      <c r="M131" s="31">
        <f t="shared" si="11"/>
        <v>0</v>
      </c>
      <c r="N131" s="30">
        <f t="shared" si="11"/>
        <v>0</v>
      </c>
      <c r="O131" s="31">
        <f t="shared" si="11"/>
        <v>0</v>
      </c>
      <c r="P131" s="30">
        <f t="shared" si="11"/>
        <v>0</v>
      </c>
      <c r="Q131" s="31">
        <f t="shared" si="11"/>
        <v>0</v>
      </c>
    </row>
    <row r="135" spans="1:17" x14ac:dyDescent="0.2">
      <c r="K135" s="36"/>
    </row>
    <row r="136" spans="1:17" x14ac:dyDescent="0.2">
      <c r="F136" s="9"/>
      <c r="G136" s="57"/>
    </row>
    <row r="137" spans="1:17" x14ac:dyDescent="0.2">
      <c r="K137" s="36"/>
    </row>
  </sheetData>
  <autoFilter ref="C21:C131"/>
  <mergeCells count="36">
    <mergeCell ref="I7:L7"/>
    <mergeCell ref="I1:L1"/>
    <mergeCell ref="I2:L2"/>
    <mergeCell ref="I3:L3"/>
    <mergeCell ref="I5:L5"/>
    <mergeCell ref="I6:L6"/>
    <mergeCell ref="C22:D22"/>
    <mergeCell ref="B10:M10"/>
    <mergeCell ref="B11:M11"/>
    <mergeCell ref="B13:M13"/>
    <mergeCell ref="B14:M14"/>
    <mergeCell ref="B15:M15"/>
    <mergeCell ref="N19:O19"/>
    <mergeCell ref="P19:Q19"/>
    <mergeCell ref="D20:E20"/>
    <mergeCell ref="F20:G20"/>
    <mergeCell ref="H20:I20"/>
    <mergeCell ref="J20:K20"/>
    <mergeCell ref="L20:M20"/>
    <mergeCell ref="N20:O20"/>
    <mergeCell ref="P20:Q20"/>
    <mergeCell ref="D19:E19"/>
    <mergeCell ref="F19:G19"/>
    <mergeCell ref="H19:I19"/>
    <mergeCell ref="J19:K19"/>
    <mergeCell ref="L19:M19"/>
    <mergeCell ref="C92:D92"/>
    <mergeCell ref="C103:D103"/>
    <mergeCell ref="C116:D116"/>
    <mergeCell ref="B131:C131"/>
    <mergeCell ref="C31:D31"/>
    <mergeCell ref="C39:D39"/>
    <mergeCell ref="C53:D53"/>
    <mergeCell ref="C64:D64"/>
    <mergeCell ref="C79:D79"/>
    <mergeCell ref="C71:D71"/>
  </mergeCells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 2015</vt:lpstr>
      <vt:lpstr>Январь 2015г. по 6-10</vt:lpstr>
      <vt:lpstr>Январь 2015г. по 0,4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2015-02-24T07:41:36Z</dcterms:modified>
</cp:coreProperties>
</file>