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480" yWindow="270" windowWidth="20700" windowHeight="8835"/>
  </bookViews>
  <sheets>
    <sheet name="11.2021" sheetId="1" r:id="rId1"/>
  </sheets>
  <definedNames>
    <definedName name="_xlnm.Print_Area" localSheetId="0">'11.2021'!$A$1:$AC$33</definedName>
  </definedNames>
  <calcPr calcId="162913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<sst xmlns="http://schemas.openxmlformats.org/spreadsheetml/2006/main" count="73" uniqueCount="34">
  <si>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</si>
  <si>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</si>
  <si>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</si>
  <si>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</si>
  <si>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</si>
  <si>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</si>
  <si>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</si>
  <si>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</si>
  <si>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</si>
  <si>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</si>
  <si>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</si>
  <si>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</si>
  <si>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</si>
  <si>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</si>
  <si>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</si>
  <si>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</si>
  <si>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</si>
  <si>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</si>
  <si>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</si>
  <si>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</si>
  <si>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</si>
  <si>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</si>
  <si>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</si>
  <si>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</si>
  <si>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</si>
  <si>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</si>
  <si>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</si>
  <si>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</si>
  <si>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</si>
  <si>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</si>
  <si>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</si>
  <si>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</si>
  <si>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</si>
  <si>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ПАО "Россети Северный Кавказ"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</si>
</sst>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[$-419]mmmm\ yyyy;@"/>
    <numFmt numFmtId="166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5" fontId="16" fillId="0" borderId="0" xfId="0" applyNumberFormat="1" applyFont="1" applyBorder="1" applyAlignment="1">
      <alignment horizontal="center"/>
    </xf>
    <xf numFmtId="166" fontId="10" fillId="0" borderId="14" xfId="1" applyNumberFormat="1" applyFont="1" applyBorder="1" applyAlignment="1">
      <alignment horizontal="center" vertical="center"/>
    </xf>
    <xf numFmtId="166" fontId="10" fillId="0" borderId="14" xfId="0" applyNumberFormat="1" applyFont="1" applyBorder="1" applyAlignment="1">
      <alignment horizontal="center"/>
    </xf>
    <xf numFmtId="166" fontId="10" fillId="0" borderId="31" xfId="0" applyNumberFormat="1" applyFont="1" applyBorder="1" applyAlignment="1">
      <alignment horizontal="center"/>
    </xf>
    <xf numFmtId="166" fontId="10" fillId="0" borderId="4" xfId="1" applyNumberFormat="1" applyFont="1" applyBorder="1" applyAlignment="1">
      <alignment horizontal="center" vertical="center"/>
    </xf>
    <xf numFmtId="166" fontId="15" fillId="0" borderId="9" xfId="1" applyNumberFormat="1" applyFont="1" applyBorder="1" applyAlignment="1">
      <alignment horizontal="center" vertical="center"/>
    </xf>
    <xf numFmtId="166" fontId="15" fillId="0" borderId="9" xfId="0" applyNumberFormat="1" applyFont="1" applyBorder="1" applyAlignment="1">
      <alignment horizontal="center"/>
    </xf>
    <xf numFmtId="166" fontId="15" fillId="0" borderId="21" xfId="0" applyNumberFormat="1" applyFont="1" applyBorder="1" applyAlignment="1">
      <alignment horizontal="center"/>
    </xf>
    <xf numFmtId="166" fontId="10" fillId="4" borderId="9" xfId="1" applyNumberFormat="1" applyFont="1" applyFill="1" applyBorder="1" applyAlignment="1">
      <alignment horizontal="center" vertical="center"/>
    </xf>
    <xf numFmtId="166" fontId="10" fillId="4" borderId="9" xfId="0" applyNumberFormat="1" applyFont="1" applyFill="1" applyBorder="1" applyAlignment="1">
      <alignment horizontal="center"/>
    </xf>
    <xf numFmtId="166" fontId="10" fillId="4" borderId="21" xfId="0" applyNumberFormat="1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165" fontId="16" fillId="0" borderId="26" xfId="0" applyNumberFormat="1" applyFont="1" applyBorder="1" applyAlignment="1">
      <alignment horizontal="center"/>
    </xf>
    <xf numFmtId="165" fontId="16" fillId="0" borderId="17" xfId="0" applyNumberFormat="1" applyFont="1" applyBorder="1" applyAlignment="1">
      <alignment horizontal="center"/>
    </xf>
    <xf numFmtId="165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2" sqref="C32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2"/>
      <c r="Z1" s="42"/>
      <c r="AA1" s="42"/>
      <c r="AB1" s="42"/>
      <c r="AC1" s="42"/>
    </row>
    <row r="2" spans="1:30" ht="16.5" thickBot="1" x14ac:dyDescent="0.3">
      <c r="A2" s="79" t="s">
        <v>30</v>
      </c>
      <c r="B2" s="79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30" ht="16.5" x14ac:dyDescent="0.3">
      <c r="A3" s="83" t="s">
        <v>25</v>
      </c>
      <c r="B3" s="29" t="s">
        <v>26</v>
      </c>
      <c r="C3" s="90">
        <v>44501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2"/>
      <c r="Y3" s="43"/>
      <c r="Z3" s="43"/>
      <c r="AA3" s="43"/>
      <c r="AB3" s="43"/>
      <c r="AC3" s="43"/>
    </row>
    <row r="4" spans="1:30" ht="27.75" customHeight="1" x14ac:dyDescent="0.25">
      <c r="A4" s="84"/>
      <c r="B4" s="64" t="s">
        <v>0</v>
      </c>
      <c r="C4" s="71" t="s">
        <v>20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28</v>
      </c>
      <c r="U4" s="55"/>
      <c r="V4" s="55"/>
      <c r="W4" s="55"/>
      <c r="X4" s="56"/>
      <c r="Y4" s="54" t="s">
        <v>28</v>
      </c>
      <c r="Z4" s="55"/>
      <c r="AA4" s="55"/>
      <c r="AB4" s="55"/>
      <c r="AC4" s="56"/>
      <c r="AD4" s="1"/>
    </row>
    <row r="5" spans="1:30" x14ac:dyDescent="0.25">
      <c r="A5" s="84"/>
      <c r="B5" s="64"/>
      <c r="C5" s="95" t="s">
        <v>23</v>
      </c>
      <c r="D5" s="74" t="s">
        <v>24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6"/>
      <c r="D6" s="93" t="s">
        <v>21</v>
      </c>
      <c r="E6" s="66" t="s">
        <v>12</v>
      </c>
      <c r="F6" s="67"/>
      <c r="G6" s="67"/>
      <c r="H6" s="67"/>
      <c r="I6" s="86"/>
      <c r="J6" s="66" t="s">
        <v>19</v>
      </c>
      <c r="K6" s="67"/>
      <c r="L6" s="67"/>
      <c r="M6" s="67"/>
      <c r="N6" s="67"/>
      <c r="O6" s="66" t="s">
        <v>29</v>
      </c>
      <c r="P6" s="67"/>
      <c r="Q6" s="67"/>
      <c r="R6" s="67"/>
      <c r="S6" s="67"/>
      <c r="T6" s="57" t="s">
        <v>19</v>
      </c>
      <c r="U6" s="58"/>
      <c r="V6" s="58"/>
      <c r="W6" s="58"/>
      <c r="X6" s="59"/>
      <c r="Y6" s="57" t="s">
        <v>29</v>
      </c>
      <c r="Z6" s="58"/>
      <c r="AA6" s="58"/>
      <c r="AB6" s="58"/>
      <c r="AC6" s="59"/>
    </row>
    <row r="7" spans="1:30" ht="15" customHeight="1" x14ac:dyDescent="0.25">
      <c r="A7" s="84"/>
      <c r="B7" s="64"/>
      <c r="C7" s="96"/>
      <c r="D7" s="93"/>
      <c r="E7" s="68" t="s">
        <v>6</v>
      </c>
      <c r="F7" s="68" t="s">
        <v>7</v>
      </c>
      <c r="G7" s="68"/>
      <c r="H7" s="68"/>
      <c r="I7" s="68"/>
      <c r="J7" s="68" t="s">
        <v>6</v>
      </c>
      <c r="K7" s="68" t="s">
        <v>7</v>
      </c>
      <c r="L7" s="68"/>
      <c r="M7" s="68"/>
      <c r="N7" s="70"/>
      <c r="O7" s="68" t="s">
        <v>6</v>
      </c>
      <c r="P7" s="68" t="s">
        <v>7</v>
      </c>
      <c r="Q7" s="68"/>
      <c r="R7" s="68"/>
      <c r="S7" s="70"/>
      <c r="T7" s="60" t="s">
        <v>6</v>
      </c>
      <c r="U7" s="60" t="s">
        <v>7</v>
      </c>
      <c r="V7" s="60"/>
      <c r="W7" s="60"/>
      <c r="X7" s="62"/>
      <c r="Y7" s="60" t="s">
        <v>6</v>
      </c>
      <c r="Z7" s="60" t="s">
        <v>7</v>
      </c>
      <c r="AA7" s="60"/>
      <c r="AB7" s="60"/>
      <c r="AC7" s="62"/>
    </row>
    <row r="8" spans="1:30" ht="15.75" thickBot="1" x14ac:dyDescent="0.3">
      <c r="A8" s="85"/>
      <c r="B8" s="65"/>
      <c r="C8" s="97"/>
      <c r="D8" s="94"/>
      <c r="E8" s="69"/>
      <c r="F8" s="6" t="s">
        <v>8</v>
      </c>
      <c r="G8" s="6" t="s">
        <v>9</v>
      </c>
      <c r="H8" s="6" t="s">
        <v>10</v>
      </c>
      <c r="I8" s="6" t="s">
        <v>11</v>
      </c>
      <c r="J8" s="69"/>
      <c r="K8" s="6" t="s">
        <v>8</v>
      </c>
      <c r="L8" s="6" t="s">
        <v>9</v>
      </c>
      <c r="M8" s="6" t="s">
        <v>10</v>
      </c>
      <c r="N8" s="7" t="s">
        <v>11</v>
      </c>
      <c r="O8" s="69"/>
      <c r="P8" s="6" t="s">
        <v>8</v>
      </c>
      <c r="Q8" s="6" t="s">
        <v>9</v>
      </c>
      <c r="R8" s="6" t="s">
        <v>10</v>
      </c>
      <c r="S8" s="7" t="s">
        <v>11</v>
      </c>
      <c r="T8" s="61"/>
      <c r="U8" s="8" t="s">
        <v>8</v>
      </c>
      <c r="V8" s="8" t="s">
        <v>9</v>
      </c>
      <c r="W8" s="8" t="s">
        <v>10</v>
      </c>
      <c r="X8" s="9" t="s">
        <v>11</v>
      </c>
      <c r="Y8" s="61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87" t="s">
        <v>33</v>
      </c>
      <c r="B9" s="10" t="s">
        <v>13</v>
      </c>
      <c r="C9" s="15">
        <f>E9+J9+D9+O9</f>
        <v>1867.011</v>
      </c>
      <c r="D9" s="5"/>
      <c r="E9" s="5">
        <f>F9+G9+H9+I9</f>
        <v>830.846</v>
      </c>
      <c r="F9" s="20">
        <v>0</v>
      </c>
      <c r="G9" s="20">
        <v>0</v>
      </c>
      <c r="H9" s="20">
        <v>780.18799999999999</v>
      </c>
      <c r="I9" s="20">
        <v>50.658000000000001</v>
      </c>
      <c r="J9" s="5">
        <f t="shared" ref="J9:J19" si="0">K9+L9+M9+N9</f>
        <v>539.3599999999999</v>
      </c>
      <c r="K9" s="20">
        <v>254</v>
      </c>
      <c r="L9" s="20">
        <v>15.525</v>
      </c>
      <c r="M9" s="20">
        <v>269.83499999999998</v>
      </c>
      <c r="N9" s="20">
        <v>0</v>
      </c>
      <c r="O9" s="5">
        <f t="shared" ref="O9:O19" si="1">P9+Q9+R9+S9</f>
        <v>496.80500000000001</v>
      </c>
      <c r="P9" s="20">
        <v>381.2</v>
      </c>
      <c r="Q9" s="20">
        <v>64.787999999999997</v>
      </c>
      <c r="R9" s="20">
        <v>50.817</v>
      </c>
      <c r="S9" s="20">
        <v>0</v>
      </c>
      <c r="T9" s="44">
        <f>U9+V9+W9+X9</f>
        <v>0.76300000000000001</v>
      </c>
      <c r="U9" s="45">
        <v>0.36699999999999999</v>
      </c>
      <c r="V9" s="45">
        <v>2.1999999999999999E-2</v>
      </c>
      <c r="W9" s="45">
        <v>0.374</v>
      </c>
      <c r="X9" s="46">
        <v>0</v>
      </c>
      <c r="Y9" s="44">
        <f>Z9+AA9+AB9+AC9</f>
        <v>0.67300000000000004</v>
      </c>
      <c r="Z9" s="45">
        <v>0.52900000000000003</v>
      </c>
      <c r="AA9" s="45">
        <v>0.09</v>
      </c>
      <c r="AB9" s="45">
        <v>5.3999999999999999E-2</v>
      </c>
      <c r="AC9" s="46">
        <v>0</v>
      </c>
    </row>
    <row r="10" spans="1:30" ht="15" hidden="1" customHeight="1" outlineLevel="1" x14ac:dyDescent="0.25">
      <c r="A10" s="88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0">
        <v>0</v>
      </c>
      <c r="Q10" s="20">
        <v>0</v>
      </c>
      <c r="R10" s="20">
        <v>0</v>
      </c>
      <c r="S10" s="20">
        <v>0</v>
      </c>
      <c r="T10" s="47">
        <f t="shared" ref="T10:T19" si="4">U10+V10+W10+X10</f>
        <v>0</v>
      </c>
      <c r="U10" s="45">
        <v>0</v>
      </c>
      <c r="V10" s="45">
        <v>0</v>
      </c>
      <c r="W10" s="45">
        <v>0</v>
      </c>
      <c r="X10" s="46">
        <v>0</v>
      </c>
      <c r="Y10" s="47">
        <f t="shared" ref="Y10:Y19" si="5">Z10+AA10+AB10+AC10</f>
        <v>0</v>
      </c>
      <c r="Z10" s="45">
        <v>0</v>
      </c>
      <c r="AA10" s="45">
        <v>0</v>
      </c>
      <c r="AB10" s="45">
        <v>0</v>
      </c>
      <c r="AC10" s="46">
        <v>0</v>
      </c>
    </row>
    <row r="11" spans="1:30" ht="15" hidden="1" customHeight="1" outlineLevel="1" x14ac:dyDescent="0.25">
      <c r="A11" s="88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0">
        <v>0</v>
      </c>
      <c r="Q11" s="20">
        <v>0</v>
      </c>
      <c r="R11" s="20">
        <v>0</v>
      </c>
      <c r="S11" s="20">
        <v>0</v>
      </c>
      <c r="T11" s="47">
        <f t="shared" si="4"/>
        <v>0</v>
      </c>
      <c r="U11" s="45">
        <v>0</v>
      </c>
      <c r="V11" s="45">
        <v>0</v>
      </c>
      <c r="W11" s="45">
        <v>0</v>
      </c>
      <c r="X11" s="46">
        <v>0</v>
      </c>
      <c r="Y11" s="47">
        <f t="shared" si="5"/>
        <v>0</v>
      </c>
      <c r="Z11" s="45">
        <v>0</v>
      </c>
      <c r="AA11" s="45">
        <v>0</v>
      </c>
      <c r="AB11" s="45">
        <v>0</v>
      </c>
      <c r="AC11" s="46">
        <v>0</v>
      </c>
    </row>
    <row r="12" spans="1:30" collapsed="1" x14ac:dyDescent="0.25">
      <c r="A12" s="88"/>
      <c r="B12" s="11" t="s">
        <v>1</v>
      </c>
      <c r="C12" s="15">
        <f t="shared" si="2"/>
        <v>22824.870999999999</v>
      </c>
      <c r="D12" s="2"/>
      <c r="E12" s="2">
        <f t="shared" si="3"/>
        <v>17966.23</v>
      </c>
      <c r="F12" s="21">
        <v>62.164999999999999</v>
      </c>
      <c r="G12" s="21">
        <v>22.44</v>
      </c>
      <c r="H12" s="21">
        <v>16435.208999999999</v>
      </c>
      <c r="I12" s="21">
        <v>1446.4160000000002</v>
      </c>
      <c r="J12" s="2">
        <f t="shared" si="0"/>
        <v>4359.0989999999993</v>
      </c>
      <c r="K12" s="21">
        <v>0</v>
      </c>
      <c r="L12" s="21">
        <v>1437.056</v>
      </c>
      <c r="M12" s="21">
        <v>2920.5940000000001</v>
      </c>
      <c r="N12" s="21">
        <v>1.4490000000000001</v>
      </c>
      <c r="O12" s="2">
        <f t="shared" si="1"/>
        <v>499.54199999999997</v>
      </c>
      <c r="P12" s="20">
        <v>393.2</v>
      </c>
      <c r="Q12" s="20">
        <v>25.89</v>
      </c>
      <c r="R12" s="20">
        <v>1.169</v>
      </c>
      <c r="S12" s="20">
        <v>79.283000000000001</v>
      </c>
      <c r="T12" s="47">
        <f t="shared" si="4"/>
        <v>6.0620000000000003</v>
      </c>
      <c r="U12" s="45">
        <v>0</v>
      </c>
      <c r="V12" s="45">
        <v>1.996</v>
      </c>
      <c r="W12" s="45">
        <v>4.0640000000000001</v>
      </c>
      <c r="X12" s="46">
        <v>2E-3</v>
      </c>
      <c r="Y12" s="47">
        <f t="shared" si="5"/>
        <v>0.69800000000000006</v>
      </c>
      <c r="Z12" s="45">
        <v>0.54600000000000004</v>
      </c>
      <c r="AA12" s="45">
        <v>3.5999999999999997E-2</v>
      </c>
      <c r="AB12" s="45">
        <v>0</v>
      </c>
      <c r="AC12" s="46">
        <v>0.11600000000000001</v>
      </c>
    </row>
    <row r="13" spans="1:30" x14ac:dyDescent="0.25">
      <c r="A13" s="88"/>
      <c r="B13" s="11" t="s">
        <v>16</v>
      </c>
      <c r="C13" s="15">
        <f t="shared" si="2"/>
        <v>825.6389999999999</v>
      </c>
      <c r="D13" s="2"/>
      <c r="E13" s="2">
        <f t="shared" si="3"/>
        <v>101.815</v>
      </c>
      <c r="F13" s="21">
        <v>47.780999999999999</v>
      </c>
      <c r="G13" s="21">
        <v>0</v>
      </c>
      <c r="H13" s="21">
        <v>54.033999999999999</v>
      </c>
      <c r="I13" s="21">
        <v>0</v>
      </c>
      <c r="J13" s="2">
        <f t="shared" si="0"/>
        <v>234.50399999999999</v>
      </c>
      <c r="K13" s="21">
        <v>234.50399999999999</v>
      </c>
      <c r="L13" s="21">
        <v>0</v>
      </c>
      <c r="M13" s="21">
        <v>0</v>
      </c>
      <c r="N13" s="21">
        <v>0</v>
      </c>
      <c r="O13" s="2">
        <f t="shared" si="1"/>
        <v>489.32</v>
      </c>
      <c r="P13" s="20">
        <v>481.82</v>
      </c>
      <c r="Q13" s="20">
        <v>7.5</v>
      </c>
      <c r="R13" s="20">
        <v>0</v>
      </c>
      <c r="S13" s="20">
        <v>0</v>
      </c>
      <c r="T13" s="47">
        <f t="shared" si="4"/>
        <v>0.32600000000000001</v>
      </c>
      <c r="U13" s="45">
        <v>0.32600000000000001</v>
      </c>
      <c r="V13" s="45">
        <v>0</v>
      </c>
      <c r="W13" s="45">
        <v>0</v>
      </c>
      <c r="X13" s="46">
        <v>0</v>
      </c>
      <c r="Y13" s="47">
        <f t="shared" si="5"/>
        <v>0.67900000000000005</v>
      </c>
      <c r="Z13" s="45">
        <v>0.66900000000000004</v>
      </c>
      <c r="AA13" s="45">
        <v>0.01</v>
      </c>
      <c r="AB13" s="45">
        <v>0</v>
      </c>
      <c r="AC13" s="46">
        <v>0</v>
      </c>
    </row>
    <row r="14" spans="1:30" x14ac:dyDescent="0.25">
      <c r="A14" s="88"/>
      <c r="B14" s="11" t="s">
        <v>17</v>
      </c>
      <c r="C14" s="15">
        <f t="shared" si="2"/>
        <v>10212.816999999999</v>
      </c>
      <c r="D14" s="2"/>
      <c r="E14" s="2">
        <f t="shared" si="3"/>
        <v>9613.1719999999987</v>
      </c>
      <c r="F14" s="21">
        <v>62.243000000000002</v>
      </c>
      <c r="G14" s="21">
        <v>62.4</v>
      </c>
      <c r="H14" s="21">
        <v>7733.0909999999994</v>
      </c>
      <c r="I14" s="21">
        <v>1755.4380000000001</v>
      </c>
      <c r="J14" s="2">
        <f t="shared" si="0"/>
        <v>599.64499999999998</v>
      </c>
      <c r="K14" s="21">
        <v>0</v>
      </c>
      <c r="L14" s="21">
        <v>0</v>
      </c>
      <c r="M14" s="21">
        <v>599.64499999999998</v>
      </c>
      <c r="N14" s="21">
        <v>0</v>
      </c>
      <c r="O14" s="2">
        <f t="shared" si="1"/>
        <v>0</v>
      </c>
      <c r="P14" s="20">
        <v>0</v>
      </c>
      <c r="Q14" s="20">
        <v>0</v>
      </c>
      <c r="R14" s="20">
        <v>0</v>
      </c>
      <c r="S14" s="20">
        <v>0</v>
      </c>
      <c r="T14" s="47">
        <f t="shared" si="4"/>
        <v>0.83300000000000007</v>
      </c>
      <c r="U14" s="45">
        <v>0</v>
      </c>
      <c r="V14" s="45">
        <v>0</v>
      </c>
      <c r="W14" s="45">
        <v>0.83300000000000007</v>
      </c>
      <c r="X14" s="46">
        <v>0</v>
      </c>
      <c r="Y14" s="47">
        <f t="shared" si="5"/>
        <v>0</v>
      </c>
      <c r="Z14" s="45">
        <v>0</v>
      </c>
      <c r="AA14" s="45">
        <v>0</v>
      </c>
      <c r="AB14" s="45">
        <v>0</v>
      </c>
      <c r="AC14" s="46">
        <v>0</v>
      </c>
    </row>
    <row r="15" spans="1:30" x14ac:dyDescent="0.25">
      <c r="A15" s="88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0">
        <v>0</v>
      </c>
      <c r="Q15" s="20">
        <v>0</v>
      </c>
      <c r="R15" s="20">
        <v>0</v>
      </c>
      <c r="S15" s="20">
        <v>0</v>
      </c>
      <c r="T15" s="47">
        <f t="shared" si="4"/>
        <v>0</v>
      </c>
      <c r="U15" s="45">
        <v>0</v>
      </c>
      <c r="V15" s="45">
        <v>0</v>
      </c>
      <c r="W15" s="45">
        <v>0</v>
      </c>
      <c r="X15" s="46">
        <v>0</v>
      </c>
      <c r="Y15" s="47">
        <f t="shared" si="5"/>
        <v>0</v>
      </c>
      <c r="Z15" s="45">
        <v>0</v>
      </c>
      <c r="AA15" s="45">
        <v>0</v>
      </c>
      <c r="AB15" s="45">
        <v>0</v>
      </c>
      <c r="AC15" s="46">
        <v>0</v>
      </c>
    </row>
    <row r="16" spans="1:30" x14ac:dyDescent="0.25">
      <c r="A16" s="88"/>
      <c r="B16" s="12" t="s">
        <v>2</v>
      </c>
      <c r="C16" s="15">
        <f t="shared" si="2"/>
        <v>6621.7309999999998</v>
      </c>
      <c r="D16" s="3">
        <v>6621.7309999999998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5">
        <f t="shared" si="4"/>
        <v>0</v>
      </c>
      <c r="U16" s="23"/>
      <c r="V16" s="23"/>
      <c r="W16" s="23"/>
      <c r="X16" s="24"/>
      <c r="Y16" s="35">
        <f t="shared" si="5"/>
        <v>0</v>
      </c>
      <c r="Z16" s="23"/>
      <c r="AA16" s="23"/>
      <c r="AB16" s="23"/>
      <c r="AC16" s="24"/>
    </row>
    <row r="17" spans="1:30" x14ac:dyDescent="0.25">
      <c r="A17" s="88"/>
      <c r="B17" s="12" t="s">
        <v>3</v>
      </c>
      <c r="C17" s="15">
        <f t="shared" si="2"/>
        <v>10078.421</v>
      </c>
      <c r="D17" s="3">
        <v>10078.421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5">
        <f t="shared" si="4"/>
        <v>0</v>
      </c>
      <c r="U17" s="23"/>
      <c r="V17" s="23"/>
      <c r="W17" s="23"/>
      <c r="X17" s="24"/>
      <c r="Y17" s="35">
        <f t="shared" si="5"/>
        <v>0</v>
      </c>
      <c r="Z17" s="23"/>
      <c r="AA17" s="23"/>
      <c r="AB17" s="23"/>
      <c r="AC17" s="24"/>
    </row>
    <row r="18" spans="1:30" x14ac:dyDescent="0.25">
      <c r="A18" s="88"/>
      <c r="B18" s="11" t="s">
        <v>22</v>
      </c>
      <c r="C18" s="15">
        <f t="shared" si="2"/>
        <v>136.887</v>
      </c>
      <c r="D18" s="3">
        <v>136.887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4">
        <f t="shared" si="4"/>
        <v>0</v>
      </c>
      <c r="U18" s="25"/>
      <c r="V18" s="25"/>
      <c r="W18" s="25"/>
      <c r="X18" s="26"/>
      <c r="Y18" s="34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88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4">
        <f t="shared" si="4"/>
        <v>0</v>
      </c>
      <c r="U19" s="25"/>
      <c r="V19" s="25"/>
      <c r="W19" s="25"/>
      <c r="X19" s="26"/>
      <c r="Y19" s="34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89"/>
      <c r="B20" s="18" t="s">
        <v>5</v>
      </c>
      <c r="C20" s="19">
        <f>SUM(C9:C19)</f>
        <v>52567.377</v>
      </c>
      <c r="D20" s="36">
        <f>SUM(D9:D19)</f>
        <v>16837.039000000001</v>
      </c>
      <c r="E20" s="37">
        <f>F20+G20+H20+I20</f>
        <v>28512.062999999995</v>
      </c>
      <c r="F20" s="36">
        <f>SUM(F9:F19)</f>
        <v>172.18899999999999</v>
      </c>
      <c r="G20" s="36">
        <f t="shared" ref="G20" si="6">SUM(G9:G19)</f>
        <v>84.84</v>
      </c>
      <c r="H20" s="36">
        <f>SUM(H9:H19)</f>
        <v>25002.521999999997</v>
      </c>
      <c r="I20" s="36">
        <f>SUM(I9:I19)</f>
        <v>3252.5120000000002</v>
      </c>
      <c r="J20" s="37">
        <f t="shared" ref="J20:X20" si="7">SUM(J9:J19)</f>
        <v>5732.6079999999984</v>
      </c>
      <c r="K20" s="36">
        <f t="shared" si="7"/>
        <v>488.50400000000002</v>
      </c>
      <c r="L20" s="36">
        <f t="shared" si="7"/>
        <v>1452.5810000000001</v>
      </c>
      <c r="M20" s="36">
        <f t="shared" si="7"/>
        <v>3790.0740000000001</v>
      </c>
      <c r="N20" s="36">
        <f t="shared" si="7"/>
        <v>1.4490000000000001</v>
      </c>
      <c r="O20" s="37">
        <f t="shared" ref="O20:S20" si="8">SUM(O9:O19)</f>
        <v>1485.6669999999999</v>
      </c>
      <c r="P20" s="36">
        <f t="shared" si="8"/>
        <v>1256.22</v>
      </c>
      <c r="Q20" s="36">
        <f t="shared" si="8"/>
        <v>98.177999999999997</v>
      </c>
      <c r="R20" s="36">
        <f t="shared" si="8"/>
        <v>51.985999999999997</v>
      </c>
      <c r="S20" s="36">
        <f t="shared" si="8"/>
        <v>79.283000000000001</v>
      </c>
      <c r="T20" s="48">
        <f t="shared" si="7"/>
        <v>7.984</v>
      </c>
      <c r="U20" s="49">
        <f t="shared" si="7"/>
        <v>0.69300000000000006</v>
      </c>
      <c r="V20" s="49">
        <f t="shared" si="7"/>
        <v>2.0179999999999998</v>
      </c>
      <c r="W20" s="49">
        <f t="shared" si="7"/>
        <v>5.2709999999999999</v>
      </c>
      <c r="X20" s="50">
        <f t="shared" si="7"/>
        <v>2E-3</v>
      </c>
      <c r="Y20" s="48">
        <f t="shared" ref="Y20:AC20" si="9">SUM(Y9:Y19)</f>
        <v>2.0499999999999998</v>
      </c>
      <c r="Z20" s="49">
        <f t="shared" si="9"/>
        <v>1.7440000000000002</v>
      </c>
      <c r="AA20" s="49">
        <f t="shared" si="9"/>
        <v>0.13600000000000001</v>
      </c>
      <c r="AB20" s="49">
        <f t="shared" si="9"/>
        <v>5.3999999999999999E-2</v>
      </c>
      <c r="AC20" s="50">
        <f t="shared" si="9"/>
        <v>0.11600000000000001</v>
      </c>
    </row>
    <row r="21" spans="1:30" x14ac:dyDescent="0.25">
      <c r="A21" s="80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38">
        <f t="shared" ref="T21:T32" si="14">U21+V21+W21+X21</f>
        <v>0</v>
      </c>
      <c r="U21" s="27"/>
      <c r="V21" s="27"/>
      <c r="W21" s="27"/>
      <c r="X21" s="28"/>
      <c r="Y21" s="38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81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4">
        <f t="shared" si="14"/>
        <v>0</v>
      </c>
      <c r="U22" s="25"/>
      <c r="V22" s="25"/>
      <c r="W22" s="25"/>
      <c r="X22" s="26"/>
      <c r="Y22" s="34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81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4">
        <f t="shared" si="14"/>
        <v>0</v>
      </c>
      <c r="U23" s="25"/>
      <c r="V23" s="25"/>
      <c r="W23" s="25"/>
      <c r="X23" s="26"/>
      <c r="Y23" s="34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1</v>
      </c>
      <c r="C24" s="16">
        <f t="shared" si="10"/>
        <v>6.2990000000000004</v>
      </c>
      <c r="D24" s="2"/>
      <c r="E24" s="2">
        <f t="shared" si="11"/>
        <v>6.2990000000000004</v>
      </c>
      <c r="F24" s="21"/>
      <c r="G24" s="21"/>
      <c r="H24" s="21"/>
      <c r="I24" s="21">
        <v>6.2990000000000004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4">
        <f t="shared" si="14"/>
        <v>0</v>
      </c>
      <c r="U24" s="25"/>
      <c r="V24" s="25"/>
      <c r="W24" s="25"/>
      <c r="X24" s="26"/>
      <c r="Y24" s="34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4">
        <f t="shared" si="14"/>
        <v>0</v>
      </c>
      <c r="U25" s="25"/>
      <c r="V25" s="25"/>
      <c r="W25" s="25"/>
      <c r="X25" s="26"/>
      <c r="Y25" s="34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17</v>
      </c>
      <c r="C26" s="16">
        <f t="shared" si="10"/>
        <v>119.818</v>
      </c>
      <c r="D26" s="2"/>
      <c r="E26" s="2">
        <f t="shared" si="11"/>
        <v>119.818</v>
      </c>
      <c r="F26" s="21"/>
      <c r="G26" s="21"/>
      <c r="H26" s="21"/>
      <c r="I26" s="21">
        <v>119.818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4">
        <f t="shared" si="14"/>
        <v>0</v>
      </c>
      <c r="U26" s="25"/>
      <c r="V26" s="25"/>
      <c r="W26" s="25"/>
      <c r="X26" s="26"/>
      <c r="Y26" s="34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4">
        <f t="shared" si="14"/>
        <v>0</v>
      </c>
      <c r="U27" s="25"/>
      <c r="V27" s="25"/>
      <c r="W27" s="25"/>
      <c r="X27" s="26"/>
      <c r="Y27" s="34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5">
        <f t="shared" si="14"/>
        <v>0</v>
      </c>
      <c r="U28" s="23"/>
      <c r="V28" s="23"/>
      <c r="W28" s="23"/>
      <c r="X28" s="24"/>
      <c r="Y28" s="35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5">
        <f t="shared" si="14"/>
        <v>0</v>
      </c>
      <c r="U29" s="23"/>
      <c r="V29" s="23"/>
      <c r="W29" s="23"/>
      <c r="X29" s="24"/>
      <c r="Y29" s="35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22</v>
      </c>
      <c r="C30" s="17">
        <f t="shared" si="10"/>
        <v>55.95</v>
      </c>
      <c r="D30" s="3">
        <v>55.95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4">
        <f t="shared" si="14"/>
        <v>0</v>
      </c>
      <c r="U30" s="25"/>
      <c r="V30" s="25"/>
      <c r="W30" s="25"/>
      <c r="X30" s="26"/>
      <c r="Y30" s="34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81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4">
        <f t="shared" si="14"/>
        <v>0</v>
      </c>
      <c r="U31" s="25"/>
      <c r="V31" s="25"/>
      <c r="W31" s="25"/>
      <c r="X31" s="26"/>
      <c r="Y31" s="34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5</v>
      </c>
      <c r="C32" s="19">
        <f t="shared" si="10"/>
        <v>182.06700000000001</v>
      </c>
      <c r="D32" s="36">
        <f>SUM(D21:D31)</f>
        <v>55.95</v>
      </c>
      <c r="E32" s="37">
        <f t="shared" si="11"/>
        <v>126.117</v>
      </c>
      <c r="F32" s="36">
        <f>SUM(F21:F31)</f>
        <v>0</v>
      </c>
      <c r="G32" s="36">
        <f t="shared" ref="G32:I32" si="16">SUM(G21:G31)</f>
        <v>0</v>
      </c>
      <c r="H32" s="36">
        <f t="shared" si="16"/>
        <v>0</v>
      </c>
      <c r="I32" s="36">
        <f t="shared" si="16"/>
        <v>126.117</v>
      </c>
      <c r="J32" s="37">
        <f t="shared" si="12"/>
        <v>0</v>
      </c>
      <c r="K32" s="36">
        <f t="shared" ref="K32:N32" si="17">SUM(K21:K31)</f>
        <v>0</v>
      </c>
      <c r="L32" s="36">
        <f t="shared" si="17"/>
        <v>0</v>
      </c>
      <c r="M32" s="36">
        <f t="shared" si="17"/>
        <v>0</v>
      </c>
      <c r="N32" s="36">
        <f t="shared" si="17"/>
        <v>0</v>
      </c>
      <c r="O32" s="37">
        <f t="shared" si="13"/>
        <v>0</v>
      </c>
      <c r="P32" s="36">
        <f t="shared" ref="P32:S32" si="18">SUM(P21:P31)</f>
        <v>0</v>
      </c>
      <c r="Q32" s="36">
        <f t="shared" si="18"/>
        <v>0</v>
      </c>
      <c r="R32" s="36">
        <f t="shared" si="18"/>
        <v>0</v>
      </c>
      <c r="S32" s="36">
        <f t="shared" si="18"/>
        <v>0</v>
      </c>
      <c r="T32" s="39">
        <f t="shared" si="14"/>
        <v>0</v>
      </c>
      <c r="U32" s="40">
        <f t="shared" ref="U32:X32" si="19">SUM(U21:U31)</f>
        <v>0</v>
      </c>
      <c r="V32" s="40">
        <f t="shared" si="19"/>
        <v>0</v>
      </c>
      <c r="W32" s="40">
        <f t="shared" si="19"/>
        <v>0</v>
      </c>
      <c r="X32" s="41">
        <f t="shared" si="19"/>
        <v>0</v>
      </c>
      <c r="Y32" s="39">
        <f t="shared" si="15"/>
        <v>0</v>
      </c>
      <c r="Z32" s="40">
        <f t="shared" ref="Z32:AC32" si="20">SUM(Z21:Z31)</f>
        <v>0</v>
      </c>
      <c r="AA32" s="40">
        <f t="shared" si="20"/>
        <v>0</v>
      </c>
      <c r="AB32" s="40">
        <f t="shared" si="20"/>
        <v>0</v>
      </c>
      <c r="AC32" s="41">
        <f t="shared" si="20"/>
        <v>0</v>
      </c>
    </row>
    <row r="33" spans="1:29" ht="17.25" thickBot="1" x14ac:dyDescent="0.35">
      <c r="A33" s="77" t="s">
        <v>27</v>
      </c>
      <c r="B33" s="78"/>
      <c r="C33" s="19">
        <f>C20+C32</f>
        <v>52749.444000000003</v>
      </c>
      <c r="D33" s="31">
        <f>D20+D32</f>
        <v>16892.989000000001</v>
      </c>
      <c r="E33" s="30">
        <f>E20+E32</f>
        <v>28638.179999999993</v>
      </c>
      <c r="F33" s="31">
        <f t="shared" ref="F33:X33" si="21">F20+F32</f>
        <v>172.18899999999999</v>
      </c>
      <c r="G33" s="31">
        <f t="shared" si="21"/>
        <v>84.84</v>
      </c>
      <c r="H33" s="31">
        <f t="shared" si="21"/>
        <v>25002.521999999997</v>
      </c>
      <c r="I33" s="31">
        <f t="shared" si="21"/>
        <v>3378.6290000000004</v>
      </c>
      <c r="J33" s="30">
        <f t="shared" si="21"/>
        <v>5732.6079999999984</v>
      </c>
      <c r="K33" s="31">
        <f t="shared" si="21"/>
        <v>488.50400000000002</v>
      </c>
      <c r="L33" s="31">
        <f t="shared" si="21"/>
        <v>1452.5810000000001</v>
      </c>
      <c r="M33" s="31">
        <f t="shared" si="21"/>
        <v>3790.0740000000001</v>
      </c>
      <c r="N33" s="31">
        <f t="shared" si="21"/>
        <v>1.4490000000000001</v>
      </c>
      <c r="O33" s="30">
        <f t="shared" ref="O33:S33" si="22">O20+O32</f>
        <v>1485.6669999999999</v>
      </c>
      <c r="P33" s="31">
        <f t="shared" si="22"/>
        <v>1256.22</v>
      </c>
      <c r="Q33" s="31">
        <f t="shared" si="22"/>
        <v>98.177999999999997</v>
      </c>
      <c r="R33" s="31">
        <f t="shared" si="22"/>
        <v>51.985999999999997</v>
      </c>
      <c r="S33" s="31">
        <f t="shared" si="22"/>
        <v>79.283000000000001</v>
      </c>
      <c r="T33" s="51">
        <f t="shared" si="21"/>
        <v>7.984</v>
      </c>
      <c r="U33" s="52">
        <f t="shared" si="21"/>
        <v>0.69300000000000006</v>
      </c>
      <c r="V33" s="52">
        <f t="shared" si="21"/>
        <v>2.0179999999999998</v>
      </c>
      <c r="W33" s="52">
        <f t="shared" si="21"/>
        <v>5.2709999999999999</v>
      </c>
      <c r="X33" s="53">
        <f t="shared" si="21"/>
        <v>2E-3</v>
      </c>
      <c r="Y33" s="51">
        <f t="shared" ref="Y33:AC33" si="23">Y20+Y32</f>
        <v>2.0499999999999998</v>
      </c>
      <c r="Z33" s="52">
        <f t="shared" si="23"/>
        <v>1.7440000000000002</v>
      </c>
      <c r="AA33" s="52">
        <f t="shared" si="23"/>
        <v>0.13600000000000001</v>
      </c>
      <c r="AB33" s="52">
        <f t="shared" si="23"/>
        <v>5.3999999999999999E-2</v>
      </c>
      <c r="AC33" s="53">
        <f t="shared" si="23"/>
        <v>0.11600000000000001</v>
      </c>
    </row>
    <row r="35" spans="1:29" x14ac:dyDescent="0.25">
      <c r="C35" s="33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11.2021</vt:lpstr>
      <vt:lpstr>'11.2021'!Область_печати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2021-12-22T14:18:49Z</dcterms:modified>
</cp:coreProperties>
</file>