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 Гуминская\Рабочий стол\"/>
    </mc:Choice>
  </mc:AlternateContent>
  <bookViews>
    <workbookView xWindow="0" yWindow="0" windowWidth="28800" windowHeight="12300" tabRatio="923"/>
  </bookViews>
  <sheets>
    <sheet name="январь 25" sheetId="18" r:id="rId1"/>
    <sheet name="февраль 25" sheetId="19" r:id="rId2"/>
    <sheet name="март 25" sheetId="20" r:id="rId3"/>
    <sheet name="апрель 25" sheetId="21" r:id="rId4"/>
    <sheet name="май 25" sheetId="22" r:id="rId5"/>
    <sheet name="июнь 25" sheetId="23" r:id="rId6"/>
    <sheet name="июль 25" sheetId="24" r:id="rId7"/>
    <sheet name="август 25" sheetId="25" r:id="rId8"/>
    <sheet name="сентябрь 25" sheetId="26" r:id="rId9"/>
    <sheet name="октябрь 25" sheetId="27" r:id="rId10"/>
    <sheet name="ноябрь 25" sheetId="28" r:id="rId11"/>
    <sheet name="декабрь 25" sheetId="29" r:id="rId12"/>
    <sheet name="Лист12" sheetId="30" r:id="rId13"/>
  </sheets>
  <definedNames>
    <definedName name="_xlnm.Print_Area" localSheetId="0">'январь 25'!$A$1:$F$11</definedName>
  </definedNames>
  <calcPr calcId="162913"/>
</workbook>
</file>

<file path=xl/calcChain.xml><?xml version="1.0" encoding="utf-8"?>
<calcChain xmlns="http://schemas.openxmlformats.org/spreadsheetml/2006/main">
  <c r="E11" i="23" l="1"/>
  <c r="E11" i="22"/>
  <c r="E11" i="21"/>
  <c r="E11" i="20"/>
  <c r="E11" i="19"/>
  <c r="D6" i="28" l="1"/>
  <c r="D6" i="27"/>
  <c r="D6" i="24"/>
  <c r="F6" i="27" l="1"/>
  <c r="F6" i="24"/>
  <c r="F6" i="28"/>
  <c r="E6" i="29" l="1"/>
  <c r="E6" i="28"/>
  <c r="E5" i="27"/>
  <c r="E6" i="27"/>
  <c r="E5" i="26"/>
  <c r="E6" i="25"/>
  <c r="E5" i="25"/>
  <c r="E5" i="24"/>
  <c r="E6" i="23"/>
  <c r="E5" i="23"/>
  <c r="E6" i="22"/>
  <c r="E5" i="22"/>
  <c r="E5" i="21"/>
  <c r="E6" i="20"/>
  <c r="E5" i="20"/>
  <c r="E6" i="19"/>
  <c r="E5" i="19"/>
  <c r="F6" i="18"/>
  <c r="D6" i="18"/>
  <c r="E5" i="29" l="1"/>
  <c r="E5" i="28"/>
  <c r="E6" i="24"/>
  <c r="E6" i="18"/>
  <c r="E6" i="21"/>
  <c r="E5" i="18"/>
</calcChain>
</file>

<file path=xl/sharedStrings.xml><?xml version="1.0" encoding="utf-8"?>
<sst xmlns="http://schemas.openxmlformats.org/spreadsheetml/2006/main" count="216" uniqueCount="28">
  <si>
    <t>Наименование филиала</t>
  </si>
  <si>
    <t>Контрагент по договору (Продавец)</t>
  </si>
  <si>
    <t>Объём потерь (млн. кВтч)</t>
  </si>
  <si>
    <t>Стоимость
(млн. рублей, без НДС)</t>
  </si>
  <si>
    <t>Утвержденный тариф покупки (руб/кВтч)</t>
  </si>
  <si>
    <t>ПАО "Ставропольэнергосбыт"</t>
  </si>
  <si>
    <t>АО "Буденновскэнергосбыт"</t>
  </si>
  <si>
    <t>Договор</t>
  </si>
  <si>
    <t>№ 12012 от 18.02.2020</t>
  </si>
  <si>
    <t>№ СЭ04454 от 01.12.2011</t>
  </si>
  <si>
    <t>Филиал ПАО "Россети Северный Кавказ"-"Ставропольэнерго"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</si>
  <si>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октябрь 2025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</si>
  <si>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февраль 2025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</si>
  <si>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март 2025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</si>
  <si>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апрель 2025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</si>
  <si>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май 2025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</si>
  <si>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июнь 2025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</si>
  <si>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июль 2025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</si>
  <si>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август 2025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</si>
  <si>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сентябрь 2025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</si>
  <si>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ноябрь 2025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</si>
  <si>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декабрь 2025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</si>
  <si>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январь 2025 года.</t>
  </si>
  <si>
    <t>Филиал ПАО "Россети Северный Кавказ"-"Дагэнерго"</t>
  </si>
  <si>
    <t>№ 23-КП/ДЭ от 01.05.2023</t>
  </si>
  <si>
    <t>ООО "Каспэнергосбыт"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</si>
  <si>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январь 2025 год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</si>
  <si>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 июнь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</si>
</sst>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0"/>
    <numFmt numFmtId="166" formatCode="_-* #,##0.0000000_р_._-;\-* #,##0.0000000_р_._-;_-* &quot;-&quot;??_р_._-;_-@_-"/>
    <numFmt numFmtId="167" formatCode="_-* #,##0.000000_р_._-;\-* #,##0.000000_р_._-;_-* &quot;-&quot;??_р_._-;_-@_-"/>
    <numFmt numFmtId="168" formatCode="#,##0.00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6" fillId="0" borderId="0" xfId="1" applyFont="1"/>
    <xf numFmtId="0" fontId="7" fillId="0" borderId="1" xfId="0" applyFont="1" applyBorder="1" applyAlignment="1">
      <alignment horizontal="center" vertical="top" wrapText="1"/>
    </xf>
    <xf numFmtId="164" fontId="3" fillId="0" borderId="0" xfId="4" applyFont="1"/>
    <xf numFmtId="166" fontId="3" fillId="0" borderId="0" xfId="4" applyNumberFormat="1" applyFont="1"/>
    <xf numFmtId="164" fontId="3" fillId="0" borderId="0" xfId="0" applyNumberFormat="1" applyFont="1"/>
    <xf numFmtId="167" fontId="3" fillId="0" borderId="0" xfId="4" applyNumberFormat="1" applyFont="1"/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8" fontId="3" fillId="0" borderId="0" xfId="0" applyNumberFormat="1" applyFont="1"/>
    <xf numFmtId="167" fontId="3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168" fontId="8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6" fillId="0" borderId="0" xfId="1" applyFont="1"/>
    <xf numFmtId="0" fontId="7" fillId="0" borderId="1" xfId="0" applyFont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168" fontId="8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Процентный 3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view="pageBreakPreview" zoomScaleNormal="85" zoomScaleSheetLayoutView="100" workbookViewId="0">
      <selection activeCell="A10" sqref="A10:XFD10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28" t="s">
        <v>26</v>
      </c>
      <c r="B3" s="28"/>
      <c r="C3" s="28"/>
      <c r="D3" s="28"/>
      <c r="E3" s="28"/>
      <c r="F3" s="28"/>
    </row>
    <row r="4" spans="1:10" ht="63.75" customHeight="1" x14ac:dyDescent="0.3">
      <c r="A4" s="5" t="s">
        <v>0</v>
      </c>
      <c r="B4" s="5" t="s">
        <v>7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4" t="s">
        <v>10</v>
      </c>
      <c r="B5" s="10" t="s">
        <v>9</v>
      </c>
      <c r="C5" s="14" t="s">
        <v>5</v>
      </c>
      <c r="D5" s="15">
        <v>77.045779999999993</v>
      </c>
      <c r="E5" s="16">
        <f>F5/D5</f>
        <v>4.3020500000129793</v>
      </c>
      <c r="F5" s="17">
        <v>331.45479784999998</v>
      </c>
      <c r="G5" s="7"/>
      <c r="H5" s="6"/>
      <c r="I5" s="8"/>
    </row>
    <row r="6" spans="1:10" ht="47.25" x14ac:dyDescent="0.3">
      <c r="A6" s="14" t="s">
        <v>10</v>
      </c>
      <c r="B6" s="10" t="s">
        <v>8</v>
      </c>
      <c r="C6" s="11" t="s">
        <v>6</v>
      </c>
      <c r="D6" s="15">
        <f>6.528/1000</f>
        <v>6.5279999999999999E-3</v>
      </c>
      <c r="E6" s="16">
        <f>F6/D6</f>
        <v>5.8348406862745099</v>
      </c>
      <c r="F6" s="17">
        <f>38.08984/1000</f>
        <v>3.808984E-2</v>
      </c>
      <c r="G6" s="7"/>
      <c r="H6" s="6"/>
      <c r="I6" s="8"/>
    </row>
    <row r="7" spans="1:10" hidden="1" x14ac:dyDescent="0.3">
      <c r="A7" s="21"/>
      <c r="B7" s="21"/>
      <c r="C7" s="18"/>
      <c r="D7" s="18"/>
      <c r="E7" s="20"/>
      <c r="F7" s="20"/>
      <c r="H7" s="3"/>
      <c r="J7" s="3"/>
    </row>
    <row r="8" spans="1:10" hidden="1" x14ac:dyDescent="0.3">
      <c r="A8" s="18"/>
      <c r="B8" s="18"/>
      <c r="C8" s="18"/>
      <c r="D8" s="18"/>
      <c r="E8" s="18"/>
      <c r="F8" s="18"/>
      <c r="H8" s="3"/>
      <c r="J8" s="3"/>
    </row>
    <row r="9" spans="1:10" ht="81.75" hidden="1" customHeight="1" x14ac:dyDescent="0.3">
      <c r="A9" s="28" t="s">
        <v>22</v>
      </c>
      <c r="B9" s="28"/>
      <c r="C9" s="28"/>
      <c r="D9" s="28"/>
      <c r="E9" s="28"/>
      <c r="F9" s="28"/>
    </row>
    <row r="10" spans="1:10" ht="47.25" hidden="1" x14ac:dyDescent="0.3">
      <c r="A10" s="22" t="s">
        <v>0</v>
      </c>
      <c r="B10" s="22" t="s">
        <v>7</v>
      </c>
      <c r="C10" s="22" t="s">
        <v>1</v>
      </c>
      <c r="D10" s="22" t="s">
        <v>2</v>
      </c>
      <c r="E10" s="22" t="s">
        <v>4</v>
      </c>
      <c r="F10" s="22" t="s">
        <v>3</v>
      </c>
    </row>
    <row r="11" spans="1:10" ht="47.25" x14ac:dyDescent="0.3">
      <c r="A11" s="24" t="s">
        <v>23</v>
      </c>
      <c r="B11" s="23" t="s">
        <v>24</v>
      </c>
      <c r="C11" s="24" t="s">
        <v>25</v>
      </c>
      <c r="D11" s="25">
        <v>4.8705959999999999</v>
      </c>
      <c r="E11" s="26">
        <v>2.598679999326571</v>
      </c>
      <c r="F11" s="27">
        <v>12.657120409999999</v>
      </c>
    </row>
  </sheetData>
  <mergeCells count="2">
    <mergeCell ref="A3:F3"/>
    <mergeCell ref="A9:F9"/>
  </mergeCells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10" sqref="A10:XFD10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28" t="s">
        <v>12</v>
      </c>
      <c r="B3" s="28"/>
      <c r="C3" s="28"/>
      <c r="D3" s="28"/>
      <c r="E3" s="28"/>
      <c r="F3" s="28"/>
    </row>
    <row r="4" spans="1:10" ht="63.75" customHeight="1" x14ac:dyDescent="0.3">
      <c r="A4" s="5" t="s">
        <v>0</v>
      </c>
      <c r="B4" s="5" t="s">
        <v>7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4" t="s">
        <v>10</v>
      </c>
      <c r="B5" s="10" t="s">
        <v>9</v>
      </c>
      <c r="C5" s="14" t="s">
        <v>5</v>
      </c>
      <c r="D5" s="15">
        <v>72.394310000000118</v>
      </c>
      <c r="E5" s="16">
        <f>F5/D5</f>
        <v>4.5711614378257002</v>
      </c>
      <c r="F5" s="17">
        <v>330.92607819</v>
      </c>
      <c r="G5" s="7"/>
      <c r="H5" s="6"/>
      <c r="I5" s="8"/>
    </row>
    <row r="6" spans="1:10" ht="47.25" x14ac:dyDescent="0.3">
      <c r="A6" s="14" t="s">
        <v>10</v>
      </c>
      <c r="B6" s="10" t="s">
        <v>8</v>
      </c>
      <c r="C6" s="11" t="s">
        <v>6</v>
      </c>
      <c r="D6" s="15">
        <v>6.2099999999999515E-4</v>
      </c>
      <c r="E6" s="16">
        <f>F6/D6</f>
        <v>6.1687439613527051</v>
      </c>
      <c r="F6" s="17">
        <v>3.8307899999999997E-3</v>
      </c>
      <c r="G6" s="7"/>
      <c r="H6" s="6"/>
      <c r="I6" s="8"/>
    </row>
    <row r="7" spans="1:10" ht="36" hidden="1" customHeight="1" x14ac:dyDescent="0.3">
      <c r="A7" s="21"/>
      <c r="B7" s="21"/>
      <c r="C7" s="19"/>
      <c r="D7" s="19"/>
      <c r="E7" s="20"/>
      <c r="F7" s="20"/>
      <c r="G7" s="9"/>
    </row>
    <row r="8" spans="1:10" hidden="1" x14ac:dyDescent="0.3">
      <c r="A8" s="19"/>
      <c r="B8" s="19"/>
      <c r="C8" s="19"/>
      <c r="D8" s="19"/>
      <c r="E8" s="19"/>
      <c r="F8" s="19"/>
      <c r="H8" s="3"/>
      <c r="J8" s="3"/>
    </row>
    <row r="9" spans="1:10" ht="106.5" hidden="1" customHeight="1" x14ac:dyDescent="0.3">
      <c r="A9" s="28" t="s">
        <v>12</v>
      </c>
      <c r="B9" s="28"/>
      <c r="C9" s="28"/>
      <c r="D9" s="28"/>
      <c r="E9" s="28"/>
      <c r="F9" s="28"/>
      <c r="H9" s="3"/>
      <c r="J9" s="3"/>
    </row>
    <row r="10" spans="1:10" ht="47.25" hidden="1" x14ac:dyDescent="0.3">
      <c r="A10" s="22" t="s">
        <v>0</v>
      </c>
      <c r="B10" s="22" t="s">
        <v>7</v>
      </c>
      <c r="C10" s="22" t="s">
        <v>1</v>
      </c>
      <c r="D10" s="22" t="s">
        <v>2</v>
      </c>
      <c r="E10" s="22" t="s">
        <v>4</v>
      </c>
      <c r="F10" s="22" t="s">
        <v>3</v>
      </c>
    </row>
    <row r="11" spans="1:10" ht="47.25" x14ac:dyDescent="0.3">
      <c r="A11" s="24" t="s">
        <v>23</v>
      </c>
      <c r="B11" s="23" t="s">
        <v>24</v>
      </c>
      <c r="C11" s="24" t="s">
        <v>25</v>
      </c>
      <c r="D11" s="25">
        <v>4.8217610000000004</v>
      </c>
      <c r="E11" s="26">
        <f>F11/D11</f>
        <v>2.7586399989547385</v>
      </c>
      <c r="F11" s="27">
        <v>13.30150276</v>
      </c>
    </row>
  </sheetData>
  <mergeCells count="2">
    <mergeCell ref="A3:F3"/>
    <mergeCell ref="A9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10" sqref="A10:XFD10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28" t="s">
        <v>13</v>
      </c>
      <c r="B3" s="28"/>
      <c r="C3" s="28"/>
      <c r="D3" s="28"/>
      <c r="E3" s="28"/>
      <c r="F3" s="28"/>
    </row>
    <row r="4" spans="1:10" ht="63.75" customHeight="1" x14ac:dyDescent="0.3">
      <c r="A4" s="5" t="s">
        <v>0</v>
      </c>
      <c r="B4" s="5" t="s">
        <v>7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4" t="s">
        <v>10</v>
      </c>
      <c r="B5" s="10" t="s">
        <v>9</v>
      </c>
      <c r="C5" s="14" t="s">
        <v>5</v>
      </c>
      <c r="D5" s="15">
        <v>68.650999999999996</v>
      </c>
      <c r="E5" s="16">
        <f>F5/D5</f>
        <v>4.3343969483328726</v>
      </c>
      <c r="F5" s="17">
        <v>297.56068490000001</v>
      </c>
      <c r="G5" s="7"/>
      <c r="H5" s="6"/>
      <c r="I5" s="8"/>
    </row>
    <row r="6" spans="1:10" ht="47.25" x14ac:dyDescent="0.3">
      <c r="A6" s="14" t="s">
        <v>10</v>
      </c>
      <c r="B6" s="10" t="s">
        <v>8</v>
      </c>
      <c r="C6" s="11" t="s">
        <v>6</v>
      </c>
      <c r="D6" s="15">
        <v>3.1880000000000003E-3</v>
      </c>
      <c r="E6" s="16">
        <f>F6/D6</f>
        <v>5.9087892095357581</v>
      </c>
      <c r="F6" s="17">
        <v>1.8837219999999998E-2</v>
      </c>
      <c r="G6" s="7"/>
      <c r="H6" s="6"/>
      <c r="I6" s="8"/>
    </row>
    <row r="7" spans="1:10" ht="36" hidden="1" customHeight="1" x14ac:dyDescent="0.3">
      <c r="A7" s="21"/>
      <c r="B7" s="21"/>
      <c r="C7" s="19"/>
      <c r="D7" s="19"/>
      <c r="E7" s="20"/>
      <c r="F7" s="20"/>
      <c r="G7" s="9"/>
    </row>
    <row r="8" spans="1:10" hidden="1" x14ac:dyDescent="0.3">
      <c r="A8" s="19"/>
      <c r="B8" s="19"/>
      <c r="C8" s="19"/>
      <c r="D8" s="19"/>
      <c r="E8" s="19"/>
      <c r="F8" s="19"/>
      <c r="H8" s="3"/>
      <c r="J8" s="3"/>
    </row>
    <row r="9" spans="1:10" ht="71.25" hidden="1" customHeight="1" x14ac:dyDescent="0.3">
      <c r="A9" s="28" t="s">
        <v>13</v>
      </c>
      <c r="B9" s="28"/>
      <c r="C9" s="28"/>
      <c r="D9" s="28"/>
      <c r="E9" s="28"/>
      <c r="F9" s="28"/>
      <c r="H9" s="3"/>
      <c r="J9" s="3"/>
    </row>
    <row r="10" spans="1:10" ht="47.25" hidden="1" x14ac:dyDescent="0.3">
      <c r="A10" s="22" t="s">
        <v>0</v>
      </c>
      <c r="B10" s="22" t="s">
        <v>7</v>
      </c>
      <c r="C10" s="22" t="s">
        <v>1</v>
      </c>
      <c r="D10" s="22" t="s">
        <v>2</v>
      </c>
      <c r="E10" s="22" t="s">
        <v>4</v>
      </c>
      <c r="F10" s="22" t="s">
        <v>3</v>
      </c>
    </row>
    <row r="11" spans="1:10" ht="47.25" x14ac:dyDescent="0.3">
      <c r="A11" s="24" t="s">
        <v>23</v>
      </c>
      <c r="B11" s="23" t="s">
        <v>24</v>
      </c>
      <c r="C11" s="24" t="s">
        <v>25</v>
      </c>
      <c r="D11" s="25">
        <v>4.3600729999999999</v>
      </c>
      <c r="E11" s="26">
        <f>F11/D11</f>
        <v>2.6557899993876251</v>
      </c>
      <c r="F11" s="27">
        <v>11.579438270000001</v>
      </c>
    </row>
  </sheetData>
  <mergeCells count="2">
    <mergeCell ref="A3:F3"/>
    <mergeCell ref="A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10" sqref="A10:XFD10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28" t="s">
        <v>14</v>
      </c>
      <c r="B3" s="28"/>
      <c r="C3" s="28"/>
      <c r="D3" s="28"/>
      <c r="E3" s="28"/>
      <c r="F3" s="28"/>
    </row>
    <row r="4" spans="1:10" ht="63.75" customHeight="1" x14ac:dyDescent="0.3">
      <c r="A4" s="5" t="s">
        <v>0</v>
      </c>
      <c r="B4" s="5" t="s">
        <v>7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4" t="s">
        <v>10</v>
      </c>
      <c r="B5" s="10" t="s">
        <v>9</v>
      </c>
      <c r="C5" s="14" t="s">
        <v>5</v>
      </c>
      <c r="D5" s="15">
        <v>48.722761000000027</v>
      </c>
      <c r="E5" s="16">
        <f>F5/D5</f>
        <v>4.1871286105892045</v>
      </c>
      <c r="F5" s="17">
        <v>204.00846657</v>
      </c>
      <c r="G5" s="7"/>
      <c r="H5" s="6"/>
      <c r="I5" s="8"/>
    </row>
    <row r="6" spans="1:10" ht="47.25" x14ac:dyDescent="0.3">
      <c r="A6" s="14" t="s">
        <v>10</v>
      </c>
      <c r="B6" s="10" t="s">
        <v>8</v>
      </c>
      <c r="C6" s="11" t="s">
        <v>6</v>
      </c>
      <c r="D6" s="15">
        <v>1.0560000000000001E-3</v>
      </c>
      <c r="E6" s="16">
        <f>F6/D6</f>
        <v>5.7063825757575755</v>
      </c>
      <c r="F6" s="17">
        <v>6.0259400000000005E-3</v>
      </c>
      <c r="G6" s="7"/>
      <c r="H6" s="6"/>
      <c r="I6" s="8"/>
    </row>
    <row r="7" spans="1:10" ht="36" hidden="1" customHeight="1" x14ac:dyDescent="0.3">
      <c r="A7" s="21"/>
      <c r="B7" s="21"/>
      <c r="C7" s="19"/>
      <c r="D7" s="19"/>
      <c r="E7" s="20"/>
      <c r="F7" s="20"/>
      <c r="G7" s="9"/>
    </row>
    <row r="8" spans="1:10" hidden="1" x14ac:dyDescent="0.3">
      <c r="A8" s="19"/>
      <c r="B8" s="19"/>
      <c r="C8" s="19"/>
      <c r="D8" s="19"/>
      <c r="E8" s="19"/>
      <c r="F8" s="19"/>
      <c r="H8" s="3"/>
      <c r="J8" s="3"/>
    </row>
    <row r="9" spans="1:10" ht="74.25" hidden="1" customHeight="1" x14ac:dyDescent="0.3">
      <c r="A9" s="28" t="s">
        <v>14</v>
      </c>
      <c r="B9" s="28"/>
      <c r="C9" s="28"/>
      <c r="D9" s="28"/>
      <c r="E9" s="28"/>
      <c r="F9" s="28"/>
      <c r="H9" s="3"/>
      <c r="J9" s="3"/>
    </row>
    <row r="10" spans="1:10" ht="47.25" hidden="1" x14ac:dyDescent="0.3">
      <c r="A10" s="22" t="s">
        <v>0</v>
      </c>
      <c r="B10" s="22" t="s">
        <v>7</v>
      </c>
      <c r="C10" s="22" t="s">
        <v>1</v>
      </c>
      <c r="D10" s="22" t="s">
        <v>2</v>
      </c>
      <c r="E10" s="22" t="s">
        <v>4</v>
      </c>
      <c r="F10" s="22" t="s">
        <v>3</v>
      </c>
    </row>
    <row r="11" spans="1:10" ht="47.25" x14ac:dyDescent="0.3">
      <c r="A11" s="24" t="s">
        <v>23</v>
      </c>
      <c r="B11" s="23" t="s">
        <v>24</v>
      </c>
      <c r="C11" s="24" t="s">
        <v>25</v>
      </c>
      <c r="D11" s="25">
        <v>2.1699639999999998</v>
      </c>
      <c r="E11" s="26">
        <f>F11/D11</f>
        <v>2.6211400004792709</v>
      </c>
      <c r="F11" s="27">
        <v>5.6877794399999999</v>
      </c>
    </row>
  </sheetData>
  <mergeCells count="2">
    <mergeCell ref="A3:F3"/>
    <mergeCell ref="A9:F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10" sqref="A10:XFD10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28" t="s">
        <v>15</v>
      </c>
      <c r="B3" s="28"/>
      <c r="C3" s="28"/>
      <c r="D3" s="28"/>
      <c r="E3" s="28"/>
      <c r="F3" s="28"/>
    </row>
    <row r="4" spans="1:10" ht="63.75" customHeight="1" x14ac:dyDescent="0.3">
      <c r="A4" s="5" t="s">
        <v>0</v>
      </c>
      <c r="B4" s="5" t="s">
        <v>7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4" t="s">
        <v>10</v>
      </c>
      <c r="B5" s="10" t="s">
        <v>9</v>
      </c>
      <c r="C5" s="14" t="s">
        <v>5</v>
      </c>
      <c r="D5" s="15">
        <v>44.157245999999901</v>
      </c>
      <c r="E5" s="16">
        <f>F5/D5</f>
        <v>3.8661902583326953</v>
      </c>
      <c r="F5" s="17">
        <v>170.72031432</v>
      </c>
      <c r="G5" s="7"/>
      <c r="H5" s="6"/>
      <c r="I5" s="8"/>
    </row>
    <row r="6" spans="1:10" ht="47.25" x14ac:dyDescent="0.3">
      <c r="A6" s="14" t="s">
        <v>10</v>
      </c>
      <c r="B6" s="10" t="s">
        <v>8</v>
      </c>
      <c r="C6" s="11" t="s">
        <v>6</v>
      </c>
      <c r="D6" s="15">
        <v>1.4819999999999994E-3</v>
      </c>
      <c r="E6" s="16">
        <f>F6/D6</f>
        <v>5.4083805668016218</v>
      </c>
      <c r="F6" s="17">
        <v>8.01522E-3</v>
      </c>
      <c r="G6" s="7"/>
      <c r="H6" s="6"/>
      <c r="I6" s="8"/>
    </row>
    <row r="7" spans="1:10" ht="36" hidden="1" customHeight="1" x14ac:dyDescent="0.3">
      <c r="A7" s="21"/>
      <c r="B7" s="21"/>
      <c r="C7" s="19"/>
      <c r="D7" s="19"/>
      <c r="E7" s="20"/>
      <c r="F7" s="20"/>
      <c r="G7" s="9"/>
    </row>
    <row r="8" spans="1:10" hidden="1" x14ac:dyDescent="0.3">
      <c r="A8" s="19"/>
      <c r="B8" s="19"/>
      <c r="C8" s="19"/>
      <c r="D8" s="19"/>
      <c r="E8" s="19"/>
      <c r="F8" s="19"/>
      <c r="H8" s="3"/>
      <c r="J8" s="3"/>
    </row>
    <row r="9" spans="1:10" ht="88.5" hidden="1" customHeight="1" x14ac:dyDescent="0.3">
      <c r="A9" s="28" t="s">
        <v>15</v>
      </c>
      <c r="B9" s="28"/>
      <c r="C9" s="28"/>
      <c r="D9" s="28"/>
      <c r="E9" s="28"/>
      <c r="F9" s="28"/>
      <c r="H9" s="3"/>
      <c r="J9" s="3"/>
    </row>
    <row r="10" spans="1:10" ht="47.25" hidden="1" x14ac:dyDescent="0.3">
      <c r="A10" s="22" t="s">
        <v>0</v>
      </c>
      <c r="B10" s="22" t="s">
        <v>7</v>
      </c>
      <c r="C10" s="22" t="s">
        <v>1</v>
      </c>
      <c r="D10" s="22" t="s">
        <v>2</v>
      </c>
      <c r="E10" s="22" t="s">
        <v>4</v>
      </c>
      <c r="F10" s="22" t="s">
        <v>3</v>
      </c>
    </row>
    <row r="11" spans="1:10" ht="47.25" x14ac:dyDescent="0.3">
      <c r="A11" s="24" t="s">
        <v>23</v>
      </c>
      <c r="B11" s="23" t="s">
        <v>24</v>
      </c>
      <c r="C11" s="24" t="s">
        <v>25</v>
      </c>
      <c r="D11" s="25">
        <v>3.7244769999999998</v>
      </c>
      <c r="E11" s="26">
        <f>F11/D11</f>
        <v>2.5138100033910802</v>
      </c>
      <c r="F11" s="27">
        <v>9.3626275400000001</v>
      </c>
    </row>
  </sheetData>
  <mergeCells count="2">
    <mergeCell ref="A3:F3"/>
    <mergeCell ref="A9:F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10" sqref="A10:XFD10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28" t="s">
        <v>16</v>
      </c>
      <c r="B3" s="28"/>
      <c r="C3" s="28"/>
      <c r="D3" s="28"/>
      <c r="E3" s="28"/>
      <c r="F3" s="28"/>
    </row>
    <row r="4" spans="1:10" ht="63.75" customHeight="1" x14ac:dyDescent="0.3">
      <c r="A4" s="5" t="s">
        <v>0</v>
      </c>
      <c r="B4" s="5" t="s">
        <v>7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4" t="s">
        <v>10</v>
      </c>
      <c r="B5" s="10" t="s">
        <v>9</v>
      </c>
      <c r="C5" s="14" t="s">
        <v>5</v>
      </c>
      <c r="D5" s="15">
        <v>34.411038999999995</v>
      </c>
      <c r="E5" s="16">
        <f>F5/D5</f>
        <v>4.0877979348429436</v>
      </c>
      <c r="F5" s="17">
        <v>140.66537415999997</v>
      </c>
      <c r="G5" s="7"/>
      <c r="H5" s="6"/>
      <c r="I5" s="8"/>
    </row>
    <row r="6" spans="1:10" ht="47.25" x14ac:dyDescent="0.3">
      <c r="A6" s="14" t="s">
        <v>10</v>
      </c>
      <c r="B6" s="10" t="s">
        <v>8</v>
      </c>
      <c r="C6" s="11" t="s">
        <v>6</v>
      </c>
      <c r="D6" s="15">
        <v>3.39E-4</v>
      </c>
      <c r="E6" s="16">
        <f>F6/D6</f>
        <v>5.6953687315634225</v>
      </c>
      <c r="F6" s="17">
        <v>1.9307300000000001E-3</v>
      </c>
      <c r="G6" s="7"/>
      <c r="H6" s="6"/>
      <c r="I6" s="8"/>
    </row>
    <row r="7" spans="1:10" ht="36" hidden="1" customHeight="1" x14ac:dyDescent="0.3">
      <c r="A7" s="21"/>
      <c r="B7" s="21"/>
      <c r="C7" s="19"/>
      <c r="D7" s="19"/>
      <c r="E7" s="20"/>
      <c r="F7" s="20"/>
      <c r="G7" s="9"/>
    </row>
    <row r="8" spans="1:10" hidden="1" x14ac:dyDescent="0.3">
      <c r="A8" s="19"/>
      <c r="B8" s="19"/>
      <c r="C8" s="19"/>
      <c r="D8" s="19"/>
      <c r="E8" s="19"/>
      <c r="F8" s="19"/>
      <c r="H8" s="3"/>
      <c r="J8" s="3"/>
    </row>
    <row r="9" spans="1:10" ht="77.25" hidden="1" customHeight="1" x14ac:dyDescent="0.3">
      <c r="A9" s="28" t="s">
        <v>27</v>
      </c>
      <c r="B9" s="28"/>
      <c r="C9" s="28"/>
      <c r="D9" s="28"/>
      <c r="E9" s="28"/>
      <c r="F9" s="28"/>
      <c r="H9" s="3"/>
      <c r="J9" s="3"/>
    </row>
    <row r="10" spans="1:10" ht="47.25" hidden="1" x14ac:dyDescent="0.3">
      <c r="A10" s="22" t="s">
        <v>0</v>
      </c>
      <c r="B10" s="22" t="s">
        <v>7</v>
      </c>
      <c r="C10" s="22" t="s">
        <v>1</v>
      </c>
      <c r="D10" s="22" t="s">
        <v>2</v>
      </c>
      <c r="E10" s="22" t="s">
        <v>4</v>
      </c>
      <c r="F10" s="22" t="s">
        <v>3</v>
      </c>
    </row>
    <row r="11" spans="1:10" ht="47.25" x14ac:dyDescent="0.3">
      <c r="A11" s="24" t="s">
        <v>23</v>
      </c>
      <c r="B11" s="23" t="s">
        <v>24</v>
      </c>
      <c r="C11" s="24" t="s">
        <v>25</v>
      </c>
      <c r="D11" s="25">
        <v>2.7427329999999999</v>
      </c>
      <c r="E11" s="26">
        <f>F11/D11</f>
        <v>2.6284599995697722</v>
      </c>
      <c r="F11" s="27">
        <v>7.2091639799999996</v>
      </c>
    </row>
  </sheetData>
  <mergeCells count="2">
    <mergeCell ref="A3:F3"/>
    <mergeCell ref="A9:F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3" sqref="A3:F3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28" t="s">
        <v>17</v>
      </c>
      <c r="B3" s="28"/>
      <c r="C3" s="28"/>
      <c r="D3" s="28"/>
      <c r="E3" s="28"/>
      <c r="F3" s="28"/>
    </row>
    <row r="4" spans="1:10" ht="63.75" customHeight="1" x14ac:dyDescent="0.3">
      <c r="A4" s="5" t="s">
        <v>0</v>
      </c>
      <c r="B4" s="5" t="s">
        <v>7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4" t="s">
        <v>10</v>
      </c>
      <c r="B5" s="10" t="s">
        <v>9</v>
      </c>
      <c r="C5" s="14" t="s">
        <v>5</v>
      </c>
      <c r="D5" s="15">
        <v>70.433225000000036</v>
      </c>
      <c r="E5" s="16">
        <f>F5/D5</f>
        <v>4.5765068561037756</v>
      </c>
      <c r="F5" s="17">
        <v>322.33813710999999</v>
      </c>
      <c r="G5" s="7"/>
      <c r="H5" s="6"/>
      <c r="I5" s="8"/>
    </row>
    <row r="6" spans="1:10" ht="47.25" x14ac:dyDescent="0.3">
      <c r="A6" s="14" t="s">
        <v>10</v>
      </c>
      <c r="B6" s="10" t="s">
        <v>8</v>
      </c>
      <c r="C6" s="11" t="s">
        <v>6</v>
      </c>
      <c r="D6" s="15">
        <f>8.669/1000</f>
        <v>8.6689999999999996E-3</v>
      </c>
      <c r="E6" s="16">
        <f>F6/D6</f>
        <v>7.4359199446302915</v>
      </c>
      <c r="F6" s="17">
        <f>64.46199/1000</f>
        <v>6.4461989999999997E-2</v>
      </c>
      <c r="G6" s="7"/>
      <c r="H6" s="6"/>
      <c r="I6" s="8"/>
    </row>
    <row r="7" spans="1:10" ht="36" customHeight="1" x14ac:dyDescent="0.3">
      <c r="D7" s="9"/>
      <c r="E7" s="9"/>
      <c r="F7" s="9"/>
      <c r="G7" s="9"/>
    </row>
    <row r="8" spans="1:10" x14ac:dyDescent="0.3">
      <c r="D8" s="13"/>
      <c r="E8" s="13"/>
      <c r="F8" s="13"/>
      <c r="H8" s="3"/>
      <c r="J8" s="3"/>
    </row>
    <row r="9" spans="1:10" x14ac:dyDescent="0.3">
      <c r="D9" s="12"/>
      <c r="E9" s="12"/>
      <c r="F9" s="12"/>
      <c r="H9" s="3"/>
      <c r="J9" s="3"/>
    </row>
  </sheetData>
  <mergeCells count="1">
    <mergeCell ref="A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3" sqref="A3:F3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28" t="s">
        <v>18</v>
      </c>
      <c r="B3" s="28"/>
      <c r="C3" s="28"/>
      <c r="D3" s="28"/>
      <c r="E3" s="28"/>
      <c r="F3" s="28"/>
    </row>
    <row r="4" spans="1:10" ht="63.75" customHeight="1" x14ac:dyDescent="0.3">
      <c r="A4" s="5" t="s">
        <v>0</v>
      </c>
      <c r="B4" s="5" t="s">
        <v>7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4" t="s">
        <v>10</v>
      </c>
      <c r="B5" s="10" t="s">
        <v>9</v>
      </c>
      <c r="C5" s="14" t="s">
        <v>5</v>
      </c>
      <c r="D5" s="15">
        <v>51.903433000000049</v>
      </c>
      <c r="E5" s="16">
        <f>F5/D5</f>
        <v>4.9603238606586917</v>
      </c>
      <c r="F5" s="17">
        <v>257.45783716</v>
      </c>
      <c r="G5" s="7"/>
      <c r="H5" s="6"/>
      <c r="I5" s="8"/>
    </row>
    <row r="6" spans="1:10" ht="47.25" x14ac:dyDescent="0.3">
      <c r="A6" s="14" t="s">
        <v>10</v>
      </c>
      <c r="B6" s="10" t="s">
        <v>8</v>
      </c>
      <c r="C6" s="11" t="s">
        <v>6</v>
      </c>
      <c r="D6" s="15">
        <v>3.2499999999999999E-3</v>
      </c>
      <c r="E6" s="16">
        <f>F6/D6</f>
        <v>7.6801199999999996</v>
      </c>
      <c r="F6" s="17">
        <v>2.4960389999999999E-2</v>
      </c>
      <c r="G6" s="7"/>
      <c r="H6" s="6"/>
      <c r="I6" s="8"/>
    </row>
    <row r="7" spans="1:10" ht="36" customHeight="1" x14ac:dyDescent="0.3">
      <c r="D7" s="9"/>
      <c r="E7" s="9"/>
      <c r="F7" s="9"/>
      <c r="G7" s="9"/>
    </row>
    <row r="8" spans="1:10" x14ac:dyDescent="0.3">
      <c r="D8" s="13"/>
      <c r="E8" s="13"/>
      <c r="F8" s="13"/>
      <c r="H8" s="3"/>
      <c r="J8" s="3"/>
    </row>
    <row r="9" spans="1:10" x14ac:dyDescent="0.3">
      <c r="D9" s="12"/>
      <c r="E9" s="12"/>
      <c r="F9" s="12"/>
      <c r="H9" s="3"/>
      <c r="J9" s="3"/>
    </row>
  </sheetData>
  <mergeCells count="1">
    <mergeCell ref="A3:F3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E7" sqref="E7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28" t="s">
        <v>19</v>
      </c>
      <c r="B3" s="28"/>
      <c r="C3" s="28"/>
      <c r="D3" s="28"/>
      <c r="E3" s="28"/>
      <c r="F3" s="28"/>
    </row>
    <row r="4" spans="1:10" ht="63.75" customHeight="1" x14ac:dyDescent="0.3">
      <c r="A4" s="5" t="s">
        <v>0</v>
      </c>
      <c r="B4" s="5" t="s">
        <v>7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4" t="s">
        <v>10</v>
      </c>
      <c r="B5" s="10" t="s">
        <v>9</v>
      </c>
      <c r="C5" s="14" t="s">
        <v>5</v>
      </c>
      <c r="D5" s="15">
        <v>39.06351699999999</v>
      </c>
      <c r="E5" s="16">
        <f>F5/D5</f>
        <v>4.6805742793205241</v>
      </c>
      <c r="F5" s="17">
        <v>182.83969292999998</v>
      </c>
      <c r="G5" s="7"/>
      <c r="H5" s="6"/>
      <c r="I5" s="8"/>
    </row>
    <row r="6" spans="1:10" ht="47.25" x14ac:dyDescent="0.3">
      <c r="A6" s="14" t="s">
        <v>10</v>
      </c>
      <c r="B6" s="10" t="s">
        <v>8</v>
      </c>
      <c r="C6" s="11" t="s">
        <v>6</v>
      </c>
      <c r="D6" s="15">
        <v>0</v>
      </c>
      <c r="E6" s="16">
        <v>0</v>
      </c>
      <c r="F6" s="17">
        <v>0</v>
      </c>
      <c r="G6" s="7"/>
      <c r="H6" s="6"/>
      <c r="I6" s="8"/>
    </row>
    <row r="7" spans="1:10" ht="36" customHeight="1" x14ac:dyDescent="0.3">
      <c r="D7" s="9"/>
      <c r="E7" s="9"/>
      <c r="F7" s="9"/>
      <c r="G7" s="9"/>
    </row>
    <row r="8" spans="1:10" x14ac:dyDescent="0.3">
      <c r="D8" s="13"/>
      <c r="E8" s="13"/>
      <c r="F8" s="13"/>
      <c r="H8" s="3"/>
      <c r="J8" s="3"/>
    </row>
    <row r="9" spans="1:10" x14ac:dyDescent="0.3">
      <c r="D9" s="12"/>
      <c r="E9" s="12"/>
      <c r="F9" s="12"/>
      <c r="H9" s="3"/>
      <c r="J9" s="3"/>
    </row>
  </sheetData>
  <mergeCells count="1">
    <mergeCell ref="A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4" sqref="A4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28" t="s">
        <v>11</v>
      </c>
      <c r="B3" s="28"/>
      <c r="C3" s="28"/>
      <c r="D3" s="28"/>
      <c r="E3" s="28"/>
      <c r="F3" s="28"/>
    </row>
    <row r="4" spans="1:10" ht="63.75" customHeight="1" x14ac:dyDescent="0.3">
      <c r="A4" s="5" t="s">
        <v>0</v>
      </c>
      <c r="B4" s="5" t="s">
        <v>7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4" t="s">
        <v>10</v>
      </c>
      <c r="B5" s="10" t="s">
        <v>9</v>
      </c>
      <c r="C5" s="14" t="s">
        <v>5</v>
      </c>
      <c r="D5" s="15">
        <v>66.849553999999856</v>
      </c>
      <c r="E5" s="16">
        <f>F5/D5</f>
        <v>4.6615522084111536</v>
      </c>
      <c r="F5" s="17">
        <v>311.62268607999999</v>
      </c>
      <c r="G5" s="7"/>
      <c r="H5" s="6"/>
      <c r="I5" s="8"/>
    </row>
    <row r="6" spans="1:10" ht="47.25" x14ac:dyDescent="0.3">
      <c r="A6" s="14" t="s">
        <v>10</v>
      </c>
      <c r="B6" s="10" t="s">
        <v>8</v>
      </c>
      <c r="C6" s="11" t="s">
        <v>6</v>
      </c>
      <c r="D6" s="15">
        <f>1.904/1000</f>
        <v>1.9039999999999999E-3</v>
      </c>
      <c r="E6" s="16">
        <f>F6/D6</f>
        <v>7.2549002100840339</v>
      </c>
      <c r="F6" s="17">
        <f>13.81333/1000</f>
        <v>1.381333E-2</v>
      </c>
      <c r="G6" s="7"/>
      <c r="H6" s="6"/>
      <c r="I6" s="8"/>
    </row>
    <row r="7" spans="1:10" ht="36" customHeight="1" x14ac:dyDescent="0.3">
      <c r="D7" s="9"/>
      <c r="E7" s="9"/>
      <c r="F7" s="9"/>
      <c r="G7" s="9"/>
    </row>
    <row r="8" spans="1:10" x14ac:dyDescent="0.3">
      <c r="D8" s="13"/>
      <c r="E8" s="13"/>
      <c r="F8" s="13"/>
      <c r="H8" s="3"/>
      <c r="J8" s="3"/>
    </row>
    <row r="9" spans="1:10" x14ac:dyDescent="0.3">
      <c r="D9" s="12"/>
      <c r="E9" s="12"/>
      <c r="F9" s="12"/>
      <c r="H9" s="3"/>
      <c r="J9" s="3"/>
    </row>
  </sheetData>
  <mergeCells count="1">
    <mergeCell ref="A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3" sqref="A3:F3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28" t="s">
        <v>20</v>
      </c>
      <c r="B3" s="28"/>
      <c r="C3" s="28"/>
      <c r="D3" s="28"/>
      <c r="E3" s="28"/>
      <c r="F3" s="28"/>
    </row>
    <row r="4" spans="1:10" ht="63.75" customHeight="1" x14ac:dyDescent="0.3">
      <c r="A4" s="5" t="s">
        <v>0</v>
      </c>
      <c r="B4" s="5" t="s">
        <v>7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4" t="s">
        <v>10</v>
      </c>
      <c r="B5" s="10" t="s">
        <v>9</v>
      </c>
      <c r="C5" s="14" t="s">
        <v>5</v>
      </c>
      <c r="D5" s="15">
        <v>62.351244999999835</v>
      </c>
      <c r="E5" s="16">
        <f>F5/D5</f>
        <v>5.1801417083171462</v>
      </c>
      <c r="F5" s="17">
        <v>322.98828479000008</v>
      </c>
      <c r="G5" s="7"/>
      <c r="H5" s="6"/>
      <c r="I5" s="8"/>
    </row>
    <row r="6" spans="1:10" ht="47.25" x14ac:dyDescent="0.3">
      <c r="A6" s="14" t="s">
        <v>10</v>
      </c>
      <c r="B6" s="10" t="s">
        <v>8</v>
      </c>
      <c r="C6" s="11" t="s">
        <v>6</v>
      </c>
      <c r="D6" s="15">
        <f>3.561/1000</f>
        <v>3.5609999999999999E-3</v>
      </c>
      <c r="E6" s="16">
        <f>F6/D6</f>
        <v>7.9101797247964054</v>
      </c>
      <c r="F6" s="17">
        <f>28.16815/1000</f>
        <v>2.8168149999999999E-2</v>
      </c>
      <c r="G6" s="7"/>
      <c r="H6" s="6"/>
      <c r="I6" s="8"/>
    </row>
    <row r="7" spans="1:10" ht="36" customHeight="1" x14ac:dyDescent="0.3">
      <c r="D7" s="9"/>
      <c r="E7" s="9"/>
      <c r="F7" s="9"/>
      <c r="G7" s="9"/>
    </row>
    <row r="8" spans="1:10" x14ac:dyDescent="0.3">
      <c r="D8" s="13"/>
      <c r="E8" s="13"/>
      <c r="F8" s="13"/>
      <c r="H8" s="3"/>
      <c r="J8" s="3"/>
    </row>
    <row r="9" spans="1:10" x14ac:dyDescent="0.3">
      <c r="D9" s="12"/>
      <c r="E9" s="12"/>
      <c r="F9" s="12"/>
      <c r="H9" s="3"/>
      <c r="J9" s="3"/>
    </row>
  </sheetData>
  <mergeCells count="1">
    <mergeCell ref="A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3" sqref="A3:F3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9" width="9.140625" style="1"/>
    <col min="10" max="10" width="9" style="1" customWidth="1"/>
    <col min="11" max="16384" width="9.140625" style="1"/>
  </cols>
  <sheetData>
    <row r="1" spans="1:7" ht="30" customHeight="1" x14ac:dyDescent="0.3">
      <c r="A1" s="4"/>
      <c r="B1" s="4"/>
      <c r="E1" s="2"/>
      <c r="F1" s="2"/>
    </row>
    <row r="2" spans="1:7" ht="30.75" customHeight="1" x14ac:dyDescent="0.3"/>
    <row r="3" spans="1:7" ht="93.75" customHeight="1" x14ac:dyDescent="0.3">
      <c r="A3" s="28" t="s">
        <v>21</v>
      </c>
      <c r="B3" s="28"/>
      <c r="C3" s="28"/>
      <c r="D3" s="28"/>
      <c r="E3" s="28"/>
      <c r="F3" s="28"/>
    </row>
    <row r="4" spans="1:7" ht="63.75" customHeight="1" x14ac:dyDescent="0.3">
      <c r="A4" s="5" t="s">
        <v>0</v>
      </c>
      <c r="B4" s="5" t="s">
        <v>7</v>
      </c>
      <c r="C4" s="5" t="s">
        <v>1</v>
      </c>
      <c r="D4" s="5" t="s">
        <v>2</v>
      </c>
      <c r="E4" s="5" t="s">
        <v>4</v>
      </c>
      <c r="F4" s="5" t="s">
        <v>3</v>
      </c>
    </row>
    <row r="5" spans="1:7" ht="47.25" x14ac:dyDescent="0.3">
      <c r="A5" s="14" t="s">
        <v>10</v>
      </c>
      <c r="B5" s="10" t="s">
        <v>9</v>
      </c>
      <c r="C5" s="14" t="s">
        <v>5</v>
      </c>
      <c r="D5" s="15">
        <v>93.084359000000376</v>
      </c>
      <c r="E5" s="16">
        <f>F5/D5</f>
        <v>4.9650410650622643</v>
      </c>
      <c r="F5" s="17">
        <v>462.16766495000002</v>
      </c>
    </row>
    <row r="6" spans="1:7" ht="47.25" x14ac:dyDescent="0.3">
      <c r="A6" s="14" t="s">
        <v>10</v>
      </c>
      <c r="B6" s="10" t="s">
        <v>8</v>
      </c>
      <c r="C6" s="11" t="s">
        <v>6</v>
      </c>
      <c r="D6" s="15">
        <v>5.1769999999999993E-3</v>
      </c>
      <c r="E6" s="16">
        <f>F6/D6</f>
        <v>7.649949777863629</v>
      </c>
      <c r="F6" s="17">
        <v>3.960379E-2</v>
      </c>
    </row>
    <row r="7" spans="1:7" ht="36" customHeight="1" x14ac:dyDescent="0.3">
      <c r="D7" s="9"/>
      <c r="E7" s="9"/>
      <c r="F7" s="9"/>
    </row>
    <row r="8" spans="1:7" x14ac:dyDescent="0.3">
      <c r="D8" s="13"/>
      <c r="E8" s="13"/>
      <c r="F8" s="13"/>
      <c r="G8" s="3"/>
    </row>
    <row r="9" spans="1:7" x14ac:dyDescent="0.3">
      <c r="D9" s="12"/>
      <c r="E9" s="12"/>
      <c r="F9" s="12"/>
      <c r="G9" s="3"/>
    </row>
  </sheetData>
  <mergeCells count="1"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январь 25</vt:lpstr>
      <vt:lpstr>февраль 25</vt:lpstr>
      <vt:lpstr>март 25</vt:lpstr>
      <vt:lpstr>апрель 25</vt:lpstr>
      <vt:lpstr>май 25</vt:lpstr>
      <vt:lpstr>июнь 25</vt:lpstr>
      <vt:lpstr>июль 25</vt:lpstr>
      <vt:lpstr>август 25</vt:lpstr>
      <vt:lpstr>сентябрь 25</vt:lpstr>
      <vt:lpstr>октябрь 25</vt:lpstr>
      <vt:lpstr>ноябрь 25</vt:lpstr>
      <vt:lpstr>декабрь 25</vt:lpstr>
      <vt:lpstr>Лист12</vt:lpstr>
      <vt:lpstr>'январь 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Гуминская Марина Сергеевна</cp:lastModifiedBy>
  <dcterms:created xsi:type="dcterms:W3CDTF">2015-04-01T08:30:50Z</dcterms:created>
  <dcterms:modified xsi:type="dcterms:W3CDTF">2026-02-19T06:52:18Z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Приложение №6 к Типовым Стандартам (приложение 1 к ПР)_Формы раскрытия (4).xlsx</vt:lpwstr>
  </property>
</Properties>
</file>