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Декабрь\Для публикации на сайте\"/>
    </mc:Choice>
  </mc:AlternateContent>
  <bookViews>
    <workbookView xWindow="0" yWindow="0" windowWidth="28800" windowHeight="114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A131" i="1"/>
  <c r="A1999"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30" i="1"/>
  <c r="A1998"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29" i="1"/>
  <c r="A1997"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28" i="1"/>
  <c r="A1996"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27" i="1"/>
  <c r="A1995"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26" i="1"/>
  <c r="A1994"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25" i="1"/>
  <c r="A1993"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24" i="1"/>
  <c r="A1992"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23" i="1"/>
  <c r="A1991"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22" i="1"/>
  <c r="A1990"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21" i="1"/>
  <c r="A1989"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20" i="1"/>
  <c r="A1988"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19" i="1"/>
  <c r="A1987"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18" i="1"/>
  <c r="A1986"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17" i="1"/>
  <c r="A1985"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16" i="1"/>
  <c r="A1984"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15" i="1"/>
  <c r="A1983"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14" i="1"/>
  <c r="A1982"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13" i="1"/>
  <c r="A1981"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12" i="1"/>
  <c r="A1980"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11" i="1"/>
  <c r="A1979"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10" i="1"/>
  <c r="A1978"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09" i="1"/>
  <c r="A1977"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08" i="1"/>
  <c r="A1976"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07" i="1"/>
  <c r="A1975"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06" i="1"/>
  <c r="A1974"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05" i="1"/>
  <c r="A1973"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04" i="1"/>
  <c r="A1972"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03" i="1"/>
  <c r="A1971"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02" i="1"/>
  <c r="A1970"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01" i="1"/>
  <c r="A1969"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4"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3"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2"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1"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0"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59"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8"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7"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6"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5"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4"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3"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2"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1"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0"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49"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8"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7"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6"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5"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4"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3"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2"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1"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0"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39"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8"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7"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6"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5"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4"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0"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29"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8"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7"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6"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5"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4"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3"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2"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1"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0"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19"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8"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7"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6"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5"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4"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3"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2"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1"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0"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09"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8"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7"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6"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5"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4"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3"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2"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1"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0"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894"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3"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2"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1"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0"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89"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8"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7"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6"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5"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4"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3"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2"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1"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0"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79"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8"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7"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6"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5"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4"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3"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2"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1"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0"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69"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8"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7"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6"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5"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4"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58"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7"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6"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5"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4"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3"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2"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1"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0"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49"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8"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7"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6"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5"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4"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3"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2"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1"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0"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39"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8"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7"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6"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5"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4"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3"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2"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1"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0"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29"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8"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2"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1"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0"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19"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8"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7"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6"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5"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4"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3"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2"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1"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0"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09"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8"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7"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6"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5"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4"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3"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2"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1"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0"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799"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8"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7"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6"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5"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4"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3"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2"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86"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5"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4"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3"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2"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1"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0"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79"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8"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7"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6"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5"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4"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3"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2"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1"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0"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69"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8"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7"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6"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5"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4"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3"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2"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1"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0"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59"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8"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7"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6"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0"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49"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8"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7"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6"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5"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4"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3"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2"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1"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0"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39"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8"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7"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6"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5"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4"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3"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2"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1"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0"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29"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8"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7"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6"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5"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4"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3"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2"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1"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0"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14"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3"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2"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1"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0"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09"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8"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7"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6"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5"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4"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3"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2"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1"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0"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699"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8"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7"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6"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5"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4"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3"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2"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1"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0"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89"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8"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7"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6"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5"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4" i="1"/>
  <c r="EQ1684" i="1"/>
  <c r="EK1684" i="1"/>
  <c r="EE1684" i="1"/>
  <c r="DY1684" i="1"/>
  <c r="DS1684" i="1"/>
  <c r="DM1684" i="1"/>
  <c r="DG1684" i="1"/>
  <c r="DA1684" i="1"/>
  <c r="CU1684" i="1"/>
  <c r="CO1684" i="1"/>
  <c r="CI1684" i="1"/>
  <c r="CC1684" i="1"/>
  <c r="BW1684" i="1"/>
  <c r="BQ1684" i="1"/>
  <c r="BK1684" i="1"/>
  <c r="BE1684" i="1"/>
  <c r="AY1684" i="1"/>
  <c r="AS1684" i="1"/>
  <c r="AM1684" i="1"/>
  <c r="AG1684" i="1"/>
  <c r="AA1684" i="1"/>
  <c r="U1684" i="1"/>
  <c r="O1684" i="1"/>
  <c r="I1684" i="1"/>
  <c r="A1678" i="1"/>
  <c r="EQ1678" i="1"/>
  <c r="EK1678" i="1"/>
  <c r="EE1678" i="1"/>
  <c r="DY1678" i="1"/>
  <c r="DS1678" i="1"/>
  <c r="DM1678" i="1"/>
  <c r="DG1678" i="1"/>
  <c r="DA1678" i="1"/>
  <c r="CU1678" i="1"/>
  <c r="CO1678" i="1"/>
  <c r="CI1678" i="1"/>
  <c r="CC1678" i="1"/>
  <c r="BW1678" i="1"/>
  <c r="BQ1678" i="1"/>
  <c r="BK1678" i="1"/>
  <c r="BE1678" i="1"/>
  <c r="AY1678" i="1"/>
  <c r="AS1678" i="1"/>
  <c r="AM1678" i="1"/>
  <c r="AG1678" i="1"/>
  <c r="AA1678" i="1"/>
  <c r="U1678" i="1"/>
  <c r="O1678" i="1"/>
  <c r="I1678" i="1"/>
  <c r="A1677" i="1"/>
  <c r="EQ1677" i="1"/>
  <c r="EK1677" i="1"/>
  <c r="EE1677" i="1"/>
  <c r="DY1677" i="1"/>
  <c r="DS1677" i="1"/>
  <c r="DM1677" i="1"/>
  <c r="DG1677" i="1"/>
  <c r="DA1677" i="1"/>
  <c r="CU1677" i="1"/>
  <c r="CO1677" i="1"/>
  <c r="CI1677" i="1"/>
  <c r="CC1677" i="1"/>
  <c r="BW1677" i="1"/>
  <c r="BQ1677" i="1"/>
  <c r="BK1677" i="1"/>
  <c r="BE1677" i="1"/>
  <c r="AY1677" i="1"/>
  <c r="AS1677" i="1"/>
  <c r="AM1677" i="1"/>
  <c r="AG1677" i="1"/>
  <c r="AA1677" i="1"/>
  <c r="U1677" i="1"/>
  <c r="O1677" i="1"/>
  <c r="I1677" i="1"/>
  <c r="A1676" i="1"/>
  <c r="EQ1676" i="1"/>
  <c r="EK1676" i="1"/>
  <c r="EE1676" i="1"/>
  <c r="DY1676" i="1"/>
  <c r="DS1676" i="1"/>
  <c r="DM1676" i="1"/>
  <c r="DG1676" i="1"/>
  <c r="DA1676" i="1"/>
  <c r="CU1676" i="1"/>
  <c r="CO1676" i="1"/>
  <c r="CI1676" i="1"/>
  <c r="CC1676" i="1"/>
  <c r="BW1676" i="1"/>
  <c r="BQ1676" i="1"/>
  <c r="BK1676" i="1"/>
  <c r="BE1676" i="1"/>
  <c r="AY1676" i="1"/>
  <c r="AS1676" i="1"/>
  <c r="AM1676" i="1"/>
  <c r="AG1676" i="1"/>
  <c r="AA1676" i="1"/>
  <c r="U1676" i="1"/>
  <c r="O1676" i="1"/>
  <c r="I1676" i="1"/>
  <c r="A1675" i="1"/>
  <c r="EQ1675" i="1"/>
  <c r="EK1675" i="1"/>
  <c r="EE1675" i="1"/>
  <c r="DY1675" i="1"/>
  <c r="DS1675" i="1"/>
  <c r="DM1675" i="1"/>
  <c r="DG1675" i="1"/>
  <c r="DA1675" i="1"/>
  <c r="CU1675" i="1"/>
  <c r="CO1675" i="1"/>
  <c r="CI1675" i="1"/>
  <c r="CC1675" i="1"/>
  <c r="BW1675" i="1"/>
  <c r="BQ1675" i="1"/>
  <c r="BK1675" i="1"/>
  <c r="BE1675" i="1"/>
  <c r="AY1675" i="1"/>
  <c r="AS1675" i="1"/>
  <c r="AM1675" i="1"/>
  <c r="AG1675" i="1"/>
  <c r="AA1675" i="1"/>
  <c r="U1675" i="1"/>
  <c r="O1675" i="1"/>
  <c r="I1675" i="1"/>
  <c r="A1674" i="1"/>
  <c r="EQ1674" i="1"/>
  <c r="EK1674" i="1"/>
  <c r="EE1674" i="1"/>
  <c r="DY1674" i="1"/>
  <c r="DS1674" i="1"/>
  <c r="DM1674" i="1"/>
  <c r="DG1674" i="1"/>
  <c r="DA1674" i="1"/>
  <c r="CU1674" i="1"/>
  <c r="CO1674" i="1"/>
  <c r="CI1674" i="1"/>
  <c r="CC1674" i="1"/>
  <c r="BW1674" i="1"/>
  <c r="BQ1674" i="1"/>
  <c r="BK1674" i="1"/>
  <c r="BE1674" i="1"/>
  <c r="AY1674" i="1"/>
  <c r="AS1674" i="1"/>
  <c r="AM1674" i="1"/>
  <c r="AG1674" i="1"/>
  <c r="AA1674" i="1"/>
  <c r="U1674" i="1"/>
  <c r="O1674" i="1"/>
  <c r="I1674" i="1"/>
  <c r="A1673" i="1"/>
  <c r="EQ1673" i="1"/>
  <c r="EK1673" i="1"/>
  <c r="EE1673" i="1"/>
  <c r="DY1673" i="1"/>
  <c r="DS1673" i="1"/>
  <c r="DM1673" i="1"/>
  <c r="DG1673" i="1"/>
  <c r="DA1673" i="1"/>
  <c r="CU1673" i="1"/>
  <c r="CO1673" i="1"/>
  <c r="CI1673" i="1"/>
  <c r="CC1673" i="1"/>
  <c r="BW1673" i="1"/>
  <c r="BQ1673" i="1"/>
  <c r="BK1673" i="1"/>
  <c r="BE1673" i="1"/>
  <c r="AY1673" i="1"/>
  <c r="AS1673" i="1"/>
  <c r="AM1673" i="1"/>
  <c r="AG1673" i="1"/>
  <c r="AA1673" i="1"/>
  <c r="U1673" i="1"/>
  <c r="O1673" i="1"/>
  <c r="I1673" i="1"/>
  <c r="A1672" i="1"/>
  <c r="EQ1672" i="1"/>
  <c r="EK1672" i="1"/>
  <c r="EE1672" i="1"/>
  <c r="DY1672" i="1"/>
  <c r="DS1672" i="1"/>
  <c r="DM1672" i="1"/>
  <c r="DG1672" i="1"/>
  <c r="DA1672" i="1"/>
  <c r="CU1672" i="1"/>
  <c r="CO1672" i="1"/>
  <c r="CI1672" i="1"/>
  <c r="CC1672" i="1"/>
  <c r="BW1672" i="1"/>
  <c r="BQ1672" i="1"/>
  <c r="BK1672" i="1"/>
  <c r="BE1672" i="1"/>
  <c r="AY1672" i="1"/>
  <c r="AS1672" i="1"/>
  <c r="AM1672" i="1"/>
  <c r="AG1672" i="1"/>
  <c r="AA1672" i="1"/>
  <c r="U1672" i="1"/>
  <c r="O1672" i="1"/>
  <c r="I1672" i="1"/>
  <c r="A1671" i="1"/>
  <c r="EQ1671" i="1"/>
  <c r="EK1671" i="1"/>
  <c r="EE1671" i="1"/>
  <c r="DY1671" i="1"/>
  <c r="DS1671" i="1"/>
  <c r="DM1671" i="1"/>
  <c r="DG1671" i="1"/>
  <c r="DA1671" i="1"/>
  <c r="CU1671" i="1"/>
  <c r="CO1671" i="1"/>
  <c r="CI1671" i="1"/>
  <c r="CC1671" i="1"/>
  <c r="BW1671" i="1"/>
  <c r="BQ1671" i="1"/>
  <c r="BK1671" i="1"/>
  <c r="BE1671" i="1"/>
  <c r="AY1671" i="1"/>
  <c r="AS1671" i="1"/>
  <c r="AM1671" i="1"/>
  <c r="AG1671" i="1"/>
  <c r="AA1671" i="1"/>
  <c r="U1671" i="1"/>
  <c r="O1671" i="1"/>
  <c r="I1671" i="1"/>
  <c r="A1670" i="1"/>
  <c r="EQ1670" i="1"/>
  <c r="EK1670" i="1"/>
  <c r="EE1670" i="1"/>
  <c r="DY1670" i="1"/>
  <c r="DS1670" i="1"/>
  <c r="DM1670" i="1"/>
  <c r="DG1670" i="1"/>
  <c r="DA1670" i="1"/>
  <c r="CU1670" i="1"/>
  <c r="CO1670" i="1"/>
  <c r="CI1670" i="1"/>
  <c r="CC1670" i="1"/>
  <c r="BW1670" i="1"/>
  <c r="BQ1670" i="1"/>
  <c r="BK1670" i="1"/>
  <c r="BE1670" i="1"/>
  <c r="AY1670" i="1"/>
  <c r="AS1670" i="1"/>
  <c r="AM1670" i="1"/>
  <c r="AG1670" i="1"/>
  <c r="AA1670" i="1"/>
  <c r="U1670" i="1"/>
  <c r="O1670" i="1"/>
  <c r="I1670" i="1"/>
  <c r="A1669" i="1"/>
  <c r="EQ1669" i="1"/>
  <c r="EK1669" i="1"/>
  <c r="EE1669" i="1"/>
  <c r="DY1669" i="1"/>
  <c r="DS1669" i="1"/>
  <c r="DM1669" i="1"/>
  <c r="DG1669" i="1"/>
  <c r="DA1669" i="1"/>
  <c r="CU1669" i="1"/>
  <c r="CO1669" i="1"/>
  <c r="CI1669" i="1"/>
  <c r="CC1669" i="1"/>
  <c r="BW1669" i="1"/>
  <c r="BQ1669" i="1"/>
  <c r="BK1669" i="1"/>
  <c r="BE1669" i="1"/>
  <c r="AY1669" i="1"/>
  <c r="AS1669" i="1"/>
  <c r="AM1669" i="1"/>
  <c r="AG1669" i="1"/>
  <c r="AA1669" i="1"/>
  <c r="U1669" i="1"/>
  <c r="O1669" i="1"/>
  <c r="I1669" i="1"/>
  <c r="A1668" i="1"/>
  <c r="EQ1668" i="1"/>
  <c r="EK1668" i="1"/>
  <c r="EE1668" i="1"/>
  <c r="DY1668" i="1"/>
  <c r="DS1668" i="1"/>
  <c r="DM1668" i="1"/>
  <c r="DG1668" i="1"/>
  <c r="DA1668" i="1"/>
  <c r="CU1668" i="1"/>
  <c r="CO1668" i="1"/>
  <c r="CI1668" i="1"/>
  <c r="CC1668" i="1"/>
  <c r="BW1668" i="1"/>
  <c r="BQ1668" i="1"/>
  <c r="BK1668" i="1"/>
  <c r="BE1668" i="1"/>
  <c r="AY1668" i="1"/>
  <c r="AS1668" i="1"/>
  <c r="AM1668" i="1"/>
  <c r="AG1668" i="1"/>
  <c r="AA1668" i="1"/>
  <c r="U1668" i="1"/>
  <c r="O1668" i="1"/>
  <c r="I1668" i="1"/>
  <c r="A1667" i="1"/>
  <c r="EQ1667" i="1"/>
  <c r="EK1667" i="1"/>
  <c r="EE1667" i="1"/>
  <c r="DY1667" i="1"/>
  <c r="DS1667" i="1"/>
  <c r="DM1667" i="1"/>
  <c r="DG1667" i="1"/>
  <c r="DA1667" i="1"/>
  <c r="CU1667" i="1"/>
  <c r="CO1667" i="1"/>
  <c r="CI1667" i="1"/>
  <c r="CC1667" i="1"/>
  <c r="BW1667" i="1"/>
  <c r="BQ1667" i="1"/>
  <c r="BK1667" i="1"/>
  <c r="BE1667" i="1"/>
  <c r="AY1667" i="1"/>
  <c r="AS1667" i="1"/>
  <c r="AM1667" i="1"/>
  <c r="AG1667" i="1"/>
  <c r="AA1667" i="1"/>
  <c r="U1667" i="1"/>
  <c r="O1667" i="1"/>
  <c r="I1667" i="1"/>
  <c r="A1666" i="1"/>
  <c r="EQ1666" i="1"/>
  <c r="EK1666" i="1"/>
  <c r="EE1666" i="1"/>
  <c r="DY1666" i="1"/>
  <c r="DS1666" i="1"/>
  <c r="DM1666" i="1"/>
  <c r="DG1666" i="1"/>
  <c r="DA1666" i="1"/>
  <c r="CU1666" i="1"/>
  <c r="CO1666" i="1"/>
  <c r="CI1666" i="1"/>
  <c r="CC1666" i="1"/>
  <c r="BW1666" i="1"/>
  <c r="BQ1666" i="1"/>
  <c r="BK1666" i="1"/>
  <c r="BE1666" i="1"/>
  <c r="AY1666" i="1"/>
  <c r="AS1666" i="1"/>
  <c r="AM1666" i="1"/>
  <c r="AG1666" i="1"/>
  <c r="AA1666" i="1"/>
  <c r="U1666" i="1"/>
  <c r="O1666" i="1"/>
  <c r="I1666" i="1"/>
  <c r="A1665" i="1"/>
  <c r="EQ1665" i="1"/>
  <c r="EK1665" i="1"/>
  <c r="EE1665" i="1"/>
  <c r="DY1665" i="1"/>
  <c r="DS1665" i="1"/>
  <c r="DM1665" i="1"/>
  <c r="DG1665" i="1"/>
  <c r="DA1665" i="1"/>
  <c r="CU1665" i="1"/>
  <c r="CO1665" i="1"/>
  <c r="CI1665" i="1"/>
  <c r="CC1665" i="1"/>
  <c r="BW1665" i="1"/>
  <c r="BQ1665" i="1"/>
  <c r="BK1665" i="1"/>
  <c r="BE1665" i="1"/>
  <c r="AY1665" i="1"/>
  <c r="AS1665" i="1"/>
  <c r="AM1665" i="1"/>
  <c r="AG1665" i="1"/>
  <c r="AA1665" i="1"/>
  <c r="U1665" i="1"/>
  <c r="O1665" i="1"/>
  <c r="I1665" i="1"/>
  <c r="A1664" i="1"/>
  <c r="EQ1664" i="1"/>
  <c r="EK1664" i="1"/>
  <c r="EE1664" i="1"/>
  <c r="DY1664" i="1"/>
  <c r="DS1664" i="1"/>
  <c r="DM1664" i="1"/>
  <c r="DG1664" i="1"/>
  <c r="DA1664" i="1"/>
  <c r="CU1664" i="1"/>
  <c r="CO1664" i="1"/>
  <c r="CI1664" i="1"/>
  <c r="CC1664" i="1"/>
  <c r="BW1664" i="1"/>
  <c r="BQ1664" i="1"/>
  <c r="BK1664" i="1"/>
  <c r="BE1664" i="1"/>
  <c r="AY1664" i="1"/>
  <c r="AS1664" i="1"/>
  <c r="AM1664" i="1"/>
  <c r="AG1664" i="1"/>
  <c r="AA1664" i="1"/>
  <c r="U1664" i="1"/>
  <c r="O1664" i="1"/>
  <c r="I1664" i="1"/>
  <c r="A1663" i="1"/>
  <c r="EQ1663" i="1"/>
  <c r="EK1663" i="1"/>
  <c r="EE1663" i="1"/>
  <c r="DY1663" i="1"/>
  <c r="DS1663" i="1"/>
  <c r="DM1663" i="1"/>
  <c r="DG1663" i="1"/>
  <c r="DA1663" i="1"/>
  <c r="CU1663" i="1"/>
  <c r="CO1663" i="1"/>
  <c r="CI1663" i="1"/>
  <c r="CC1663" i="1"/>
  <c r="BW1663" i="1"/>
  <c r="BQ1663" i="1"/>
  <c r="BK1663" i="1"/>
  <c r="BE1663" i="1"/>
  <c r="AY1663" i="1"/>
  <c r="AS1663" i="1"/>
  <c r="AM1663" i="1"/>
  <c r="AG1663" i="1"/>
  <c r="AA1663" i="1"/>
  <c r="U1663" i="1"/>
  <c r="O1663" i="1"/>
  <c r="I1663" i="1"/>
  <c r="A1662"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1"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0"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59"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8"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7"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6"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5"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4"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3"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2"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1"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0"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49"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8"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2"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1"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0"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39"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8"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7"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6"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5"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4"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3"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2"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1"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0"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29"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8"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7"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6"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5"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4"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3"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2"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1"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0"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19"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8"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7"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6"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5"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4"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3"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2"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06"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5"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4"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3"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2"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1"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0"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599"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8"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7"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6"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5"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4"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3"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2"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1"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0"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89"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8"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7"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6"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5"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4"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3"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2"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1"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0"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79"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8"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7"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6"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0"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69"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8"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7"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6"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5"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4"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3"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2"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1"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0"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59"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8"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7"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6"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5"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4"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3"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2"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1"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0"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49"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8"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7"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6"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5"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4"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3"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2"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1"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0"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34"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3"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2"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1"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0"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29"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8"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7"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6"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5"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4"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3"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2"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1"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0"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19"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8"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7"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6"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5"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4"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3"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2"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1"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0"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09"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8"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7"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6"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5"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4"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CM1494" i="1"/>
  <c r="DP1489" i="1"/>
  <c r="DP1488" i="1"/>
  <c r="A1485"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4"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3"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2"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1"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0"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79"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8"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7"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6"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5"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4"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3"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2"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1"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0"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69"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8"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7"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6"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5"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4"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3"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2"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1"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0"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59"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8"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7"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6"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5"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0"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49"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8"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7"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6"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5"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4"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3"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2"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1"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0"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39"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8"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7"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6"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5"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4"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3"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2"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1"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0"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29"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8"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7"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6"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5"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4"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3"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2"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1"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0"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16"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5"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4"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3"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2"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1"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0"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09"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8"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7"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6"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5"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4"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3"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2"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1"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0"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399"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8"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7"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6"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5"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4"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3"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2"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1"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0"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89"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8"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7"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6"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0"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79"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8"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7"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6"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5"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4"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3"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2"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1"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0"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69"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8"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7"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6"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5"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4"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3"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2"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1"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0"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59"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8"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7"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6"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5"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4"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3"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2"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1"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0"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44"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3"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2"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1"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0"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39"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8"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7"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6"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5"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4"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3"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2"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1"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0"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29"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8"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7"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6"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5"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4"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3"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2"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1"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0"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19"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8"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7"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6"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5"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4"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08"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7"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6"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5"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4"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3"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2"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1"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0"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299"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8"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7"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6"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5"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4"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3"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2"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1"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0"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89"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8"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7"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6"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5"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4"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3"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2"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1"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0"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79"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8"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2"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1"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0"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69"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8"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7"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6"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5"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4"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3"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2"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1"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0"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59"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8"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7"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6"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5"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4"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3"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2"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1"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0"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49"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8"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7"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6"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5"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4"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3"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2"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36"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5"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4"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3"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2"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1"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0"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29"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8"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7"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6"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5"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4"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3"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2"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1"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0"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19"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8"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7"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6"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5"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4"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3"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2"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1"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0"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09"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8"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7"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6"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0"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199"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8"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7"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6"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5"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4"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3"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2"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1"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0"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89"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8"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7"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6"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5"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4"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3"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2"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1"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0"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79"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8"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7"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6"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5"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4"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3"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2"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1"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0"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64"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3"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2"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1"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0"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59"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8"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7"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6"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5"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4"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3"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2"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1"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0"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49"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8"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7"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6"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5"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4"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3"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2"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1"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0"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39"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8"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7"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6"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5"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4"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28"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7"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6"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5"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4"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3"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2"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1"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0"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19"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8"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7"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6"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5"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4"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3"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2"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1"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0"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09"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8"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7"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6"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5"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4"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3"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2"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1"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0"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099"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8"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2"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1"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0"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89"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8"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7"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6"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5"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4"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3"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2"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1"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0"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79"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8"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7"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6"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5"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4"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3"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2"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1"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0"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69"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8"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7"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6"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5"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4"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3"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2"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56"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5"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4"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3"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2"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1"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0"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49"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8"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7"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6"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5"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4"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3"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2"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1"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0"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39"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8"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7"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6"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5"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4"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3"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2"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1"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0"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29"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8"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7"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6"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0"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19" i="1"/>
  <c r="EQ1019" i="1"/>
  <c r="EK1019" i="1"/>
  <c r="EE1019" i="1"/>
  <c r="DY1019" i="1"/>
  <c r="DS1019" i="1"/>
  <c r="DM1019" i="1"/>
  <c r="DG1019" i="1"/>
  <c r="DA1019" i="1"/>
  <c r="CU1019" i="1"/>
  <c r="CO1019" i="1"/>
  <c r="CI1019" i="1"/>
  <c r="CC1019" i="1"/>
  <c r="BW1019" i="1"/>
  <c r="BQ1019" i="1"/>
  <c r="BK1019" i="1"/>
  <c r="BE1019" i="1"/>
  <c r="AY1019" i="1"/>
  <c r="AS1019" i="1"/>
  <c r="AM1019" i="1"/>
  <c r="AG1019" i="1"/>
  <c r="AA1019" i="1"/>
  <c r="U1019" i="1"/>
  <c r="O1019" i="1"/>
  <c r="I1019" i="1"/>
  <c r="A1018" i="1"/>
  <c r="EQ1018" i="1"/>
  <c r="EK1018" i="1"/>
  <c r="EE1018" i="1"/>
  <c r="DY1018" i="1"/>
  <c r="DS1018" i="1"/>
  <c r="DM1018" i="1"/>
  <c r="DG1018" i="1"/>
  <c r="DA1018" i="1"/>
  <c r="CU1018" i="1"/>
  <c r="CO1018" i="1"/>
  <c r="CI1018" i="1"/>
  <c r="CC1018" i="1"/>
  <c r="BW1018" i="1"/>
  <c r="BQ1018" i="1"/>
  <c r="BK1018" i="1"/>
  <c r="BE1018" i="1"/>
  <c r="AY1018" i="1"/>
  <c r="AS1018" i="1"/>
  <c r="AM1018" i="1"/>
  <c r="AG1018" i="1"/>
  <c r="AA1018" i="1"/>
  <c r="U1018" i="1"/>
  <c r="O1018" i="1"/>
  <c r="I1018" i="1"/>
  <c r="A1017" i="1"/>
  <c r="EQ1017" i="1"/>
  <c r="EK1017" i="1"/>
  <c r="EE1017" i="1"/>
  <c r="DY1017" i="1"/>
  <c r="DS1017" i="1"/>
  <c r="DM1017" i="1"/>
  <c r="DG1017" i="1"/>
  <c r="DA1017" i="1"/>
  <c r="CU1017" i="1"/>
  <c r="CO1017" i="1"/>
  <c r="CI1017" i="1"/>
  <c r="CC1017" i="1"/>
  <c r="BW1017" i="1"/>
  <c r="BQ1017" i="1"/>
  <c r="BK1017" i="1"/>
  <c r="BE1017" i="1"/>
  <c r="AY1017" i="1"/>
  <c r="AS1017" i="1"/>
  <c r="AM1017" i="1"/>
  <c r="AG1017" i="1"/>
  <c r="AA1017" i="1"/>
  <c r="U1017" i="1"/>
  <c r="O1017" i="1"/>
  <c r="I1017" i="1"/>
  <c r="A1016" i="1"/>
  <c r="EQ1016" i="1"/>
  <c r="EK1016" i="1"/>
  <c r="EE1016" i="1"/>
  <c r="DY1016" i="1"/>
  <c r="DS1016" i="1"/>
  <c r="DM1016" i="1"/>
  <c r="DG1016" i="1"/>
  <c r="DA1016" i="1"/>
  <c r="CU1016" i="1"/>
  <c r="CO1016" i="1"/>
  <c r="CI1016" i="1"/>
  <c r="CC1016" i="1"/>
  <c r="BW1016" i="1"/>
  <c r="BQ1016" i="1"/>
  <c r="BK1016" i="1"/>
  <c r="BE1016" i="1"/>
  <c r="AY1016" i="1"/>
  <c r="AS1016" i="1"/>
  <c r="AM1016" i="1"/>
  <c r="AG1016" i="1"/>
  <c r="AA1016" i="1"/>
  <c r="U1016" i="1"/>
  <c r="O1016" i="1"/>
  <c r="I1016" i="1"/>
  <c r="A1015" i="1"/>
  <c r="EQ1015" i="1"/>
  <c r="EK1015" i="1"/>
  <c r="EE1015" i="1"/>
  <c r="DY1015" i="1"/>
  <c r="DS1015" i="1"/>
  <c r="DM1015" i="1"/>
  <c r="DG1015" i="1"/>
  <c r="DA1015" i="1"/>
  <c r="CU1015" i="1"/>
  <c r="CO1015" i="1"/>
  <c r="CI1015" i="1"/>
  <c r="CC1015" i="1"/>
  <c r="BW1015" i="1"/>
  <c r="BQ1015" i="1"/>
  <c r="BK1015" i="1"/>
  <c r="BE1015" i="1"/>
  <c r="AY1015" i="1"/>
  <c r="AS1015" i="1"/>
  <c r="AM1015" i="1"/>
  <c r="AG1015" i="1"/>
  <c r="AA1015" i="1"/>
  <c r="U1015" i="1"/>
  <c r="O1015" i="1"/>
  <c r="I1015" i="1"/>
  <c r="A1014" i="1"/>
  <c r="EQ1014" i="1"/>
  <c r="EK1014" i="1"/>
  <c r="EE1014" i="1"/>
  <c r="DY1014" i="1"/>
  <c r="DS1014" i="1"/>
  <c r="DM1014" i="1"/>
  <c r="DG1014" i="1"/>
  <c r="DA1014" i="1"/>
  <c r="CU1014" i="1"/>
  <c r="CO1014" i="1"/>
  <c r="CI1014" i="1"/>
  <c r="CC1014" i="1"/>
  <c r="BW1014" i="1"/>
  <c r="BQ1014" i="1"/>
  <c r="BK1014" i="1"/>
  <c r="BE1014" i="1"/>
  <c r="AY1014" i="1"/>
  <c r="AS1014" i="1"/>
  <c r="AM1014" i="1"/>
  <c r="AG1014" i="1"/>
  <c r="AA1014" i="1"/>
  <c r="U1014" i="1"/>
  <c r="O1014" i="1"/>
  <c r="I1014" i="1"/>
  <c r="A1013" i="1"/>
  <c r="EQ1013" i="1"/>
  <c r="EK1013" i="1"/>
  <c r="EE1013" i="1"/>
  <c r="DY1013" i="1"/>
  <c r="DS1013" i="1"/>
  <c r="DM1013" i="1"/>
  <c r="DG1013" i="1"/>
  <c r="DA1013" i="1"/>
  <c r="CU1013" i="1"/>
  <c r="CO1013" i="1"/>
  <c r="CI1013" i="1"/>
  <c r="CC1013" i="1"/>
  <c r="BW1013" i="1"/>
  <c r="BQ1013" i="1"/>
  <c r="BK1013" i="1"/>
  <c r="BE1013" i="1"/>
  <c r="AY1013" i="1"/>
  <c r="AS1013" i="1"/>
  <c r="AM1013" i="1"/>
  <c r="AG1013" i="1"/>
  <c r="AA1013" i="1"/>
  <c r="U1013" i="1"/>
  <c r="O1013" i="1"/>
  <c r="I1013" i="1"/>
  <c r="A1012" i="1"/>
  <c r="EQ1012" i="1"/>
  <c r="EK1012" i="1"/>
  <c r="EE1012" i="1"/>
  <c r="DY1012" i="1"/>
  <c r="DS1012" i="1"/>
  <c r="DM1012" i="1"/>
  <c r="DG1012" i="1"/>
  <c r="DA1012" i="1"/>
  <c r="CU1012" i="1"/>
  <c r="CO1012" i="1"/>
  <c r="CI1012" i="1"/>
  <c r="CC1012" i="1"/>
  <c r="BW1012" i="1"/>
  <c r="BQ1012" i="1"/>
  <c r="BK1012" i="1"/>
  <c r="BE1012" i="1"/>
  <c r="AY1012" i="1"/>
  <c r="AS1012" i="1"/>
  <c r="AM1012" i="1"/>
  <c r="AG1012" i="1"/>
  <c r="AA1012" i="1"/>
  <c r="U1012" i="1"/>
  <c r="O1012" i="1"/>
  <c r="I1012" i="1"/>
  <c r="A1011" i="1"/>
  <c r="EQ1011" i="1"/>
  <c r="EK1011" i="1"/>
  <c r="EE1011" i="1"/>
  <c r="DY1011" i="1"/>
  <c r="DS1011" i="1"/>
  <c r="DM1011" i="1"/>
  <c r="DG1011" i="1"/>
  <c r="DA1011" i="1"/>
  <c r="CU1011" i="1"/>
  <c r="CO1011" i="1"/>
  <c r="CI1011" i="1"/>
  <c r="CC1011" i="1"/>
  <c r="BW1011" i="1"/>
  <c r="BQ1011" i="1"/>
  <c r="BK1011" i="1"/>
  <c r="BE1011" i="1"/>
  <c r="AY1011" i="1"/>
  <c r="AS1011" i="1"/>
  <c r="AM1011" i="1"/>
  <c r="AG1011" i="1"/>
  <c r="AA1011" i="1"/>
  <c r="U1011" i="1"/>
  <c r="O1011" i="1"/>
  <c r="I1011" i="1"/>
  <c r="A1010" i="1"/>
  <c r="EQ1010" i="1"/>
  <c r="EK1010" i="1"/>
  <c r="EE1010" i="1"/>
  <c r="DY1010" i="1"/>
  <c r="DS1010" i="1"/>
  <c r="DM1010" i="1"/>
  <c r="DG1010" i="1"/>
  <c r="DA1010" i="1"/>
  <c r="CU1010" i="1"/>
  <c r="CO1010" i="1"/>
  <c r="CI1010" i="1"/>
  <c r="CC1010" i="1"/>
  <c r="BW1010" i="1"/>
  <c r="BQ1010" i="1"/>
  <c r="BK1010" i="1"/>
  <c r="BE1010" i="1"/>
  <c r="AY1010" i="1"/>
  <c r="AS1010" i="1"/>
  <c r="AM1010" i="1"/>
  <c r="AG1010" i="1"/>
  <c r="AA1010" i="1"/>
  <c r="U1010" i="1"/>
  <c r="O1010" i="1"/>
  <c r="I1010" i="1"/>
  <c r="A1009" i="1"/>
  <c r="EQ1009" i="1"/>
  <c r="EK1009" i="1"/>
  <c r="EE1009" i="1"/>
  <c r="DY1009" i="1"/>
  <c r="DS1009" i="1"/>
  <c r="DM1009" i="1"/>
  <c r="DG1009" i="1"/>
  <c r="DA1009" i="1"/>
  <c r="CU1009" i="1"/>
  <c r="CO1009" i="1"/>
  <c r="CI1009" i="1"/>
  <c r="CC1009" i="1"/>
  <c r="BW1009" i="1"/>
  <c r="BQ1009" i="1"/>
  <c r="BK1009" i="1"/>
  <c r="BE1009" i="1"/>
  <c r="AY1009" i="1"/>
  <c r="AS1009" i="1"/>
  <c r="AM1009" i="1"/>
  <c r="AG1009" i="1"/>
  <c r="AA1009" i="1"/>
  <c r="U1009" i="1"/>
  <c r="O1009" i="1"/>
  <c r="I1009" i="1"/>
  <c r="A1008" i="1"/>
  <c r="EQ1008" i="1"/>
  <c r="EK1008" i="1"/>
  <c r="EE1008" i="1"/>
  <c r="DY1008" i="1"/>
  <c r="DS1008" i="1"/>
  <c r="DM1008" i="1"/>
  <c r="DG1008" i="1"/>
  <c r="DA1008" i="1"/>
  <c r="CU1008" i="1"/>
  <c r="CO1008" i="1"/>
  <c r="CI1008" i="1"/>
  <c r="CC1008" i="1"/>
  <c r="BW1008" i="1"/>
  <c r="BQ1008" i="1"/>
  <c r="BK1008" i="1"/>
  <c r="BE1008" i="1"/>
  <c r="AY1008" i="1"/>
  <c r="AS1008" i="1"/>
  <c r="AM1008" i="1"/>
  <c r="AG1008" i="1"/>
  <c r="AA1008" i="1"/>
  <c r="U1008" i="1"/>
  <c r="O1008" i="1"/>
  <c r="I1008" i="1"/>
  <c r="A1007" i="1"/>
  <c r="EQ1007" i="1"/>
  <c r="EK1007" i="1"/>
  <c r="EE1007" i="1"/>
  <c r="DY1007" i="1"/>
  <c r="DS1007" i="1"/>
  <c r="DM1007" i="1"/>
  <c r="DG1007" i="1"/>
  <c r="DA1007" i="1"/>
  <c r="CU1007" i="1"/>
  <c r="CO1007" i="1"/>
  <c r="CI1007" i="1"/>
  <c r="CC1007" i="1"/>
  <c r="BW1007" i="1"/>
  <c r="BQ1007" i="1"/>
  <c r="BK1007" i="1"/>
  <c r="BE1007" i="1"/>
  <c r="AY1007" i="1"/>
  <c r="AS1007" i="1"/>
  <c r="AM1007" i="1"/>
  <c r="AG1007" i="1"/>
  <c r="AA1007" i="1"/>
  <c r="U1007" i="1"/>
  <c r="O1007" i="1"/>
  <c r="I1007" i="1"/>
  <c r="A1006" i="1"/>
  <c r="EQ1006" i="1"/>
  <c r="EK1006" i="1"/>
  <c r="EE1006" i="1"/>
  <c r="DY1006" i="1"/>
  <c r="DS1006" i="1"/>
  <c r="DM1006" i="1"/>
  <c r="DG1006" i="1"/>
  <c r="DA1006" i="1"/>
  <c r="CU1006" i="1"/>
  <c r="CO1006" i="1"/>
  <c r="CI1006" i="1"/>
  <c r="CC1006" i="1"/>
  <c r="BW1006" i="1"/>
  <c r="BQ1006" i="1"/>
  <c r="BK1006" i="1"/>
  <c r="BE1006" i="1"/>
  <c r="AY1006" i="1"/>
  <c r="AS1006" i="1"/>
  <c r="AM1006" i="1"/>
  <c r="AG1006" i="1"/>
  <c r="AA1006" i="1"/>
  <c r="U1006" i="1"/>
  <c r="O1006" i="1"/>
  <c r="I1006" i="1"/>
  <c r="A1005" i="1"/>
  <c r="EQ1005" i="1"/>
  <c r="EK1005" i="1"/>
  <c r="EE1005" i="1"/>
  <c r="DY1005" i="1"/>
  <c r="DS1005" i="1"/>
  <c r="DM1005" i="1"/>
  <c r="DG1005" i="1"/>
  <c r="DA1005" i="1"/>
  <c r="CU1005" i="1"/>
  <c r="CO1005" i="1"/>
  <c r="CI1005" i="1"/>
  <c r="CC1005" i="1"/>
  <c r="BW1005" i="1"/>
  <c r="BQ1005" i="1"/>
  <c r="BK1005" i="1"/>
  <c r="BE1005" i="1"/>
  <c r="AY1005" i="1"/>
  <c r="AS1005" i="1"/>
  <c r="AM1005" i="1"/>
  <c r="AG1005" i="1"/>
  <c r="AA1005" i="1"/>
  <c r="U1005" i="1"/>
  <c r="O1005" i="1"/>
  <c r="I1005" i="1"/>
  <c r="A1004" i="1"/>
  <c r="EQ1004" i="1"/>
  <c r="EK1004" i="1"/>
  <c r="EE1004" i="1"/>
  <c r="DY1004" i="1"/>
  <c r="DS1004" i="1"/>
  <c r="DM1004" i="1"/>
  <c r="DG1004" i="1"/>
  <c r="DA1004" i="1"/>
  <c r="CU1004" i="1"/>
  <c r="CO1004" i="1"/>
  <c r="CI1004" i="1"/>
  <c r="CC1004" i="1"/>
  <c r="BW1004" i="1"/>
  <c r="BQ1004" i="1"/>
  <c r="BK1004" i="1"/>
  <c r="BE1004" i="1"/>
  <c r="AY1004" i="1"/>
  <c r="AS1004" i="1"/>
  <c r="AM1004" i="1"/>
  <c r="AG1004" i="1"/>
  <c r="AA1004" i="1"/>
  <c r="U1004" i="1"/>
  <c r="O1004" i="1"/>
  <c r="I1004" i="1"/>
  <c r="A1003" i="1"/>
  <c r="EQ1003" i="1"/>
  <c r="EK1003" i="1"/>
  <c r="EE1003" i="1"/>
  <c r="DY1003" i="1"/>
  <c r="DS1003" i="1"/>
  <c r="DM1003" i="1"/>
  <c r="DG1003" i="1"/>
  <c r="DA1003" i="1"/>
  <c r="CU1003" i="1"/>
  <c r="CO1003" i="1"/>
  <c r="CI1003" i="1"/>
  <c r="CC1003" i="1"/>
  <c r="BW1003" i="1"/>
  <c r="BQ1003" i="1"/>
  <c r="BK1003" i="1"/>
  <c r="BE1003" i="1"/>
  <c r="AY1003" i="1"/>
  <c r="AS1003" i="1"/>
  <c r="AM1003" i="1"/>
  <c r="AG1003" i="1"/>
  <c r="AA1003" i="1"/>
  <c r="U1003" i="1"/>
  <c r="O1003" i="1"/>
  <c r="I1003" i="1"/>
  <c r="A1002"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1"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0"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999"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8"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7"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6"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5"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4"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3"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2"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1"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0"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ED980" i="1"/>
  <c r="DL980" i="1"/>
  <c r="CS980" i="1"/>
  <c r="BZ980" i="1"/>
  <c r="CM973" i="1"/>
  <c r="A968"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7"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6"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5"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4"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3"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2"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1"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0"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59"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8"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7"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6"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5"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4"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3"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2"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1"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0"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49"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8"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7"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6"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5"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4"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3"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2"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1"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0"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39"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8"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2"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1"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0"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29"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8"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7"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6"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5"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4"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3"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2"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1"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0"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19"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8"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7"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6"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5"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4"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3"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2"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1"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0"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09"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8"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7"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6"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5"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4"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3"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2"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896"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5"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4"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3"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2"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1"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0"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89"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8"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7"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6"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5"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4"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3"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2"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1"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0"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79"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8"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7"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6"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5"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4"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3"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2"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1"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0"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69"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8"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7"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6"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0"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59"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8"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7"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6"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5"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4"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3"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2"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1"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0"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49"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8"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7"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6"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5"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4"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3"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2"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1"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0"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39"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8"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7"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6"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5"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4"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3"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2"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1"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0"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24"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3"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2"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1"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0"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19"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8"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7"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6"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5"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4"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3"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2"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1"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0"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09"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8"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7"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6"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5"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4"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3"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2"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1"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0"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799"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8"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7"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6"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5"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4"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88"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7"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6"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5"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4"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3"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2"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1"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0"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79"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8"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7"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6"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5"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4"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3"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2"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1"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0"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69"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8"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7"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6"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5"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4"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3"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2"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1"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0"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59"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8"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2"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1"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0"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49"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8"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7"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6"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5"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4"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3"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2"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1"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0"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39"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8"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7"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6"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5"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4"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3"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2"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1"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0"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29"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8"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7"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6"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5"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4"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3"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2"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16"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5"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4"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3"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2"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1"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0"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09"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8"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7"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6"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5"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4"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3"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2"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1"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0"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699"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8"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7"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6"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5"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4"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3"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2"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1"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0"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89"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8"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7"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6"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0"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79"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8"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7"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6"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5"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4"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3"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2"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1"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0"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69"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8"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7"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6"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5"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4"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3"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2"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1"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0"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59"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8"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7"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6"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5"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4"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3"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2"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1"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0"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44"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3"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2"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1"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0"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39"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8"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7"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6"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5"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4"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3"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2"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1"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0"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29"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8"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7"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6"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5"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4"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3"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2"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1"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0"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19"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8"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7"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6"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5"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4"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08"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7"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6"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5"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4"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3"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2"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1"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0"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599"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8"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7"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6"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5"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4"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3"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2"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1"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0"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89"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8"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7"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6"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5"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4"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3"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2"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1"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0"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79"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8"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2"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1"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0"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69"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8"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7"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6"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5" i="1"/>
  <c r="EQ565" i="1"/>
  <c r="EK565" i="1"/>
  <c r="EE565" i="1"/>
  <c r="DY565" i="1"/>
  <c r="DS565" i="1"/>
  <c r="DM565" i="1"/>
  <c r="DG565" i="1"/>
  <c r="DA565" i="1"/>
  <c r="CU565" i="1"/>
  <c r="CO565" i="1"/>
  <c r="CI565" i="1"/>
  <c r="CC565" i="1"/>
  <c r="BW565" i="1"/>
  <c r="BQ565" i="1"/>
  <c r="BK565" i="1"/>
  <c r="BE565" i="1"/>
  <c r="AY565" i="1"/>
  <c r="AS565" i="1"/>
  <c r="AM565" i="1"/>
  <c r="AG565" i="1"/>
  <c r="AA565" i="1"/>
  <c r="U565" i="1"/>
  <c r="O565" i="1"/>
  <c r="I565" i="1"/>
  <c r="A564" i="1"/>
  <c r="EQ564" i="1"/>
  <c r="EK564" i="1"/>
  <c r="EE564" i="1"/>
  <c r="DY564" i="1"/>
  <c r="DS564" i="1"/>
  <c r="DM564" i="1"/>
  <c r="DG564" i="1"/>
  <c r="DA564" i="1"/>
  <c r="CU564" i="1"/>
  <c r="CO564" i="1"/>
  <c r="CI564" i="1"/>
  <c r="CC564" i="1"/>
  <c r="BW564" i="1"/>
  <c r="BQ564" i="1"/>
  <c r="BK564" i="1"/>
  <c r="BE564" i="1"/>
  <c r="AY564" i="1"/>
  <c r="AS564" i="1"/>
  <c r="AM564" i="1"/>
  <c r="AG564" i="1"/>
  <c r="AA564" i="1"/>
  <c r="U564" i="1"/>
  <c r="O564" i="1"/>
  <c r="I564" i="1"/>
  <c r="A563" i="1"/>
  <c r="EQ563" i="1"/>
  <c r="EK563" i="1"/>
  <c r="EE563" i="1"/>
  <c r="DY563" i="1"/>
  <c r="DS563" i="1"/>
  <c r="DM563" i="1"/>
  <c r="DG563" i="1"/>
  <c r="DA563" i="1"/>
  <c r="CU563" i="1"/>
  <c r="CO563" i="1"/>
  <c r="CI563" i="1"/>
  <c r="CC563" i="1"/>
  <c r="BW563" i="1"/>
  <c r="BQ563" i="1"/>
  <c r="BK563" i="1"/>
  <c r="BE563" i="1"/>
  <c r="AY563" i="1"/>
  <c r="AS563" i="1"/>
  <c r="AM563" i="1"/>
  <c r="AG563" i="1"/>
  <c r="AA563" i="1"/>
  <c r="U563" i="1"/>
  <c r="O563" i="1"/>
  <c r="I563" i="1"/>
  <c r="A562" i="1"/>
  <c r="EQ562" i="1"/>
  <c r="EK562" i="1"/>
  <c r="EE562" i="1"/>
  <c r="DY562" i="1"/>
  <c r="DS562" i="1"/>
  <c r="DM562" i="1"/>
  <c r="DG562" i="1"/>
  <c r="DA562" i="1"/>
  <c r="CU562" i="1"/>
  <c r="CO562" i="1"/>
  <c r="CI562" i="1"/>
  <c r="CC562" i="1"/>
  <c r="BW562" i="1"/>
  <c r="BQ562" i="1"/>
  <c r="BK562" i="1"/>
  <c r="BE562" i="1"/>
  <c r="AY562" i="1"/>
  <c r="AS562" i="1"/>
  <c r="AM562" i="1"/>
  <c r="AG562" i="1"/>
  <c r="AA562" i="1"/>
  <c r="U562" i="1"/>
  <c r="O562" i="1"/>
  <c r="I562" i="1"/>
  <c r="A561" i="1"/>
  <c r="EQ561" i="1"/>
  <c r="EK561" i="1"/>
  <c r="EE561" i="1"/>
  <c r="DY561" i="1"/>
  <c r="DS561" i="1"/>
  <c r="DM561" i="1"/>
  <c r="DG561" i="1"/>
  <c r="DA561" i="1"/>
  <c r="CU561" i="1"/>
  <c r="CO561" i="1"/>
  <c r="CI561" i="1"/>
  <c r="CC561" i="1"/>
  <c r="BW561" i="1"/>
  <c r="BQ561" i="1"/>
  <c r="BK561" i="1"/>
  <c r="BE561" i="1"/>
  <c r="AY561" i="1"/>
  <c r="AS561" i="1"/>
  <c r="AM561" i="1"/>
  <c r="AG561" i="1"/>
  <c r="AA561" i="1"/>
  <c r="U561" i="1"/>
  <c r="O561" i="1"/>
  <c r="I561" i="1"/>
  <c r="A560" i="1"/>
  <c r="EQ560" i="1"/>
  <c r="EK560" i="1"/>
  <c r="EE560" i="1"/>
  <c r="DY560" i="1"/>
  <c r="DS560" i="1"/>
  <c r="DM560" i="1"/>
  <c r="DG560" i="1"/>
  <c r="DA560" i="1"/>
  <c r="CU560" i="1"/>
  <c r="CO560" i="1"/>
  <c r="CI560" i="1"/>
  <c r="CC560" i="1"/>
  <c r="BW560" i="1"/>
  <c r="BQ560" i="1"/>
  <c r="BK560" i="1"/>
  <c r="BE560" i="1"/>
  <c r="AY560" i="1"/>
  <c r="AS560" i="1"/>
  <c r="AM560" i="1"/>
  <c r="AG560" i="1"/>
  <c r="AA560" i="1"/>
  <c r="U560" i="1"/>
  <c r="O560" i="1"/>
  <c r="I560" i="1"/>
  <c r="A559" i="1"/>
  <c r="EQ559" i="1"/>
  <c r="EK559" i="1"/>
  <c r="EE559" i="1"/>
  <c r="DY559" i="1"/>
  <c r="DS559" i="1"/>
  <c r="DM559" i="1"/>
  <c r="DG559" i="1"/>
  <c r="DA559" i="1"/>
  <c r="CU559" i="1"/>
  <c r="CO559" i="1"/>
  <c r="CI559" i="1"/>
  <c r="CC559" i="1"/>
  <c r="BW559" i="1"/>
  <c r="BQ559" i="1"/>
  <c r="BK559" i="1"/>
  <c r="BE559" i="1"/>
  <c r="AY559" i="1"/>
  <c r="AS559" i="1"/>
  <c r="AM559" i="1"/>
  <c r="AG559" i="1"/>
  <c r="AA559" i="1"/>
  <c r="U559" i="1"/>
  <c r="O559" i="1"/>
  <c r="I559" i="1"/>
  <c r="A558" i="1"/>
  <c r="EQ558" i="1"/>
  <c r="EK558" i="1"/>
  <c r="EE558" i="1"/>
  <c r="DY558" i="1"/>
  <c r="DS558" i="1"/>
  <c r="DM558" i="1"/>
  <c r="DG558" i="1"/>
  <c r="DA558" i="1"/>
  <c r="CU558" i="1"/>
  <c r="CO558" i="1"/>
  <c r="CI558" i="1"/>
  <c r="CC558" i="1"/>
  <c r="BW558" i="1"/>
  <c r="BQ558" i="1"/>
  <c r="BK558" i="1"/>
  <c r="BE558" i="1"/>
  <c r="AY558" i="1"/>
  <c r="AS558" i="1"/>
  <c r="AM558" i="1"/>
  <c r="AG558" i="1"/>
  <c r="AA558" i="1"/>
  <c r="U558" i="1"/>
  <c r="O558" i="1"/>
  <c r="I558" i="1"/>
  <c r="A557" i="1"/>
  <c r="EQ557" i="1"/>
  <c r="EK557" i="1"/>
  <c r="EE557" i="1"/>
  <c r="DY557" i="1"/>
  <c r="DS557" i="1"/>
  <c r="DM557" i="1"/>
  <c r="DG557" i="1"/>
  <c r="DA557" i="1"/>
  <c r="CU557" i="1"/>
  <c r="CO557" i="1"/>
  <c r="CI557" i="1"/>
  <c r="CC557" i="1"/>
  <c r="BW557" i="1"/>
  <c r="BQ557" i="1"/>
  <c r="BK557" i="1"/>
  <c r="BE557" i="1"/>
  <c r="AY557" i="1"/>
  <c r="AS557" i="1"/>
  <c r="AM557" i="1"/>
  <c r="AG557" i="1"/>
  <c r="AA557" i="1"/>
  <c r="U557" i="1"/>
  <c r="O557" i="1"/>
  <c r="I557" i="1"/>
  <c r="A556" i="1"/>
  <c r="EQ556" i="1"/>
  <c r="EK556" i="1"/>
  <c r="EE556" i="1"/>
  <c r="DY556" i="1"/>
  <c r="DS556" i="1"/>
  <c r="DM556" i="1"/>
  <c r="DG556" i="1"/>
  <c r="DA556" i="1"/>
  <c r="CU556" i="1"/>
  <c r="CO556" i="1"/>
  <c r="CI556" i="1"/>
  <c r="CC556" i="1"/>
  <c r="BW556" i="1"/>
  <c r="BQ556" i="1"/>
  <c r="BK556" i="1"/>
  <c r="BE556" i="1"/>
  <c r="AY556" i="1"/>
  <c r="AS556" i="1"/>
  <c r="AM556" i="1"/>
  <c r="AG556" i="1"/>
  <c r="AA556" i="1"/>
  <c r="U556" i="1"/>
  <c r="O556" i="1"/>
  <c r="I556" i="1"/>
  <c r="A555"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4"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3"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2"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1"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0"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49"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8"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7"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6"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5"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4"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3"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2"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CM532" i="1"/>
  <c r="A527"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6"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5"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4"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3"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2"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1"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0"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19"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8"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7"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6"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5"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4"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3"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2"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1"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0"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09"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8"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7"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6"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5"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4"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3"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2"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1"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0"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499"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8"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7"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1"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0"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89"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8"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7"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6"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5"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4"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3"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2"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1"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0"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79"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8"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7"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6"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5"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4"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3"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2"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1"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0"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69"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8"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7"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6"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5"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4"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3"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2"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1"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55"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4"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3"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2"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1"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0"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49"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8"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7"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6"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5"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4"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3"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2"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1"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0"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39"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8"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7"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6"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5"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4"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3"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2"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1"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0"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29"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8"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7"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6"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5"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19"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8"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7"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6"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5"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4"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3"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2"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1"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0"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09"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8"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7"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6"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5"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4"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3"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2"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1"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0"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399"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8"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7"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6"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5"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4"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3"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2"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1"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0"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89"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3"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2"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1"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0"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79"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8"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7"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6"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5"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4"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3"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2"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1"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0"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69"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8"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7"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6"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5"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4"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3"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2"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1"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0"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59"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8"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7"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6"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5"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4"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3"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47"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6"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5"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4"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3"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2"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1"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0"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39"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8"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7"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6"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5"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4"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3"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2"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1"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0"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29"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8"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7"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6"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5"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4"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3"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2"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1"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0"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19"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8"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7"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1"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0"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09"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8"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7"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6"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5"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4"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3"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2"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1"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0"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299"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8"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7"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6"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5"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4"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3"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2"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1"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0"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89"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8"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7"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6"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5"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4"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3"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2"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1"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75"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4"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3"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2"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1"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0"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69"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8"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7"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6"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5"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4"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3"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2"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1"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0"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59"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8"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7"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6"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5"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4"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3"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2"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1"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0"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49"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8"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7"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6"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5"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39"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8"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7"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6"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5"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4"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3"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2"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1"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0"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29"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8"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7"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6"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5"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4"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3"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2"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1"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0"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19"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8"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7"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6"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5"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4"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3"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2"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1"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0"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09"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3"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2"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1"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0"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199"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8"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7"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6"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5"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4"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3"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2"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1"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0"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89"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8"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7"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6"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5"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4"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3"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2"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1"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0"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79"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8"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7"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6"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5"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4"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3"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67"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6"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5"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4"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3"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2"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1"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0"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59"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8"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7"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6"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5"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A154"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A153"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A152"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A151"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A150"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A149"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A148"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A147"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A146"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A145"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A144"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A143"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A142"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A141"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A140"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A139"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A138"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A137"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Q118" i="1"/>
  <c r="EK118" i="1"/>
  <c r="EE118" i="1"/>
  <c r="DY118" i="1"/>
  <c r="DS118" i="1"/>
  <c r="DM118" i="1"/>
  <c r="DG118" i="1"/>
  <c r="DA118" i="1"/>
  <c r="CU118" i="1"/>
  <c r="CO118" i="1"/>
  <c r="CI118" i="1"/>
  <c r="CC118" i="1"/>
  <c r="BW118" i="1"/>
  <c r="BQ118" i="1"/>
  <c r="BK118" i="1"/>
  <c r="BE118" i="1"/>
  <c r="AY118" i="1"/>
  <c r="AS118" i="1"/>
  <c r="AM118" i="1"/>
  <c r="AG118" i="1"/>
  <c r="AA118" i="1"/>
  <c r="U118" i="1"/>
  <c r="O118" i="1"/>
  <c r="I118" i="1"/>
  <c r="EQ117" i="1"/>
  <c r="EK117" i="1"/>
  <c r="EE117" i="1"/>
  <c r="DY117" i="1"/>
  <c r="DS117" i="1"/>
  <c r="DM117" i="1"/>
  <c r="DG117" i="1"/>
  <c r="DA117" i="1"/>
  <c r="CU117" i="1"/>
  <c r="CO117" i="1"/>
  <c r="CI117" i="1"/>
  <c r="CC117" i="1"/>
  <c r="BW117" i="1"/>
  <c r="BQ117" i="1"/>
  <c r="BK117" i="1"/>
  <c r="BE117" i="1"/>
  <c r="AY117" i="1"/>
  <c r="AS117" i="1"/>
  <c r="AM117" i="1"/>
  <c r="AG117" i="1"/>
  <c r="AA117" i="1"/>
  <c r="U117" i="1"/>
  <c r="O117" i="1"/>
  <c r="I117" i="1"/>
  <c r="EQ116" i="1"/>
  <c r="EK116" i="1"/>
  <c r="EE116" i="1"/>
  <c r="DY116" i="1"/>
  <c r="DS116" i="1"/>
  <c r="DM116" i="1"/>
  <c r="DG116" i="1"/>
  <c r="DA116" i="1"/>
  <c r="CU116" i="1"/>
  <c r="CO116" i="1"/>
  <c r="CI116" i="1"/>
  <c r="CC116" i="1"/>
  <c r="BW116" i="1"/>
  <c r="BQ116" i="1"/>
  <c r="BK116" i="1"/>
  <c r="BE116" i="1"/>
  <c r="AY116" i="1"/>
  <c r="AS116" i="1"/>
  <c r="AM116" i="1"/>
  <c r="AG116" i="1"/>
  <c r="AA116" i="1"/>
  <c r="U116" i="1"/>
  <c r="O116" i="1"/>
  <c r="I116" i="1"/>
  <c r="EQ115" i="1"/>
  <c r="EK115" i="1"/>
  <c r="EE115" i="1"/>
  <c r="DY115" i="1"/>
  <c r="DS115" i="1"/>
  <c r="DM115" i="1"/>
  <c r="DG115" i="1"/>
  <c r="DA115" i="1"/>
  <c r="CU115" i="1"/>
  <c r="CO115" i="1"/>
  <c r="CI115" i="1"/>
  <c r="CC115" i="1"/>
  <c r="BW115" i="1"/>
  <c r="BQ115" i="1"/>
  <c r="BK115" i="1"/>
  <c r="BE115" i="1"/>
  <c r="AY115" i="1"/>
  <c r="AS115" i="1"/>
  <c r="AM115" i="1"/>
  <c r="AG115" i="1"/>
  <c r="AA115" i="1"/>
  <c r="U115" i="1"/>
  <c r="O115" i="1"/>
  <c r="I115" i="1"/>
  <c r="EQ114" i="1"/>
  <c r="EK114" i="1"/>
  <c r="EE114" i="1"/>
  <c r="DY114" i="1"/>
  <c r="DS114" i="1"/>
  <c r="DM114" i="1"/>
  <c r="DG114" i="1"/>
  <c r="DA114" i="1"/>
  <c r="CU114" i="1"/>
  <c r="CO114" i="1"/>
  <c r="CI114" i="1"/>
  <c r="CC114" i="1"/>
  <c r="BW114" i="1"/>
  <c r="BQ114" i="1"/>
  <c r="BK114" i="1"/>
  <c r="BE114" i="1"/>
  <c r="AY114" i="1"/>
  <c r="AS114" i="1"/>
  <c r="AM114" i="1"/>
  <c r="AG114" i="1"/>
  <c r="AA114" i="1"/>
  <c r="U114" i="1"/>
  <c r="O114" i="1"/>
  <c r="I114" i="1"/>
  <c r="EQ113" i="1"/>
  <c r="EK113" i="1"/>
  <c r="EE113" i="1"/>
  <c r="DY113" i="1"/>
  <c r="DS113" i="1"/>
  <c r="DM113" i="1"/>
  <c r="DG113" i="1"/>
  <c r="DA113" i="1"/>
  <c r="CU113" i="1"/>
  <c r="CO113" i="1"/>
  <c r="CI113" i="1"/>
  <c r="CC113" i="1"/>
  <c r="BW113" i="1"/>
  <c r="BQ113" i="1"/>
  <c r="BK113" i="1"/>
  <c r="BE113" i="1"/>
  <c r="AY113" i="1"/>
  <c r="AS113" i="1"/>
  <c r="AM113" i="1"/>
  <c r="AG113" i="1"/>
  <c r="AA113" i="1"/>
  <c r="U113" i="1"/>
  <c r="O113" i="1"/>
  <c r="I113" i="1"/>
  <c r="EQ112" i="1"/>
  <c r="EK112" i="1"/>
  <c r="EE112" i="1"/>
  <c r="DY112" i="1"/>
  <c r="DS112" i="1"/>
  <c r="DM112" i="1"/>
  <c r="DG112" i="1"/>
  <c r="DA112" i="1"/>
  <c r="CU112" i="1"/>
  <c r="CO112" i="1"/>
  <c r="CI112" i="1"/>
  <c r="CC112" i="1"/>
  <c r="BW112" i="1"/>
  <c r="BQ112" i="1"/>
  <c r="BK112" i="1"/>
  <c r="BE112" i="1"/>
  <c r="AY112" i="1"/>
  <c r="AS112" i="1"/>
  <c r="AM112" i="1"/>
  <c r="AG112" i="1"/>
  <c r="AA112" i="1"/>
  <c r="U112" i="1"/>
  <c r="O112" i="1"/>
  <c r="I112" i="1"/>
  <c r="EQ111" i="1"/>
  <c r="EK111" i="1"/>
  <c r="EE111" i="1"/>
  <c r="DY111" i="1"/>
  <c r="DS111" i="1"/>
  <c r="DM111" i="1"/>
  <c r="DG111" i="1"/>
  <c r="DA111" i="1"/>
  <c r="CU111" i="1"/>
  <c r="CO111" i="1"/>
  <c r="CI111" i="1"/>
  <c r="CC111" i="1"/>
  <c r="BW111" i="1"/>
  <c r="BQ111" i="1"/>
  <c r="BK111" i="1"/>
  <c r="BE111" i="1"/>
  <c r="AY111" i="1"/>
  <c r="AS111" i="1"/>
  <c r="AM111" i="1"/>
  <c r="AG111" i="1"/>
  <c r="AA111" i="1"/>
  <c r="U111" i="1"/>
  <c r="O111" i="1"/>
  <c r="I111" i="1"/>
  <c r="EQ110" i="1"/>
  <c r="EK110" i="1"/>
  <c r="EE110" i="1"/>
  <c r="DY110" i="1"/>
  <c r="DS110" i="1"/>
  <c r="DM110" i="1"/>
  <c r="DG110" i="1"/>
  <c r="DA110" i="1"/>
  <c r="CU110" i="1"/>
  <c r="CO110" i="1"/>
  <c r="CI110" i="1"/>
  <c r="CC110" i="1"/>
  <c r="BW110" i="1"/>
  <c r="BQ110" i="1"/>
  <c r="BK110" i="1"/>
  <c r="BE110" i="1"/>
  <c r="AY110" i="1"/>
  <c r="AS110" i="1"/>
  <c r="AM110" i="1"/>
  <c r="AG110" i="1"/>
  <c r="AA110" i="1"/>
  <c r="U110" i="1"/>
  <c r="O110" i="1"/>
  <c r="I110" i="1"/>
  <c r="EQ109" i="1"/>
  <c r="EK109" i="1"/>
  <c r="EE109" i="1"/>
  <c r="DY109" i="1"/>
  <c r="DS109" i="1"/>
  <c r="DM109" i="1"/>
  <c r="DG109" i="1"/>
  <c r="DA109" i="1"/>
  <c r="CU109" i="1"/>
  <c r="CO109" i="1"/>
  <c r="CI109" i="1"/>
  <c r="CC109" i="1"/>
  <c r="BW109" i="1"/>
  <c r="BQ109" i="1"/>
  <c r="BK109" i="1"/>
  <c r="BE109" i="1"/>
  <c r="AY109" i="1"/>
  <c r="AS109" i="1"/>
  <c r="AM109" i="1"/>
  <c r="AG109" i="1"/>
  <c r="AA109" i="1"/>
  <c r="U109" i="1"/>
  <c r="O109" i="1"/>
  <c r="I109" i="1"/>
  <c r="EQ108" i="1"/>
  <c r="EK108" i="1"/>
  <c r="EE108" i="1"/>
  <c r="DY108" i="1"/>
  <c r="DS108" i="1"/>
  <c r="DM108" i="1"/>
  <c r="DG108" i="1"/>
  <c r="DA108" i="1"/>
  <c r="CU108" i="1"/>
  <c r="CO108" i="1"/>
  <c r="CI108" i="1"/>
  <c r="CC108" i="1"/>
  <c r="BW108" i="1"/>
  <c r="BQ108" i="1"/>
  <c r="BK108" i="1"/>
  <c r="BE108" i="1"/>
  <c r="AY108" i="1"/>
  <c r="AS108" i="1"/>
  <c r="AM108" i="1"/>
  <c r="AG108" i="1"/>
  <c r="AA108" i="1"/>
  <c r="U108" i="1"/>
  <c r="O108" i="1"/>
  <c r="I108" i="1"/>
  <c r="EQ107" i="1"/>
  <c r="EK107" i="1"/>
  <c r="EE107" i="1"/>
  <c r="DY107" i="1"/>
  <c r="DS107" i="1"/>
  <c r="DM107" i="1"/>
  <c r="DG107" i="1"/>
  <c r="DA107" i="1"/>
  <c r="CU107" i="1"/>
  <c r="CO107" i="1"/>
  <c r="CI107" i="1"/>
  <c r="CC107" i="1"/>
  <c r="BW107" i="1"/>
  <c r="BQ107" i="1"/>
  <c r="BK107" i="1"/>
  <c r="BE107" i="1"/>
  <c r="AY107" i="1"/>
  <c r="AS107" i="1"/>
  <c r="AM107" i="1"/>
  <c r="AG107" i="1"/>
  <c r="AA107" i="1"/>
  <c r="U107" i="1"/>
  <c r="O107" i="1"/>
  <c r="I107" i="1"/>
  <c r="EQ106" i="1"/>
  <c r="EK106" i="1"/>
  <c r="EE106" i="1"/>
  <c r="DY106" i="1"/>
  <c r="DS106" i="1"/>
  <c r="DM106" i="1"/>
  <c r="DG106" i="1"/>
  <c r="DA106" i="1"/>
  <c r="CU106" i="1"/>
  <c r="CO106" i="1"/>
  <c r="CI106" i="1"/>
  <c r="CC106" i="1"/>
  <c r="BW106" i="1"/>
  <c r="BQ106" i="1"/>
  <c r="BK106" i="1"/>
  <c r="BE106" i="1"/>
  <c r="AY106" i="1"/>
  <c r="AS106" i="1"/>
  <c r="AM106" i="1"/>
  <c r="AG106" i="1"/>
  <c r="AA106" i="1"/>
  <c r="U106" i="1"/>
  <c r="O106" i="1"/>
  <c r="I106" i="1"/>
  <c r="EQ105" i="1"/>
  <c r="EK105" i="1"/>
  <c r="EE105" i="1"/>
  <c r="DY105" i="1"/>
  <c r="DS105" i="1"/>
  <c r="DM105" i="1"/>
  <c r="DG105" i="1"/>
  <c r="DA105" i="1"/>
  <c r="CU105" i="1"/>
  <c r="CO105" i="1"/>
  <c r="CI105" i="1"/>
  <c r="CC105" i="1"/>
  <c r="BW105" i="1"/>
  <c r="BQ105" i="1"/>
  <c r="BK105" i="1"/>
  <c r="BE105" i="1"/>
  <c r="AY105" i="1"/>
  <c r="AS105" i="1"/>
  <c r="AM105" i="1"/>
  <c r="AG105" i="1"/>
  <c r="AA105" i="1"/>
  <c r="U105" i="1"/>
  <c r="O105" i="1"/>
  <c r="I105" i="1"/>
  <c r="EQ104" i="1"/>
  <c r="EK104" i="1"/>
  <c r="EE104" i="1"/>
  <c r="DY104" i="1"/>
  <c r="DS104" i="1"/>
  <c r="DM104" i="1"/>
  <c r="DG104" i="1"/>
  <c r="DA104" i="1"/>
  <c r="CU104" i="1"/>
  <c r="CO104" i="1"/>
  <c r="CI104" i="1"/>
  <c r="CC104" i="1"/>
  <c r="BW104" i="1"/>
  <c r="BQ104" i="1"/>
  <c r="BK104" i="1"/>
  <c r="BE104" i="1"/>
  <c r="AY104" i="1"/>
  <c r="AS104" i="1"/>
  <c r="AM104" i="1"/>
  <c r="AG104" i="1"/>
  <c r="AA104" i="1"/>
  <c r="U104" i="1"/>
  <c r="O104" i="1"/>
  <c r="I104" i="1"/>
  <c r="EQ103" i="1"/>
  <c r="EK103" i="1"/>
  <c r="EE103" i="1"/>
  <c r="DY103" i="1"/>
  <c r="DS103" i="1"/>
  <c r="DM103" i="1"/>
  <c r="DG103" i="1"/>
  <c r="DA103" i="1"/>
  <c r="CU103" i="1"/>
  <c r="CO103" i="1"/>
  <c r="CI103" i="1"/>
  <c r="CC103" i="1"/>
  <c r="BW103" i="1"/>
  <c r="BQ103" i="1"/>
  <c r="BK103" i="1"/>
  <c r="BE103" i="1"/>
  <c r="AY103" i="1"/>
  <c r="AS103" i="1"/>
  <c r="AM103" i="1"/>
  <c r="AG103" i="1"/>
  <c r="AA103" i="1"/>
  <c r="U103" i="1"/>
  <c r="O103" i="1"/>
  <c r="I103" i="1"/>
  <c r="EQ102" i="1"/>
  <c r="EK102" i="1"/>
  <c r="EE102" i="1"/>
  <c r="DY102" i="1"/>
  <c r="DS102" i="1"/>
  <c r="DM102" i="1"/>
  <c r="DG102" i="1"/>
  <c r="DA102" i="1"/>
  <c r="CU102" i="1"/>
  <c r="CO102" i="1"/>
  <c r="CI102" i="1"/>
  <c r="CC102" i="1"/>
  <c r="BW102" i="1"/>
  <c r="BQ102" i="1"/>
  <c r="BK102" i="1"/>
  <c r="BE102" i="1"/>
  <c r="AY102" i="1"/>
  <c r="AS102" i="1"/>
  <c r="AM102" i="1"/>
  <c r="AG102" i="1"/>
  <c r="AA102" i="1"/>
  <c r="U102" i="1"/>
  <c r="O102" i="1"/>
  <c r="I102" i="1"/>
  <c r="EQ101" i="1"/>
  <c r="EK101" i="1"/>
  <c r="EE101" i="1"/>
  <c r="DY101" i="1"/>
  <c r="DS101" i="1"/>
  <c r="DM101" i="1"/>
  <c r="DG101" i="1"/>
  <c r="DA101" i="1"/>
  <c r="CU101" i="1"/>
  <c r="CO101" i="1"/>
  <c r="CI101" i="1"/>
  <c r="CC101" i="1"/>
  <c r="BW101" i="1"/>
  <c r="BQ101" i="1"/>
  <c r="BK101" i="1"/>
  <c r="BE101" i="1"/>
  <c r="AY101" i="1"/>
  <c r="AS101" i="1"/>
  <c r="AM101" i="1"/>
  <c r="AG101" i="1"/>
  <c r="AA101" i="1"/>
  <c r="U101" i="1"/>
  <c r="O101" i="1"/>
  <c r="I101" i="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<sst xmlns="http://schemas.openxmlformats.org/spreadsheetml/2006/main" count="1618" uniqueCount="111">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</sst>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4;&#1077;&#1082;&#1072;&#1073;&#1088;&#1100;/122025_fakt_sait&#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refreshError="1"/>
      <sheetData sheetId="1"/>
      <sheetData sheetId="2">
        <row r="9">
          <cell r="D9">
            <v>1527.12</v>
          </cell>
        </row>
        <row r="10">
          <cell r="D10">
            <v>2684.19</v>
          </cell>
        </row>
        <row r="11">
          <cell r="D11">
            <v>8220.64</v>
          </cell>
        </row>
        <row r="13">
          <cell r="D13">
            <v>1527.12</v>
          </cell>
        </row>
        <row r="14">
          <cell r="D14">
            <v>4498.8</v>
          </cell>
        </row>
        <row r="30">
          <cell r="D30">
            <v>731884.81</v>
          </cell>
        </row>
        <row r="42">
          <cell r="D42">
            <v>5.77</v>
          </cell>
        </row>
        <row r="43">
          <cell r="D43">
            <v>433.24</v>
          </cell>
        </row>
        <row r="57">
          <cell r="A57">
            <v>45992</v>
          </cell>
          <cell r="B57">
            <v>0</v>
          </cell>
          <cell r="C57">
            <v>1451.62</v>
          </cell>
          <cell r="D57">
            <v>0</v>
          </cell>
          <cell r="E57">
            <v>143.11000000000001</v>
          </cell>
          <cell r="F57">
            <v>1484.02</v>
          </cell>
        </row>
        <row r="58">
          <cell r="A58">
            <v>45992.041669999999</v>
          </cell>
          <cell r="B58">
            <v>1</v>
          </cell>
          <cell r="C58">
            <v>1443.72</v>
          </cell>
          <cell r="D58">
            <v>0</v>
          </cell>
          <cell r="E58">
            <v>178.58</v>
          </cell>
          <cell r="F58">
            <v>1476.12</v>
          </cell>
        </row>
        <row r="59">
          <cell r="A59">
            <v>45992.083330000001</v>
          </cell>
          <cell r="B59">
            <v>2</v>
          </cell>
          <cell r="C59">
            <v>1443.79</v>
          </cell>
          <cell r="D59">
            <v>0</v>
          </cell>
          <cell r="E59">
            <v>426.96</v>
          </cell>
          <cell r="F59">
            <v>1476.19</v>
          </cell>
        </row>
        <row r="60">
          <cell r="A60">
            <v>45992.125</v>
          </cell>
          <cell r="B60">
            <v>3</v>
          </cell>
          <cell r="C60">
            <v>1443.8</v>
          </cell>
          <cell r="D60">
            <v>0</v>
          </cell>
          <cell r="E60">
            <v>423.01</v>
          </cell>
          <cell r="F60">
            <v>1476.2</v>
          </cell>
        </row>
        <row r="61">
          <cell r="A61">
            <v>45992.166669999999</v>
          </cell>
          <cell r="B61">
            <v>4</v>
          </cell>
          <cell r="C61">
            <v>1443.72</v>
          </cell>
          <cell r="D61">
            <v>0</v>
          </cell>
          <cell r="E61">
            <v>38.94</v>
          </cell>
          <cell r="F61">
            <v>1476.12</v>
          </cell>
        </row>
        <row r="62">
          <cell r="A62">
            <v>45992.208330000001</v>
          </cell>
          <cell r="B62">
            <v>5</v>
          </cell>
          <cell r="C62">
            <v>1443.46</v>
          </cell>
          <cell r="D62">
            <v>551.16</v>
          </cell>
          <cell r="E62">
            <v>0</v>
          </cell>
          <cell r="F62">
            <v>1475.86</v>
          </cell>
        </row>
        <row r="63">
          <cell r="A63">
            <v>45992.25</v>
          </cell>
          <cell r="B63">
            <v>6</v>
          </cell>
          <cell r="C63">
            <v>1442.31</v>
          </cell>
          <cell r="D63">
            <v>210.53</v>
          </cell>
          <cell r="E63">
            <v>0</v>
          </cell>
          <cell r="F63">
            <v>1474.71</v>
          </cell>
        </row>
        <row r="64">
          <cell r="A64">
            <v>45992.291669999999</v>
          </cell>
          <cell r="B64">
            <v>7</v>
          </cell>
          <cell r="C64">
            <v>1612.35</v>
          </cell>
          <cell r="D64">
            <v>113.93</v>
          </cell>
          <cell r="E64">
            <v>0</v>
          </cell>
          <cell r="F64">
            <v>1644.75</v>
          </cell>
        </row>
        <row r="65">
          <cell r="A65">
            <v>45992.333330000001</v>
          </cell>
          <cell r="B65">
            <v>8</v>
          </cell>
          <cell r="C65">
            <v>1442.61</v>
          </cell>
          <cell r="D65">
            <v>247.91</v>
          </cell>
          <cell r="E65">
            <v>0</v>
          </cell>
          <cell r="F65">
            <v>1475.01</v>
          </cell>
        </row>
        <row r="66">
          <cell r="A66">
            <v>45992.375</v>
          </cell>
          <cell r="B66">
            <v>9</v>
          </cell>
          <cell r="C66">
            <v>1474.67</v>
          </cell>
          <cell r="D66">
            <v>347.75</v>
          </cell>
          <cell r="E66">
            <v>0</v>
          </cell>
          <cell r="F66">
            <v>1507.07</v>
          </cell>
        </row>
        <row r="67">
          <cell r="A67">
            <v>45992.416669999999</v>
          </cell>
          <cell r="B67">
            <v>10</v>
          </cell>
          <cell r="C67">
            <v>1527.94</v>
          </cell>
          <cell r="D67">
            <v>292.27999999999997</v>
          </cell>
          <cell r="E67">
            <v>0</v>
          </cell>
          <cell r="F67">
            <v>1560.34</v>
          </cell>
        </row>
        <row r="68">
          <cell r="A68">
            <v>45992.458330000001</v>
          </cell>
          <cell r="B68">
            <v>11</v>
          </cell>
          <cell r="C68">
            <v>1528.51</v>
          </cell>
          <cell r="D68">
            <v>144.82</v>
          </cell>
          <cell r="E68">
            <v>0</v>
          </cell>
          <cell r="F68">
            <v>1560.91</v>
          </cell>
        </row>
        <row r="69">
          <cell r="A69">
            <v>45992.5</v>
          </cell>
          <cell r="B69">
            <v>12</v>
          </cell>
          <cell r="C69">
            <v>1521.59</v>
          </cell>
          <cell r="D69">
            <v>165.63</v>
          </cell>
          <cell r="E69">
            <v>0</v>
          </cell>
          <cell r="F69">
            <v>1553.99</v>
          </cell>
        </row>
        <row r="70">
          <cell r="A70">
            <v>45992.541669999999</v>
          </cell>
          <cell r="B70">
            <v>13</v>
          </cell>
          <cell r="C70">
            <v>1490.71</v>
          </cell>
          <cell r="D70">
            <v>113.65</v>
          </cell>
          <cell r="E70">
            <v>0</v>
          </cell>
          <cell r="F70">
            <v>1523.11</v>
          </cell>
        </row>
        <row r="71">
          <cell r="A71">
            <v>45992.583330000001</v>
          </cell>
          <cell r="B71">
            <v>14</v>
          </cell>
          <cell r="C71">
            <v>1513.35</v>
          </cell>
          <cell r="D71">
            <v>132.77000000000001</v>
          </cell>
          <cell r="E71">
            <v>0</v>
          </cell>
          <cell r="F71">
            <v>1545.75</v>
          </cell>
        </row>
        <row r="72">
          <cell r="A72">
            <v>45992.625</v>
          </cell>
          <cell r="B72">
            <v>15</v>
          </cell>
          <cell r="C72">
            <v>1529.64</v>
          </cell>
          <cell r="D72">
            <v>100.79</v>
          </cell>
          <cell r="E72">
            <v>0</v>
          </cell>
          <cell r="F72">
            <v>1562.04</v>
          </cell>
        </row>
        <row r="73">
          <cell r="A73">
            <v>45992.666669999999</v>
          </cell>
          <cell r="B73">
            <v>16</v>
          </cell>
          <cell r="C73">
            <v>1575.26</v>
          </cell>
          <cell r="D73">
            <v>247.71</v>
          </cell>
          <cell r="E73">
            <v>0</v>
          </cell>
          <cell r="F73">
            <v>1607.66</v>
          </cell>
        </row>
        <row r="74">
          <cell r="A74">
            <v>45992.708330000001</v>
          </cell>
          <cell r="B74">
            <v>17</v>
          </cell>
          <cell r="C74">
            <v>1626.63</v>
          </cell>
          <cell r="D74">
            <v>296.63</v>
          </cell>
          <cell r="E74">
            <v>0</v>
          </cell>
          <cell r="F74">
            <v>1659.03</v>
          </cell>
        </row>
        <row r="75">
          <cell r="A75">
            <v>45992.75</v>
          </cell>
          <cell r="B75">
            <v>18</v>
          </cell>
          <cell r="C75">
            <v>1632.29</v>
          </cell>
          <cell r="D75">
            <v>156.77000000000001</v>
          </cell>
          <cell r="E75">
            <v>0</v>
          </cell>
          <cell r="F75">
            <v>1664.69</v>
          </cell>
        </row>
        <row r="76">
          <cell r="A76">
            <v>45992.791669999999</v>
          </cell>
          <cell r="B76">
            <v>19</v>
          </cell>
          <cell r="C76">
            <v>1564.46</v>
          </cell>
          <cell r="D76">
            <v>44.98</v>
          </cell>
          <cell r="E76">
            <v>0</v>
          </cell>
          <cell r="F76">
            <v>1596.86</v>
          </cell>
        </row>
        <row r="77">
          <cell r="A77">
            <v>45992.833330000001</v>
          </cell>
          <cell r="B77">
            <v>20</v>
          </cell>
          <cell r="C77">
            <v>1470.53</v>
          </cell>
          <cell r="D77">
            <v>0</v>
          </cell>
          <cell r="E77">
            <v>26.5</v>
          </cell>
          <cell r="F77">
            <v>1502.93</v>
          </cell>
        </row>
        <row r="78">
          <cell r="A78">
            <v>45992.875</v>
          </cell>
          <cell r="B78">
            <v>21</v>
          </cell>
          <cell r="C78">
            <v>1441.69</v>
          </cell>
          <cell r="D78">
            <v>0</v>
          </cell>
          <cell r="E78">
            <v>318.10000000000002</v>
          </cell>
          <cell r="F78">
            <v>1474.09</v>
          </cell>
        </row>
        <row r="79">
          <cell r="A79">
            <v>45992.916669999999</v>
          </cell>
          <cell r="B79">
            <v>22</v>
          </cell>
          <cell r="C79">
            <v>1698.96</v>
          </cell>
          <cell r="D79">
            <v>0</v>
          </cell>
          <cell r="E79">
            <v>903.15</v>
          </cell>
          <cell r="F79">
            <v>1731.36</v>
          </cell>
        </row>
        <row r="80">
          <cell r="A80">
            <v>45992.958330000001</v>
          </cell>
          <cell r="B80">
            <v>23</v>
          </cell>
          <cell r="C80">
            <v>1578.69</v>
          </cell>
          <cell r="D80">
            <v>0</v>
          </cell>
          <cell r="E80">
            <v>1020.36</v>
          </cell>
          <cell r="F80">
            <v>1611.09</v>
          </cell>
        </row>
        <row r="81">
          <cell r="A81">
            <v>45993</v>
          </cell>
          <cell r="B81">
            <v>0</v>
          </cell>
          <cell r="C81">
            <v>1447.79</v>
          </cell>
          <cell r="D81">
            <v>0</v>
          </cell>
          <cell r="E81">
            <v>159.13999999999999</v>
          </cell>
          <cell r="F81">
            <v>1480.19</v>
          </cell>
        </row>
        <row r="82">
          <cell r="A82">
            <v>45993.041669999999</v>
          </cell>
          <cell r="B82">
            <v>1</v>
          </cell>
          <cell r="C82">
            <v>1443.61</v>
          </cell>
          <cell r="D82">
            <v>0</v>
          </cell>
          <cell r="E82">
            <v>55.83</v>
          </cell>
          <cell r="F82">
            <v>1476.01</v>
          </cell>
        </row>
        <row r="83">
          <cell r="A83">
            <v>45993.083330000001</v>
          </cell>
          <cell r="B83">
            <v>2</v>
          </cell>
          <cell r="C83">
            <v>1443.7</v>
          </cell>
          <cell r="D83">
            <v>0</v>
          </cell>
          <cell r="E83">
            <v>38.15</v>
          </cell>
          <cell r="F83">
            <v>1476.1</v>
          </cell>
        </row>
        <row r="84">
          <cell r="A84">
            <v>45993.125</v>
          </cell>
          <cell r="B84">
            <v>3</v>
          </cell>
          <cell r="C84">
            <v>1443.71</v>
          </cell>
          <cell r="D84">
            <v>0</v>
          </cell>
          <cell r="E84">
            <v>21.05</v>
          </cell>
          <cell r="F84">
            <v>1476.11</v>
          </cell>
        </row>
        <row r="85">
          <cell r="A85">
            <v>45993.166669999999</v>
          </cell>
          <cell r="B85">
            <v>4</v>
          </cell>
          <cell r="C85">
            <v>1443.65</v>
          </cell>
          <cell r="D85">
            <v>2.0699999999999998</v>
          </cell>
          <cell r="E85">
            <v>3.53</v>
          </cell>
          <cell r="F85">
            <v>1476.05</v>
          </cell>
        </row>
        <row r="86">
          <cell r="A86">
            <v>45993.208330000001</v>
          </cell>
          <cell r="B86">
            <v>5</v>
          </cell>
          <cell r="C86">
            <v>1443.54</v>
          </cell>
          <cell r="D86">
            <v>243.75</v>
          </cell>
          <cell r="E86">
            <v>0</v>
          </cell>
          <cell r="F86">
            <v>1475.94</v>
          </cell>
        </row>
        <row r="87">
          <cell r="A87">
            <v>45993.25</v>
          </cell>
          <cell r="B87">
            <v>6</v>
          </cell>
          <cell r="C87">
            <v>1441.73</v>
          </cell>
          <cell r="D87">
            <v>301.83</v>
          </cell>
          <cell r="E87">
            <v>0</v>
          </cell>
          <cell r="F87">
            <v>1474.13</v>
          </cell>
        </row>
        <row r="88">
          <cell r="A88">
            <v>45993.291669999999</v>
          </cell>
          <cell r="B88">
            <v>7</v>
          </cell>
          <cell r="C88">
            <v>1603.19</v>
          </cell>
          <cell r="D88">
            <v>100.98</v>
          </cell>
          <cell r="E88">
            <v>0</v>
          </cell>
          <cell r="F88">
            <v>1635.59</v>
          </cell>
        </row>
        <row r="89">
          <cell r="A89">
            <v>45993.333330000001</v>
          </cell>
          <cell r="B89">
            <v>8</v>
          </cell>
          <cell r="C89">
            <v>1442.46</v>
          </cell>
          <cell r="D89">
            <v>237.9</v>
          </cell>
          <cell r="E89">
            <v>0</v>
          </cell>
          <cell r="F89">
            <v>1474.86</v>
          </cell>
        </row>
        <row r="90">
          <cell r="A90">
            <v>45993.375</v>
          </cell>
          <cell r="B90">
            <v>9</v>
          </cell>
          <cell r="C90">
            <v>1466.66</v>
          </cell>
          <cell r="D90">
            <v>300.98</v>
          </cell>
          <cell r="E90">
            <v>0</v>
          </cell>
          <cell r="F90">
            <v>1499.06</v>
          </cell>
        </row>
        <row r="91">
          <cell r="A91">
            <v>45993.416669999999</v>
          </cell>
          <cell r="B91">
            <v>10</v>
          </cell>
          <cell r="C91">
            <v>1524.72</v>
          </cell>
          <cell r="D91">
            <v>327.24</v>
          </cell>
          <cell r="E91">
            <v>0</v>
          </cell>
          <cell r="F91">
            <v>1557.12</v>
          </cell>
        </row>
        <row r="92">
          <cell r="A92">
            <v>45993.458330000001</v>
          </cell>
          <cell r="B92">
            <v>11</v>
          </cell>
          <cell r="C92">
            <v>1524.6</v>
          </cell>
          <cell r="D92">
            <v>390.78</v>
          </cell>
          <cell r="E92">
            <v>0</v>
          </cell>
          <cell r="F92">
            <v>1557</v>
          </cell>
        </row>
        <row r="93">
          <cell r="A93">
            <v>45993.5</v>
          </cell>
          <cell r="B93">
            <v>12</v>
          </cell>
          <cell r="C93">
            <v>1516.88</v>
          </cell>
          <cell r="D93">
            <v>342.23</v>
          </cell>
          <cell r="E93">
            <v>0</v>
          </cell>
          <cell r="F93">
            <v>1549.28</v>
          </cell>
        </row>
        <row r="94">
          <cell r="A94">
            <v>45993.541669999999</v>
          </cell>
          <cell r="B94">
            <v>13</v>
          </cell>
          <cell r="C94">
            <v>1484.49</v>
          </cell>
          <cell r="D94">
            <v>344.45</v>
          </cell>
          <cell r="E94">
            <v>0</v>
          </cell>
          <cell r="F94">
            <v>1516.89</v>
          </cell>
        </row>
        <row r="95">
          <cell r="A95">
            <v>45993.583330000001</v>
          </cell>
          <cell r="B95">
            <v>14</v>
          </cell>
          <cell r="C95">
            <v>1508.01</v>
          </cell>
          <cell r="D95">
            <v>317.39</v>
          </cell>
          <cell r="E95">
            <v>0</v>
          </cell>
          <cell r="F95">
            <v>1540.41</v>
          </cell>
        </row>
        <row r="96">
          <cell r="A96">
            <v>45993.625</v>
          </cell>
          <cell r="B96">
            <v>15</v>
          </cell>
          <cell r="C96">
            <v>1523.21</v>
          </cell>
          <cell r="D96">
            <v>334.18</v>
          </cell>
          <cell r="E96">
            <v>0</v>
          </cell>
          <cell r="F96">
            <v>1555.61</v>
          </cell>
        </row>
        <row r="97">
          <cell r="A97">
            <v>45993.666669999999</v>
          </cell>
          <cell r="B97">
            <v>16</v>
          </cell>
          <cell r="C97">
            <v>1569.84</v>
          </cell>
          <cell r="D97">
            <v>379.59</v>
          </cell>
          <cell r="E97">
            <v>0</v>
          </cell>
          <cell r="F97">
            <v>1602.24</v>
          </cell>
        </row>
        <row r="98">
          <cell r="A98">
            <v>45993.708330000001</v>
          </cell>
          <cell r="B98">
            <v>17</v>
          </cell>
          <cell r="C98">
            <v>1622.76</v>
          </cell>
          <cell r="D98">
            <v>205.1</v>
          </cell>
          <cell r="E98">
            <v>0</v>
          </cell>
          <cell r="F98">
            <v>1655.16</v>
          </cell>
        </row>
        <row r="99">
          <cell r="A99">
            <v>45993.75</v>
          </cell>
          <cell r="B99">
            <v>18</v>
          </cell>
          <cell r="C99">
            <v>1625.12</v>
          </cell>
          <cell r="D99">
            <v>140.77000000000001</v>
          </cell>
          <cell r="E99">
            <v>0</v>
          </cell>
          <cell r="F99">
            <v>1657.52</v>
          </cell>
        </row>
        <row r="100">
          <cell r="A100">
            <v>45993.791669999999</v>
          </cell>
          <cell r="B100">
            <v>19</v>
          </cell>
          <cell r="C100">
            <v>1554.74</v>
          </cell>
          <cell r="D100">
            <v>80.989999999999995</v>
          </cell>
          <cell r="E100">
            <v>0</v>
          </cell>
          <cell r="F100">
            <v>1587.14</v>
          </cell>
        </row>
        <row r="101">
          <cell r="A101">
            <v>45993.833330000001</v>
          </cell>
          <cell r="B101">
            <v>20</v>
          </cell>
          <cell r="C101">
            <v>1457.02</v>
          </cell>
          <cell r="D101">
            <v>31.93</v>
          </cell>
          <cell r="E101">
            <v>0</v>
          </cell>
          <cell r="F101">
            <v>1489.42</v>
          </cell>
        </row>
        <row r="102">
          <cell r="A102">
            <v>45993.875</v>
          </cell>
          <cell r="B102">
            <v>21</v>
          </cell>
          <cell r="C102">
            <v>1441.64</v>
          </cell>
          <cell r="D102">
            <v>0</v>
          </cell>
          <cell r="E102">
            <v>63.22</v>
          </cell>
          <cell r="F102">
            <v>1474.04</v>
          </cell>
        </row>
        <row r="103">
          <cell r="A103">
            <v>45993.916669999999</v>
          </cell>
          <cell r="B103">
            <v>22</v>
          </cell>
          <cell r="C103">
            <v>1694.01</v>
          </cell>
          <cell r="D103">
            <v>0</v>
          </cell>
          <cell r="E103">
            <v>681.47</v>
          </cell>
          <cell r="F103">
            <v>1726.41</v>
          </cell>
        </row>
        <row r="104">
          <cell r="A104">
            <v>45993.958330000001</v>
          </cell>
          <cell r="B104">
            <v>23</v>
          </cell>
          <cell r="C104">
            <v>1547.97</v>
          </cell>
          <cell r="D104">
            <v>0</v>
          </cell>
          <cell r="E104">
            <v>418.93</v>
          </cell>
          <cell r="F104">
            <v>1580.37</v>
          </cell>
        </row>
        <row r="105">
          <cell r="A105">
            <v>45994</v>
          </cell>
          <cell r="B105">
            <v>0</v>
          </cell>
          <cell r="C105">
            <v>1458.62</v>
          </cell>
          <cell r="D105">
            <v>0</v>
          </cell>
          <cell r="E105">
            <v>909.02</v>
          </cell>
          <cell r="F105">
            <v>1491.02</v>
          </cell>
        </row>
        <row r="106">
          <cell r="A106">
            <v>45994.041669999999</v>
          </cell>
          <cell r="B106">
            <v>1</v>
          </cell>
          <cell r="C106">
            <v>1443.15</v>
          </cell>
          <cell r="D106">
            <v>77.02</v>
          </cell>
          <cell r="E106">
            <v>0</v>
          </cell>
          <cell r="F106">
            <v>1475.55</v>
          </cell>
        </row>
        <row r="107">
          <cell r="A107">
            <v>45994.083330000001</v>
          </cell>
          <cell r="B107">
            <v>2</v>
          </cell>
          <cell r="C107">
            <v>1443.65</v>
          </cell>
          <cell r="D107">
            <v>78.02</v>
          </cell>
          <cell r="E107">
            <v>0</v>
          </cell>
          <cell r="F107">
            <v>1476.05</v>
          </cell>
        </row>
        <row r="108">
          <cell r="A108">
            <v>45994.125</v>
          </cell>
          <cell r="B108">
            <v>3</v>
          </cell>
          <cell r="C108">
            <v>1443.66</v>
          </cell>
          <cell r="D108">
            <v>43.93</v>
          </cell>
          <cell r="E108">
            <v>0</v>
          </cell>
          <cell r="F108">
            <v>1476.06</v>
          </cell>
        </row>
        <row r="109">
          <cell r="A109">
            <v>45994.166669999999</v>
          </cell>
          <cell r="B109">
            <v>4</v>
          </cell>
          <cell r="C109">
            <v>1443.05</v>
          </cell>
          <cell r="D109">
            <v>0</v>
          </cell>
          <cell r="E109">
            <v>810.66</v>
          </cell>
          <cell r="F109">
            <v>1475.45</v>
          </cell>
        </row>
        <row r="110">
          <cell r="A110">
            <v>45994.208330000001</v>
          </cell>
          <cell r="B110">
            <v>5</v>
          </cell>
          <cell r="C110">
            <v>1442.9</v>
          </cell>
          <cell r="D110">
            <v>0</v>
          </cell>
          <cell r="E110">
            <v>434.17</v>
          </cell>
          <cell r="F110">
            <v>1475.3</v>
          </cell>
        </row>
        <row r="111">
          <cell r="A111">
            <v>45994.25</v>
          </cell>
          <cell r="B111">
            <v>6</v>
          </cell>
          <cell r="C111">
            <v>1441.67</v>
          </cell>
          <cell r="D111">
            <v>166.06</v>
          </cell>
          <cell r="E111">
            <v>0</v>
          </cell>
          <cell r="F111">
            <v>1474.07</v>
          </cell>
        </row>
        <row r="112">
          <cell r="A112">
            <v>45994.291669999999</v>
          </cell>
          <cell r="B112">
            <v>7</v>
          </cell>
          <cell r="C112">
            <v>1615.03</v>
          </cell>
          <cell r="D112">
            <v>308.85000000000002</v>
          </cell>
          <cell r="E112">
            <v>0</v>
          </cell>
          <cell r="F112">
            <v>1647.43</v>
          </cell>
        </row>
        <row r="113">
          <cell r="A113">
            <v>45994.333330000001</v>
          </cell>
          <cell r="B113">
            <v>8</v>
          </cell>
          <cell r="C113">
            <v>1442.28</v>
          </cell>
          <cell r="D113">
            <v>285.27999999999997</v>
          </cell>
          <cell r="E113">
            <v>0</v>
          </cell>
          <cell r="F113">
            <v>1474.68</v>
          </cell>
        </row>
        <row r="114">
          <cell r="A114">
            <v>45994.375</v>
          </cell>
          <cell r="B114">
            <v>9</v>
          </cell>
          <cell r="C114">
            <v>1472.35</v>
          </cell>
          <cell r="D114">
            <v>290.23</v>
          </cell>
          <cell r="E114">
            <v>0</v>
          </cell>
          <cell r="F114">
            <v>1504.75</v>
          </cell>
        </row>
        <row r="115">
          <cell r="A115">
            <v>45994.416669999999</v>
          </cell>
          <cell r="B115">
            <v>10</v>
          </cell>
          <cell r="C115">
            <v>1529.46</v>
          </cell>
          <cell r="D115">
            <v>299.8</v>
          </cell>
          <cell r="E115">
            <v>0</v>
          </cell>
          <cell r="F115">
            <v>1561.86</v>
          </cell>
        </row>
        <row r="116">
          <cell r="A116">
            <v>45994.458330000001</v>
          </cell>
          <cell r="B116">
            <v>11</v>
          </cell>
          <cell r="C116">
            <v>1529.23</v>
          </cell>
          <cell r="D116">
            <v>323.02</v>
          </cell>
          <cell r="E116">
            <v>0</v>
          </cell>
          <cell r="F116">
            <v>1561.63</v>
          </cell>
        </row>
        <row r="117">
          <cell r="A117">
            <v>45994.5</v>
          </cell>
          <cell r="B117">
            <v>12</v>
          </cell>
          <cell r="C117">
            <v>1521.72</v>
          </cell>
          <cell r="D117">
            <v>320.54000000000002</v>
          </cell>
          <cell r="E117">
            <v>0</v>
          </cell>
          <cell r="F117">
            <v>1554.12</v>
          </cell>
        </row>
        <row r="118">
          <cell r="A118">
            <v>45994.541669999999</v>
          </cell>
          <cell r="B118">
            <v>13</v>
          </cell>
          <cell r="C118">
            <v>1489.25</v>
          </cell>
          <cell r="D118">
            <v>319.47000000000003</v>
          </cell>
          <cell r="E118">
            <v>0</v>
          </cell>
          <cell r="F118">
            <v>1521.65</v>
          </cell>
        </row>
        <row r="119">
          <cell r="A119">
            <v>45994.583330000001</v>
          </cell>
          <cell r="B119">
            <v>14</v>
          </cell>
          <cell r="C119">
            <v>1513.37</v>
          </cell>
          <cell r="D119">
            <v>335.74</v>
          </cell>
          <cell r="E119">
            <v>0</v>
          </cell>
          <cell r="F119">
            <v>1545.77</v>
          </cell>
        </row>
        <row r="120">
          <cell r="A120">
            <v>45994.625</v>
          </cell>
          <cell r="B120">
            <v>15</v>
          </cell>
          <cell r="C120">
            <v>1528.53</v>
          </cell>
          <cell r="D120">
            <v>378.23</v>
          </cell>
          <cell r="E120">
            <v>0</v>
          </cell>
          <cell r="F120">
            <v>1560.93</v>
          </cell>
        </row>
        <row r="121">
          <cell r="A121">
            <v>45994.666669999999</v>
          </cell>
          <cell r="B121">
            <v>16</v>
          </cell>
          <cell r="C121">
            <v>1568.96</v>
          </cell>
          <cell r="D121">
            <v>372.63</v>
          </cell>
          <cell r="E121">
            <v>0</v>
          </cell>
          <cell r="F121">
            <v>1601.36</v>
          </cell>
        </row>
        <row r="122">
          <cell r="A122">
            <v>45994.708330000001</v>
          </cell>
          <cell r="B122">
            <v>17</v>
          </cell>
          <cell r="C122">
            <v>1621.8</v>
          </cell>
          <cell r="D122">
            <v>294.61</v>
          </cell>
          <cell r="E122">
            <v>0</v>
          </cell>
          <cell r="F122">
            <v>1654.2</v>
          </cell>
        </row>
        <row r="123">
          <cell r="A123">
            <v>45994.75</v>
          </cell>
          <cell r="B123">
            <v>18</v>
          </cell>
          <cell r="C123">
            <v>1632.47</v>
          </cell>
          <cell r="D123">
            <v>298.11</v>
          </cell>
          <cell r="E123">
            <v>0</v>
          </cell>
          <cell r="F123">
            <v>1664.87</v>
          </cell>
        </row>
        <row r="124">
          <cell r="A124">
            <v>45994.791669999999</v>
          </cell>
          <cell r="B124">
            <v>19</v>
          </cell>
          <cell r="C124">
            <v>1549.5</v>
          </cell>
          <cell r="D124">
            <v>350.85</v>
          </cell>
          <cell r="E124">
            <v>0</v>
          </cell>
          <cell r="F124">
            <v>1581.9</v>
          </cell>
        </row>
        <row r="125">
          <cell r="A125">
            <v>45994.833330000001</v>
          </cell>
          <cell r="B125">
            <v>20</v>
          </cell>
          <cell r="C125">
            <v>1463.26</v>
          </cell>
          <cell r="D125">
            <v>599.09</v>
          </cell>
          <cell r="E125">
            <v>0</v>
          </cell>
          <cell r="F125">
            <v>1495.66</v>
          </cell>
        </row>
        <row r="126">
          <cell r="A126">
            <v>45994.875</v>
          </cell>
          <cell r="B126">
            <v>21</v>
          </cell>
          <cell r="C126">
            <v>1441.37</v>
          </cell>
          <cell r="D126">
            <v>608.57000000000005</v>
          </cell>
          <cell r="E126">
            <v>0</v>
          </cell>
          <cell r="F126">
            <v>1473.77</v>
          </cell>
        </row>
        <row r="127">
          <cell r="A127">
            <v>45994.916669999999</v>
          </cell>
          <cell r="B127">
            <v>22</v>
          </cell>
          <cell r="C127">
            <v>1701.25</v>
          </cell>
          <cell r="D127">
            <v>0</v>
          </cell>
          <cell r="E127">
            <v>346.23</v>
          </cell>
          <cell r="F127">
            <v>1733.65</v>
          </cell>
        </row>
        <row r="128">
          <cell r="A128">
            <v>45994.958330000001</v>
          </cell>
          <cell r="B128">
            <v>23</v>
          </cell>
          <cell r="C128">
            <v>1534.23</v>
          </cell>
          <cell r="D128">
            <v>0</v>
          </cell>
          <cell r="E128">
            <v>19.09</v>
          </cell>
          <cell r="F128">
            <v>1566.63</v>
          </cell>
        </row>
        <row r="129">
          <cell r="A129">
            <v>45995</v>
          </cell>
          <cell r="B129">
            <v>0</v>
          </cell>
          <cell r="C129">
            <v>1443.32</v>
          </cell>
          <cell r="D129">
            <v>9.57</v>
          </cell>
          <cell r="E129">
            <v>2.02</v>
          </cell>
          <cell r="F129">
            <v>1475.72</v>
          </cell>
        </row>
        <row r="130">
          <cell r="A130">
            <v>45995.041669999999</v>
          </cell>
          <cell r="B130">
            <v>1</v>
          </cell>
          <cell r="C130">
            <v>1443.48</v>
          </cell>
          <cell r="D130">
            <v>82.76</v>
          </cell>
          <cell r="E130">
            <v>0</v>
          </cell>
          <cell r="F130">
            <v>1475.88</v>
          </cell>
        </row>
        <row r="131">
          <cell r="A131">
            <v>45995.083330000001</v>
          </cell>
          <cell r="B131">
            <v>2</v>
          </cell>
          <cell r="C131">
            <v>1443.57</v>
          </cell>
          <cell r="D131">
            <v>125.81</v>
          </cell>
          <cell r="E131">
            <v>0</v>
          </cell>
          <cell r="F131">
            <v>1475.97</v>
          </cell>
        </row>
        <row r="132">
          <cell r="A132">
            <v>45995.125</v>
          </cell>
          <cell r="B132">
            <v>3</v>
          </cell>
          <cell r="C132">
            <v>1443.6</v>
          </cell>
          <cell r="D132">
            <v>141.51</v>
          </cell>
          <cell r="E132">
            <v>0</v>
          </cell>
          <cell r="F132">
            <v>1476</v>
          </cell>
        </row>
        <row r="133">
          <cell r="A133">
            <v>45995.166669999999</v>
          </cell>
          <cell r="B133">
            <v>4</v>
          </cell>
          <cell r="C133">
            <v>1443.51</v>
          </cell>
          <cell r="D133">
            <v>198</v>
          </cell>
          <cell r="E133">
            <v>0</v>
          </cell>
          <cell r="F133">
            <v>1475.91</v>
          </cell>
        </row>
        <row r="134">
          <cell r="A134">
            <v>45995.208330000001</v>
          </cell>
          <cell r="B134">
            <v>5</v>
          </cell>
          <cell r="C134">
            <v>1442.92</v>
          </cell>
          <cell r="D134">
            <v>16.239999999999998</v>
          </cell>
          <cell r="E134">
            <v>0</v>
          </cell>
          <cell r="F134">
            <v>1475.32</v>
          </cell>
        </row>
        <row r="135">
          <cell r="A135">
            <v>45995.25</v>
          </cell>
          <cell r="B135">
            <v>6</v>
          </cell>
          <cell r="C135">
            <v>1441.62</v>
          </cell>
          <cell r="D135">
            <v>407.09</v>
          </cell>
          <cell r="E135">
            <v>0</v>
          </cell>
          <cell r="F135">
            <v>1474.02</v>
          </cell>
        </row>
        <row r="136">
          <cell r="A136">
            <v>45995.291669999999</v>
          </cell>
          <cell r="B136">
            <v>7</v>
          </cell>
          <cell r="C136">
            <v>1612.63</v>
          </cell>
          <cell r="D136">
            <v>140.51</v>
          </cell>
          <cell r="E136">
            <v>0</v>
          </cell>
          <cell r="F136">
            <v>1645.03</v>
          </cell>
        </row>
        <row r="137">
          <cell r="A137">
            <v>45995.333330000001</v>
          </cell>
          <cell r="B137">
            <v>8</v>
          </cell>
          <cell r="C137">
            <v>1442.39</v>
          </cell>
          <cell r="D137">
            <v>197.25</v>
          </cell>
          <cell r="E137">
            <v>0</v>
          </cell>
          <cell r="F137">
            <v>1474.79</v>
          </cell>
        </row>
        <row r="138">
          <cell r="A138">
            <v>45995.375</v>
          </cell>
          <cell r="B138">
            <v>9</v>
          </cell>
          <cell r="C138">
            <v>1495.24</v>
          </cell>
          <cell r="D138">
            <v>291.05</v>
          </cell>
          <cell r="E138">
            <v>0</v>
          </cell>
          <cell r="F138">
            <v>1527.64</v>
          </cell>
        </row>
        <row r="139">
          <cell r="A139">
            <v>45995.416669999999</v>
          </cell>
          <cell r="B139">
            <v>10</v>
          </cell>
          <cell r="C139">
            <v>1543.17</v>
          </cell>
          <cell r="D139">
            <v>293.93</v>
          </cell>
          <cell r="E139">
            <v>0</v>
          </cell>
          <cell r="F139">
            <v>1575.57</v>
          </cell>
        </row>
        <row r="140">
          <cell r="A140">
            <v>45995.458330000001</v>
          </cell>
          <cell r="B140">
            <v>11</v>
          </cell>
          <cell r="C140">
            <v>1556.65</v>
          </cell>
          <cell r="D140">
            <v>169.02</v>
          </cell>
          <cell r="E140">
            <v>0</v>
          </cell>
          <cell r="F140">
            <v>1589.05</v>
          </cell>
        </row>
        <row r="141">
          <cell r="A141">
            <v>45995.5</v>
          </cell>
          <cell r="B141">
            <v>12</v>
          </cell>
          <cell r="C141">
            <v>1526.8</v>
          </cell>
          <cell r="D141">
            <v>129.41999999999999</v>
          </cell>
          <cell r="E141">
            <v>0</v>
          </cell>
          <cell r="F141">
            <v>1559.2</v>
          </cell>
        </row>
        <row r="142">
          <cell r="A142">
            <v>45995.541669999999</v>
          </cell>
          <cell r="B142">
            <v>13</v>
          </cell>
          <cell r="C142">
            <v>1518.77</v>
          </cell>
          <cell r="D142">
            <v>107.35</v>
          </cell>
          <cell r="E142">
            <v>0</v>
          </cell>
          <cell r="F142">
            <v>1551.17</v>
          </cell>
        </row>
        <row r="143">
          <cell r="A143">
            <v>45995.583330000001</v>
          </cell>
          <cell r="B143">
            <v>14</v>
          </cell>
          <cell r="C143">
            <v>1525.21</v>
          </cell>
          <cell r="D143">
            <v>112.32</v>
          </cell>
          <cell r="E143">
            <v>0</v>
          </cell>
          <cell r="F143">
            <v>1557.61</v>
          </cell>
        </row>
        <row r="144">
          <cell r="A144">
            <v>45995.625</v>
          </cell>
          <cell r="B144">
            <v>15</v>
          </cell>
          <cell r="C144">
            <v>1540.14</v>
          </cell>
          <cell r="D144">
            <v>132.18</v>
          </cell>
          <cell r="E144">
            <v>0</v>
          </cell>
          <cell r="F144">
            <v>1572.54</v>
          </cell>
        </row>
        <row r="145">
          <cell r="A145">
            <v>45995.666669999999</v>
          </cell>
          <cell r="B145">
            <v>16</v>
          </cell>
          <cell r="C145">
            <v>1596.87</v>
          </cell>
          <cell r="D145">
            <v>311.39</v>
          </cell>
          <cell r="E145">
            <v>0</v>
          </cell>
          <cell r="F145">
            <v>1629.27</v>
          </cell>
        </row>
        <row r="146">
          <cell r="A146">
            <v>45995.708330000001</v>
          </cell>
          <cell r="B146">
            <v>17</v>
          </cell>
          <cell r="C146">
            <v>1636.26</v>
          </cell>
          <cell r="D146">
            <v>239.43</v>
          </cell>
          <cell r="E146">
            <v>0</v>
          </cell>
          <cell r="F146">
            <v>1668.66</v>
          </cell>
        </row>
        <row r="147">
          <cell r="A147">
            <v>45995.75</v>
          </cell>
          <cell r="B147">
            <v>18</v>
          </cell>
          <cell r="C147">
            <v>1627.45</v>
          </cell>
          <cell r="D147">
            <v>289.01</v>
          </cell>
          <cell r="E147">
            <v>0</v>
          </cell>
          <cell r="F147">
            <v>1659.85</v>
          </cell>
        </row>
        <row r="148">
          <cell r="A148">
            <v>45995.791669999999</v>
          </cell>
          <cell r="B148">
            <v>19</v>
          </cell>
          <cell r="C148">
            <v>1559.09</v>
          </cell>
          <cell r="D148">
            <v>368.79</v>
          </cell>
          <cell r="E148">
            <v>0</v>
          </cell>
          <cell r="F148">
            <v>1591.49</v>
          </cell>
        </row>
        <row r="149">
          <cell r="A149">
            <v>45995.833330000001</v>
          </cell>
          <cell r="B149">
            <v>20</v>
          </cell>
          <cell r="C149">
            <v>1463.03</v>
          </cell>
          <cell r="D149">
            <v>68.78</v>
          </cell>
          <cell r="E149">
            <v>0</v>
          </cell>
          <cell r="F149">
            <v>1495.43</v>
          </cell>
        </row>
        <row r="150">
          <cell r="A150">
            <v>45995.875</v>
          </cell>
          <cell r="B150">
            <v>21</v>
          </cell>
          <cell r="C150">
            <v>1440.2</v>
          </cell>
          <cell r="D150">
            <v>0</v>
          </cell>
          <cell r="E150">
            <v>21.49</v>
          </cell>
          <cell r="F150">
            <v>1472.6</v>
          </cell>
        </row>
        <row r="151">
          <cell r="A151">
            <v>45995.916669999999</v>
          </cell>
          <cell r="B151">
            <v>22</v>
          </cell>
          <cell r="C151">
            <v>1682.44</v>
          </cell>
          <cell r="D151">
            <v>0</v>
          </cell>
          <cell r="E151">
            <v>151.94</v>
          </cell>
          <cell r="F151">
            <v>1714.84</v>
          </cell>
        </row>
        <row r="152">
          <cell r="A152">
            <v>45995.958330000001</v>
          </cell>
          <cell r="B152">
            <v>23</v>
          </cell>
          <cell r="C152">
            <v>1557.99</v>
          </cell>
          <cell r="D152">
            <v>0</v>
          </cell>
          <cell r="E152">
            <v>660.57</v>
          </cell>
          <cell r="F152">
            <v>1590.39</v>
          </cell>
        </row>
        <row r="153">
          <cell r="A153">
            <v>45996</v>
          </cell>
          <cell r="B153">
            <v>0</v>
          </cell>
          <cell r="C153">
            <v>1448.95</v>
          </cell>
          <cell r="D153">
            <v>0</v>
          </cell>
          <cell r="E153">
            <v>216.6</v>
          </cell>
          <cell r="F153">
            <v>1481.35</v>
          </cell>
        </row>
        <row r="154">
          <cell r="A154">
            <v>45996.041669999999</v>
          </cell>
          <cell r="B154">
            <v>1</v>
          </cell>
          <cell r="C154">
            <v>1443.47</v>
          </cell>
          <cell r="D154">
            <v>0</v>
          </cell>
          <cell r="E154">
            <v>210</v>
          </cell>
          <cell r="F154">
            <v>1475.87</v>
          </cell>
        </row>
        <row r="155">
          <cell r="A155">
            <v>45996.083330000001</v>
          </cell>
          <cell r="B155">
            <v>2</v>
          </cell>
          <cell r="C155">
            <v>1443.54</v>
          </cell>
          <cell r="D155">
            <v>17.54</v>
          </cell>
          <cell r="E155">
            <v>0</v>
          </cell>
          <cell r="F155">
            <v>1475.94</v>
          </cell>
        </row>
        <row r="156">
          <cell r="A156">
            <v>45996.125</v>
          </cell>
          <cell r="B156">
            <v>3</v>
          </cell>
          <cell r="C156">
            <v>1443.55</v>
          </cell>
          <cell r="D156">
            <v>18.78</v>
          </cell>
          <cell r="E156">
            <v>0</v>
          </cell>
          <cell r="F156">
            <v>1475.95</v>
          </cell>
        </row>
        <row r="157">
          <cell r="A157">
            <v>45996.166669999999</v>
          </cell>
          <cell r="B157">
            <v>4</v>
          </cell>
          <cell r="C157">
            <v>1443.49</v>
          </cell>
          <cell r="D157">
            <v>85.58</v>
          </cell>
          <cell r="E157">
            <v>0</v>
          </cell>
          <cell r="F157">
            <v>1475.89</v>
          </cell>
        </row>
        <row r="158">
          <cell r="A158">
            <v>45996.208330000001</v>
          </cell>
          <cell r="B158">
            <v>5</v>
          </cell>
          <cell r="C158">
            <v>1443.38</v>
          </cell>
          <cell r="D158">
            <v>378.54</v>
          </cell>
          <cell r="E158">
            <v>0</v>
          </cell>
          <cell r="F158">
            <v>1475.78</v>
          </cell>
        </row>
        <row r="159">
          <cell r="A159">
            <v>45996.25</v>
          </cell>
          <cell r="B159">
            <v>6</v>
          </cell>
          <cell r="C159">
            <v>1441.86</v>
          </cell>
          <cell r="D159">
            <v>0</v>
          </cell>
          <cell r="E159">
            <v>145.74</v>
          </cell>
          <cell r="F159">
            <v>1474.26</v>
          </cell>
        </row>
        <row r="160">
          <cell r="A160">
            <v>45996.291669999999</v>
          </cell>
          <cell r="B160">
            <v>7</v>
          </cell>
          <cell r="C160">
            <v>1616.63</v>
          </cell>
          <cell r="D160">
            <v>91.02</v>
          </cell>
          <cell r="E160">
            <v>0</v>
          </cell>
          <cell r="F160">
            <v>1649.03</v>
          </cell>
        </row>
        <row r="161">
          <cell r="A161">
            <v>45996.333330000001</v>
          </cell>
          <cell r="B161">
            <v>8</v>
          </cell>
          <cell r="C161">
            <v>1442.25</v>
          </cell>
          <cell r="D161">
            <v>63.26</v>
          </cell>
          <cell r="E161">
            <v>0</v>
          </cell>
          <cell r="F161">
            <v>1474.65</v>
          </cell>
        </row>
        <row r="162">
          <cell r="A162">
            <v>45996.375</v>
          </cell>
          <cell r="B162">
            <v>9</v>
          </cell>
          <cell r="C162">
            <v>1495.13</v>
          </cell>
          <cell r="D162">
            <v>40.15</v>
          </cell>
          <cell r="E162">
            <v>0</v>
          </cell>
          <cell r="F162">
            <v>1527.53</v>
          </cell>
        </row>
        <row r="163">
          <cell r="A163">
            <v>45996.416669999999</v>
          </cell>
          <cell r="B163">
            <v>10</v>
          </cell>
          <cell r="C163">
            <v>1549.96</v>
          </cell>
          <cell r="D163">
            <v>0</v>
          </cell>
          <cell r="E163">
            <v>15.4</v>
          </cell>
          <cell r="F163">
            <v>1582.36</v>
          </cell>
        </row>
        <row r="164">
          <cell r="A164">
            <v>45996.458330000001</v>
          </cell>
          <cell r="B164">
            <v>11</v>
          </cell>
          <cell r="C164">
            <v>1572.35</v>
          </cell>
          <cell r="D164">
            <v>0</v>
          </cell>
          <cell r="E164">
            <v>11.61</v>
          </cell>
          <cell r="F164">
            <v>1604.75</v>
          </cell>
        </row>
        <row r="165">
          <cell r="A165">
            <v>45996.5</v>
          </cell>
          <cell r="B165">
            <v>12</v>
          </cell>
          <cell r="C165">
            <v>1550.2</v>
          </cell>
          <cell r="D165">
            <v>0</v>
          </cell>
          <cell r="E165">
            <v>15.27</v>
          </cell>
          <cell r="F165">
            <v>1582.6</v>
          </cell>
        </row>
        <row r="166">
          <cell r="A166">
            <v>45996.541669999999</v>
          </cell>
          <cell r="B166">
            <v>13</v>
          </cell>
          <cell r="C166">
            <v>1543.58</v>
          </cell>
          <cell r="D166">
            <v>0</v>
          </cell>
          <cell r="E166">
            <v>37.54</v>
          </cell>
          <cell r="F166">
            <v>1575.98</v>
          </cell>
        </row>
        <row r="167">
          <cell r="A167">
            <v>45996.583330000001</v>
          </cell>
          <cell r="B167">
            <v>14</v>
          </cell>
          <cell r="C167">
            <v>1556.34</v>
          </cell>
          <cell r="D167">
            <v>3.11</v>
          </cell>
          <cell r="E167">
            <v>1.47</v>
          </cell>
          <cell r="F167">
            <v>1588.74</v>
          </cell>
        </row>
        <row r="168">
          <cell r="A168">
            <v>45996.625</v>
          </cell>
          <cell r="B168">
            <v>15</v>
          </cell>
          <cell r="C168">
            <v>1563.3</v>
          </cell>
          <cell r="D168">
            <v>8.5500000000000007</v>
          </cell>
          <cell r="E168">
            <v>0.75</v>
          </cell>
          <cell r="F168">
            <v>1595.7</v>
          </cell>
        </row>
        <row r="169">
          <cell r="A169">
            <v>45996.666669999999</v>
          </cell>
          <cell r="B169">
            <v>16</v>
          </cell>
          <cell r="C169">
            <v>1578.73</v>
          </cell>
          <cell r="D169">
            <v>48.78</v>
          </cell>
          <cell r="E169">
            <v>0.36</v>
          </cell>
          <cell r="F169">
            <v>1611.13</v>
          </cell>
        </row>
        <row r="170">
          <cell r="A170">
            <v>45996.708330000001</v>
          </cell>
          <cell r="B170">
            <v>17</v>
          </cell>
          <cell r="C170">
            <v>1632.84</v>
          </cell>
          <cell r="D170">
            <v>0.03</v>
          </cell>
          <cell r="E170">
            <v>14.25</v>
          </cell>
          <cell r="F170">
            <v>1665.24</v>
          </cell>
        </row>
        <row r="171">
          <cell r="A171">
            <v>45996.75</v>
          </cell>
          <cell r="B171">
            <v>18</v>
          </cell>
          <cell r="C171">
            <v>1649.39</v>
          </cell>
          <cell r="D171">
            <v>0</v>
          </cell>
          <cell r="E171">
            <v>61.31</v>
          </cell>
          <cell r="F171">
            <v>1681.79</v>
          </cell>
        </row>
        <row r="172">
          <cell r="A172">
            <v>45996.791669999999</v>
          </cell>
          <cell r="B172">
            <v>19</v>
          </cell>
          <cell r="C172">
            <v>1559.96</v>
          </cell>
          <cell r="D172">
            <v>0</v>
          </cell>
          <cell r="E172">
            <v>107.29</v>
          </cell>
          <cell r="F172">
            <v>1592.36</v>
          </cell>
        </row>
        <row r="173">
          <cell r="A173">
            <v>45996.833330000001</v>
          </cell>
          <cell r="B173">
            <v>20</v>
          </cell>
          <cell r="C173">
            <v>1488.09</v>
          </cell>
          <cell r="D173">
            <v>0</v>
          </cell>
          <cell r="E173">
            <v>146.85</v>
          </cell>
          <cell r="F173">
            <v>1520.49</v>
          </cell>
        </row>
        <row r="174">
          <cell r="A174">
            <v>45996.875</v>
          </cell>
          <cell r="B174">
            <v>21</v>
          </cell>
          <cell r="C174">
            <v>1440.42</v>
          </cell>
          <cell r="D174">
            <v>0</v>
          </cell>
          <cell r="E174">
            <v>175.33</v>
          </cell>
          <cell r="F174">
            <v>1472.82</v>
          </cell>
        </row>
        <row r="175">
          <cell r="A175">
            <v>45996.916669999999</v>
          </cell>
          <cell r="B175">
            <v>22</v>
          </cell>
          <cell r="C175">
            <v>1716.96</v>
          </cell>
          <cell r="D175">
            <v>0</v>
          </cell>
          <cell r="E175">
            <v>534.24</v>
          </cell>
          <cell r="F175">
            <v>1749.36</v>
          </cell>
        </row>
        <row r="176">
          <cell r="A176">
            <v>45996.958330000001</v>
          </cell>
          <cell r="B176">
            <v>23</v>
          </cell>
          <cell r="C176">
            <v>1575.21</v>
          </cell>
          <cell r="D176">
            <v>0</v>
          </cell>
          <cell r="E176">
            <v>741.69</v>
          </cell>
          <cell r="F176">
            <v>1607.61</v>
          </cell>
        </row>
        <row r="177">
          <cell r="A177">
            <v>45997</v>
          </cell>
          <cell r="B177">
            <v>0</v>
          </cell>
          <cell r="C177">
            <v>1458.55</v>
          </cell>
          <cell r="D177">
            <v>12.89</v>
          </cell>
          <cell r="E177">
            <v>0</v>
          </cell>
          <cell r="F177">
            <v>1490.95</v>
          </cell>
        </row>
        <row r="178">
          <cell r="A178">
            <v>45997.041669999999</v>
          </cell>
          <cell r="B178">
            <v>1</v>
          </cell>
          <cell r="C178">
            <v>1443.22</v>
          </cell>
          <cell r="D178">
            <v>49.99</v>
          </cell>
          <cell r="E178">
            <v>0</v>
          </cell>
          <cell r="F178">
            <v>1475.62</v>
          </cell>
        </row>
        <row r="179">
          <cell r="A179">
            <v>45997.083330000001</v>
          </cell>
          <cell r="B179">
            <v>2</v>
          </cell>
          <cell r="C179">
            <v>1443.42</v>
          </cell>
          <cell r="D179">
            <v>162.04</v>
          </cell>
          <cell r="E179">
            <v>0</v>
          </cell>
          <cell r="F179">
            <v>1475.82</v>
          </cell>
        </row>
        <row r="180">
          <cell r="A180">
            <v>45997.125</v>
          </cell>
          <cell r="B180">
            <v>3</v>
          </cell>
          <cell r="C180">
            <v>1443.45</v>
          </cell>
          <cell r="D180">
            <v>167.72</v>
          </cell>
          <cell r="E180">
            <v>0</v>
          </cell>
          <cell r="F180">
            <v>1475.85</v>
          </cell>
        </row>
        <row r="181">
          <cell r="A181">
            <v>45997.166669999999</v>
          </cell>
          <cell r="B181">
            <v>4</v>
          </cell>
          <cell r="C181">
            <v>1443.43</v>
          </cell>
          <cell r="D181">
            <v>279.61</v>
          </cell>
          <cell r="E181">
            <v>0</v>
          </cell>
          <cell r="F181">
            <v>1475.83</v>
          </cell>
        </row>
        <row r="182">
          <cell r="A182">
            <v>45997.208330000001</v>
          </cell>
          <cell r="B182">
            <v>5</v>
          </cell>
          <cell r="C182">
            <v>1443.36</v>
          </cell>
          <cell r="D182">
            <v>330.63</v>
          </cell>
          <cell r="E182">
            <v>0</v>
          </cell>
          <cell r="F182">
            <v>1475.76</v>
          </cell>
        </row>
        <row r="183">
          <cell r="A183">
            <v>45997.25</v>
          </cell>
          <cell r="B183">
            <v>6</v>
          </cell>
          <cell r="C183">
            <v>1442.01</v>
          </cell>
          <cell r="D183">
            <v>523.07000000000005</v>
          </cell>
          <cell r="E183">
            <v>0</v>
          </cell>
          <cell r="F183">
            <v>1474.41</v>
          </cell>
        </row>
        <row r="184">
          <cell r="A184">
            <v>45997.291669999999</v>
          </cell>
          <cell r="B184">
            <v>7</v>
          </cell>
          <cell r="C184">
            <v>1444.19</v>
          </cell>
          <cell r="D184">
            <v>345.2</v>
          </cell>
          <cell r="E184">
            <v>0</v>
          </cell>
          <cell r="F184">
            <v>1476.59</v>
          </cell>
        </row>
        <row r="185">
          <cell r="A185">
            <v>45997.333330000001</v>
          </cell>
          <cell r="B185">
            <v>8</v>
          </cell>
          <cell r="C185">
            <v>1441.89</v>
          </cell>
          <cell r="D185">
            <v>87</v>
          </cell>
          <cell r="E185">
            <v>0</v>
          </cell>
          <cell r="F185">
            <v>1474.29</v>
          </cell>
        </row>
        <row r="186">
          <cell r="A186">
            <v>45997.375</v>
          </cell>
          <cell r="B186">
            <v>9</v>
          </cell>
          <cell r="C186">
            <v>1442.13</v>
          </cell>
          <cell r="D186">
            <v>277.58</v>
          </cell>
          <cell r="E186">
            <v>0</v>
          </cell>
          <cell r="F186">
            <v>1474.53</v>
          </cell>
        </row>
        <row r="187">
          <cell r="A187">
            <v>45997.416669999999</v>
          </cell>
          <cell r="B187">
            <v>10</v>
          </cell>
          <cell r="C187">
            <v>1462.51</v>
          </cell>
          <cell r="D187">
            <v>184.05</v>
          </cell>
          <cell r="E187">
            <v>0</v>
          </cell>
          <cell r="F187">
            <v>1494.91</v>
          </cell>
        </row>
        <row r="188">
          <cell r="A188">
            <v>45997.458330000001</v>
          </cell>
          <cell r="B188">
            <v>11</v>
          </cell>
          <cell r="C188">
            <v>1479.22</v>
          </cell>
          <cell r="D188">
            <v>247.2</v>
          </cell>
          <cell r="E188">
            <v>0</v>
          </cell>
          <cell r="F188">
            <v>1511.62</v>
          </cell>
        </row>
        <row r="189">
          <cell r="A189">
            <v>45997.5</v>
          </cell>
          <cell r="B189">
            <v>12</v>
          </cell>
          <cell r="C189">
            <v>1480.78</v>
          </cell>
          <cell r="D189">
            <v>170.9</v>
          </cell>
          <cell r="E189">
            <v>0</v>
          </cell>
          <cell r="F189">
            <v>1513.18</v>
          </cell>
        </row>
        <row r="190">
          <cell r="A190">
            <v>45997.541669999999</v>
          </cell>
          <cell r="B190">
            <v>13</v>
          </cell>
          <cell r="C190">
            <v>1463.63</v>
          </cell>
          <cell r="D190">
            <v>393.27</v>
          </cell>
          <cell r="E190">
            <v>0</v>
          </cell>
          <cell r="F190">
            <v>1496.03</v>
          </cell>
        </row>
        <row r="191">
          <cell r="A191">
            <v>45997.583330000001</v>
          </cell>
          <cell r="B191">
            <v>14</v>
          </cell>
          <cell r="C191">
            <v>1463.29</v>
          </cell>
          <cell r="D191">
            <v>412.57</v>
          </cell>
          <cell r="E191">
            <v>0</v>
          </cell>
          <cell r="F191">
            <v>1495.69</v>
          </cell>
        </row>
        <row r="192">
          <cell r="A192">
            <v>45997.625</v>
          </cell>
          <cell r="B192">
            <v>15</v>
          </cell>
          <cell r="C192">
            <v>1471.94</v>
          </cell>
          <cell r="D192">
            <v>393.14</v>
          </cell>
          <cell r="E192">
            <v>0</v>
          </cell>
          <cell r="F192">
            <v>1504.34</v>
          </cell>
        </row>
        <row r="193">
          <cell r="A193">
            <v>45997.666669999999</v>
          </cell>
          <cell r="B193">
            <v>16</v>
          </cell>
          <cell r="C193">
            <v>1522.68</v>
          </cell>
          <cell r="D193">
            <v>487.18</v>
          </cell>
          <cell r="E193">
            <v>0</v>
          </cell>
          <cell r="F193">
            <v>1555.08</v>
          </cell>
        </row>
        <row r="194">
          <cell r="A194">
            <v>45997.708330000001</v>
          </cell>
          <cell r="B194">
            <v>17</v>
          </cell>
          <cell r="C194">
            <v>1588.34</v>
          </cell>
          <cell r="D194">
            <v>255.77</v>
          </cell>
          <cell r="E194">
            <v>0</v>
          </cell>
          <cell r="F194">
            <v>1620.74</v>
          </cell>
        </row>
        <row r="195">
          <cell r="A195">
            <v>45997.75</v>
          </cell>
          <cell r="B195">
            <v>18</v>
          </cell>
          <cell r="C195">
            <v>1582.95</v>
          </cell>
          <cell r="D195">
            <v>270.87</v>
          </cell>
          <cell r="E195">
            <v>0</v>
          </cell>
          <cell r="F195">
            <v>1615.35</v>
          </cell>
        </row>
        <row r="196">
          <cell r="A196">
            <v>45997.791669999999</v>
          </cell>
          <cell r="B196">
            <v>19</v>
          </cell>
          <cell r="C196">
            <v>1478.15</v>
          </cell>
          <cell r="D196">
            <v>34.72</v>
          </cell>
          <cell r="E196">
            <v>0</v>
          </cell>
          <cell r="F196">
            <v>1510.55</v>
          </cell>
        </row>
        <row r="197">
          <cell r="A197">
            <v>45997.833330000001</v>
          </cell>
          <cell r="B197">
            <v>20</v>
          </cell>
          <cell r="C197">
            <v>1441.3</v>
          </cell>
          <cell r="D197">
            <v>0</v>
          </cell>
          <cell r="E197">
            <v>111.81</v>
          </cell>
          <cell r="F197">
            <v>1473.7</v>
          </cell>
        </row>
        <row r="198">
          <cell r="A198">
            <v>45997.875</v>
          </cell>
          <cell r="B198">
            <v>21</v>
          </cell>
          <cell r="C198">
            <v>1439.68</v>
          </cell>
          <cell r="D198">
            <v>0</v>
          </cell>
          <cell r="E198">
            <v>280.77</v>
          </cell>
          <cell r="F198">
            <v>1472.08</v>
          </cell>
        </row>
        <row r="199">
          <cell r="A199">
            <v>45997.916669999999</v>
          </cell>
          <cell r="B199">
            <v>22</v>
          </cell>
          <cell r="C199">
            <v>1658.55</v>
          </cell>
          <cell r="D199">
            <v>0</v>
          </cell>
          <cell r="E199">
            <v>325.27</v>
          </cell>
          <cell r="F199">
            <v>1690.95</v>
          </cell>
        </row>
        <row r="200">
          <cell r="A200">
            <v>45997.958330000001</v>
          </cell>
          <cell r="B200">
            <v>23</v>
          </cell>
          <cell r="C200">
            <v>1528.02</v>
          </cell>
          <cell r="D200">
            <v>0</v>
          </cell>
          <cell r="E200">
            <v>458.79</v>
          </cell>
          <cell r="F200">
            <v>1560.42</v>
          </cell>
        </row>
        <row r="201">
          <cell r="A201">
            <v>45998</v>
          </cell>
          <cell r="B201">
            <v>0</v>
          </cell>
          <cell r="C201">
            <v>1453.91</v>
          </cell>
          <cell r="D201">
            <v>41.41</v>
          </cell>
          <cell r="E201">
            <v>0</v>
          </cell>
          <cell r="F201">
            <v>1486.31</v>
          </cell>
        </row>
        <row r="202">
          <cell r="A202">
            <v>45998.041669999999</v>
          </cell>
          <cell r="B202">
            <v>1</v>
          </cell>
          <cell r="C202">
            <v>1443.35</v>
          </cell>
          <cell r="D202">
            <v>0</v>
          </cell>
          <cell r="E202">
            <v>25.66</v>
          </cell>
          <cell r="F202">
            <v>1475.75</v>
          </cell>
        </row>
        <row r="203">
          <cell r="A203">
            <v>45998.083330000001</v>
          </cell>
          <cell r="B203">
            <v>2</v>
          </cell>
          <cell r="C203">
            <v>1443.52</v>
          </cell>
          <cell r="D203">
            <v>0</v>
          </cell>
          <cell r="E203">
            <v>16.829999999999998</v>
          </cell>
          <cell r="F203">
            <v>1475.92</v>
          </cell>
        </row>
        <row r="204">
          <cell r="A204">
            <v>45998.125</v>
          </cell>
          <cell r="B204">
            <v>3</v>
          </cell>
          <cell r="C204">
            <v>1443.62</v>
          </cell>
          <cell r="D204">
            <v>36.93</v>
          </cell>
          <cell r="E204">
            <v>0</v>
          </cell>
          <cell r="F204">
            <v>1476.02</v>
          </cell>
        </row>
        <row r="205">
          <cell r="A205">
            <v>45998.166669999999</v>
          </cell>
          <cell r="B205">
            <v>4</v>
          </cell>
          <cell r="C205">
            <v>1443.58</v>
          </cell>
          <cell r="D205">
            <v>66.89</v>
          </cell>
          <cell r="E205">
            <v>0</v>
          </cell>
          <cell r="F205">
            <v>1475.98</v>
          </cell>
        </row>
        <row r="206">
          <cell r="A206">
            <v>45998.208330000001</v>
          </cell>
          <cell r="B206">
            <v>5</v>
          </cell>
          <cell r="C206">
            <v>1443.57</v>
          </cell>
          <cell r="D206">
            <v>129.63</v>
          </cell>
          <cell r="E206">
            <v>0</v>
          </cell>
          <cell r="F206">
            <v>1475.97</v>
          </cell>
        </row>
        <row r="207">
          <cell r="A207">
            <v>45998.25</v>
          </cell>
          <cell r="B207">
            <v>6</v>
          </cell>
          <cell r="C207">
            <v>1442.27</v>
          </cell>
          <cell r="D207">
            <v>218.9</v>
          </cell>
          <cell r="E207">
            <v>0</v>
          </cell>
          <cell r="F207">
            <v>1474.67</v>
          </cell>
        </row>
        <row r="208">
          <cell r="A208">
            <v>45998.291669999999</v>
          </cell>
          <cell r="B208">
            <v>7</v>
          </cell>
          <cell r="C208">
            <v>1441.89</v>
          </cell>
          <cell r="D208">
            <v>351.31</v>
          </cell>
          <cell r="E208">
            <v>0</v>
          </cell>
          <cell r="F208">
            <v>1474.29</v>
          </cell>
        </row>
        <row r="209">
          <cell r="A209">
            <v>45998.333330000001</v>
          </cell>
          <cell r="B209">
            <v>8</v>
          </cell>
          <cell r="C209">
            <v>1441.49</v>
          </cell>
          <cell r="D209">
            <v>348.07</v>
          </cell>
          <cell r="E209">
            <v>0</v>
          </cell>
          <cell r="F209">
            <v>1473.89</v>
          </cell>
        </row>
        <row r="210">
          <cell r="A210">
            <v>45998.375</v>
          </cell>
          <cell r="B210">
            <v>9</v>
          </cell>
          <cell r="C210">
            <v>1441.91</v>
          </cell>
          <cell r="D210">
            <v>158.36000000000001</v>
          </cell>
          <cell r="E210">
            <v>0</v>
          </cell>
          <cell r="F210">
            <v>1474.31</v>
          </cell>
        </row>
        <row r="211">
          <cell r="A211">
            <v>45998.416669999999</v>
          </cell>
          <cell r="B211">
            <v>10</v>
          </cell>
          <cell r="C211">
            <v>1442.17</v>
          </cell>
          <cell r="D211">
            <v>100.49</v>
          </cell>
          <cell r="E211">
            <v>0</v>
          </cell>
          <cell r="F211">
            <v>1474.57</v>
          </cell>
        </row>
        <row r="212">
          <cell r="A212">
            <v>45998.458330000001</v>
          </cell>
          <cell r="B212">
            <v>11</v>
          </cell>
          <cell r="C212">
            <v>1442.12</v>
          </cell>
          <cell r="D212">
            <v>72.59</v>
          </cell>
          <cell r="E212">
            <v>0</v>
          </cell>
          <cell r="F212">
            <v>1474.52</v>
          </cell>
        </row>
        <row r="213">
          <cell r="A213">
            <v>45998.5</v>
          </cell>
          <cell r="B213">
            <v>12</v>
          </cell>
          <cell r="C213">
            <v>1442.16</v>
          </cell>
          <cell r="D213">
            <v>74.63</v>
          </cell>
          <cell r="E213">
            <v>0</v>
          </cell>
          <cell r="F213">
            <v>1474.56</v>
          </cell>
        </row>
        <row r="214">
          <cell r="A214">
            <v>45998.541669999999</v>
          </cell>
          <cell r="B214">
            <v>13</v>
          </cell>
          <cell r="C214">
            <v>1442.95</v>
          </cell>
          <cell r="D214">
            <v>106.2</v>
          </cell>
          <cell r="E214">
            <v>0</v>
          </cell>
          <cell r="F214">
            <v>1475.35</v>
          </cell>
        </row>
        <row r="215">
          <cell r="A215">
            <v>45998.583330000001</v>
          </cell>
          <cell r="B215">
            <v>14</v>
          </cell>
          <cell r="C215">
            <v>1442.91</v>
          </cell>
          <cell r="D215">
            <v>100.6</v>
          </cell>
          <cell r="E215">
            <v>0</v>
          </cell>
          <cell r="F215">
            <v>1475.31</v>
          </cell>
        </row>
        <row r="216">
          <cell r="A216">
            <v>45998.625</v>
          </cell>
          <cell r="B216">
            <v>15</v>
          </cell>
          <cell r="C216">
            <v>1442.99</v>
          </cell>
          <cell r="D216">
            <v>121.72</v>
          </cell>
          <cell r="E216">
            <v>0</v>
          </cell>
          <cell r="F216">
            <v>1475.39</v>
          </cell>
        </row>
        <row r="217">
          <cell r="A217">
            <v>45998.666669999999</v>
          </cell>
          <cell r="B217">
            <v>16</v>
          </cell>
          <cell r="C217">
            <v>1444.61</v>
          </cell>
          <cell r="D217">
            <v>144.62</v>
          </cell>
          <cell r="E217">
            <v>0</v>
          </cell>
          <cell r="F217">
            <v>1477.01</v>
          </cell>
        </row>
        <row r="218">
          <cell r="A218">
            <v>45998.708330000001</v>
          </cell>
          <cell r="B218">
            <v>17</v>
          </cell>
          <cell r="C218">
            <v>1536.52</v>
          </cell>
          <cell r="D218">
            <v>92.41</v>
          </cell>
          <cell r="E218">
            <v>0</v>
          </cell>
          <cell r="F218">
            <v>1568.92</v>
          </cell>
        </row>
        <row r="219">
          <cell r="A219">
            <v>45998.75</v>
          </cell>
          <cell r="B219">
            <v>18</v>
          </cell>
          <cell r="C219">
            <v>1523.09</v>
          </cell>
          <cell r="D219">
            <v>54.97</v>
          </cell>
          <cell r="E219">
            <v>0</v>
          </cell>
          <cell r="F219">
            <v>1555.49</v>
          </cell>
        </row>
        <row r="220">
          <cell r="A220">
            <v>45998.791669999999</v>
          </cell>
          <cell r="B220">
            <v>19</v>
          </cell>
          <cell r="C220">
            <v>1475.89</v>
          </cell>
          <cell r="D220">
            <v>54.99</v>
          </cell>
          <cell r="E220">
            <v>0</v>
          </cell>
          <cell r="F220">
            <v>1508.29</v>
          </cell>
        </row>
        <row r="221">
          <cell r="A221">
            <v>45998.833330000001</v>
          </cell>
          <cell r="B221">
            <v>20</v>
          </cell>
          <cell r="C221">
            <v>1440.37</v>
          </cell>
          <cell r="D221">
            <v>61.13</v>
          </cell>
          <cell r="E221">
            <v>0</v>
          </cell>
          <cell r="F221">
            <v>1472.77</v>
          </cell>
        </row>
        <row r="222">
          <cell r="A222">
            <v>45998.875</v>
          </cell>
          <cell r="B222">
            <v>21</v>
          </cell>
          <cell r="C222">
            <v>1440.27</v>
          </cell>
          <cell r="D222">
            <v>0</v>
          </cell>
          <cell r="E222">
            <v>22.96</v>
          </cell>
          <cell r="F222">
            <v>1472.67</v>
          </cell>
        </row>
        <row r="223">
          <cell r="A223">
            <v>45998.916669999999</v>
          </cell>
          <cell r="B223">
            <v>22</v>
          </cell>
          <cell r="C223">
            <v>1623.53</v>
          </cell>
          <cell r="D223">
            <v>0</v>
          </cell>
          <cell r="E223">
            <v>15.36</v>
          </cell>
          <cell r="F223">
            <v>1655.93</v>
          </cell>
        </row>
        <row r="224">
          <cell r="A224">
            <v>45998.958330000001</v>
          </cell>
          <cell r="B224">
            <v>23</v>
          </cell>
          <cell r="C224">
            <v>1492.45</v>
          </cell>
          <cell r="D224">
            <v>0</v>
          </cell>
          <cell r="E224">
            <v>131.81</v>
          </cell>
          <cell r="F224">
            <v>1524.85</v>
          </cell>
        </row>
        <row r="225">
          <cell r="A225">
            <v>45999</v>
          </cell>
          <cell r="B225">
            <v>0</v>
          </cell>
          <cell r="C225">
            <v>1456.26</v>
          </cell>
          <cell r="D225">
            <v>0</v>
          </cell>
          <cell r="E225">
            <v>66.12</v>
          </cell>
          <cell r="F225">
            <v>1488.66</v>
          </cell>
        </row>
        <row r="226">
          <cell r="A226">
            <v>45999.041669999999</v>
          </cell>
          <cell r="B226">
            <v>1</v>
          </cell>
          <cell r="C226">
            <v>1443.46</v>
          </cell>
          <cell r="D226">
            <v>0</v>
          </cell>
          <cell r="E226">
            <v>62.47</v>
          </cell>
          <cell r="F226">
            <v>1475.86</v>
          </cell>
        </row>
        <row r="227">
          <cell r="A227">
            <v>45999.083330000001</v>
          </cell>
          <cell r="B227">
            <v>2</v>
          </cell>
          <cell r="C227">
            <v>1443.6</v>
          </cell>
          <cell r="D227">
            <v>0</v>
          </cell>
          <cell r="E227">
            <v>152.41</v>
          </cell>
          <cell r="F227">
            <v>1476</v>
          </cell>
        </row>
        <row r="228">
          <cell r="A228">
            <v>45999.125</v>
          </cell>
          <cell r="B228">
            <v>3</v>
          </cell>
          <cell r="C228">
            <v>1443.63</v>
          </cell>
          <cell r="D228">
            <v>0</v>
          </cell>
          <cell r="E228">
            <v>68.62</v>
          </cell>
          <cell r="F228">
            <v>1476.03</v>
          </cell>
        </row>
        <row r="229">
          <cell r="A229">
            <v>45999.166669999999</v>
          </cell>
          <cell r="B229">
            <v>4</v>
          </cell>
          <cell r="C229">
            <v>1443.54</v>
          </cell>
          <cell r="D229">
            <v>13.24</v>
          </cell>
          <cell r="E229">
            <v>0</v>
          </cell>
          <cell r="F229">
            <v>1475.94</v>
          </cell>
        </row>
        <row r="230">
          <cell r="A230">
            <v>45999.208330000001</v>
          </cell>
          <cell r="B230">
            <v>5</v>
          </cell>
          <cell r="C230">
            <v>1443.43</v>
          </cell>
          <cell r="D230">
            <v>381</v>
          </cell>
          <cell r="E230">
            <v>0</v>
          </cell>
          <cell r="F230">
            <v>1475.83</v>
          </cell>
        </row>
        <row r="231">
          <cell r="A231">
            <v>45999.25</v>
          </cell>
          <cell r="B231">
            <v>6</v>
          </cell>
          <cell r="C231">
            <v>1441.97</v>
          </cell>
          <cell r="D231">
            <v>323.17</v>
          </cell>
          <cell r="E231">
            <v>0</v>
          </cell>
          <cell r="F231">
            <v>1474.37</v>
          </cell>
        </row>
        <row r="232">
          <cell r="A232">
            <v>45999.291669999999</v>
          </cell>
          <cell r="B232">
            <v>7</v>
          </cell>
          <cell r="C232">
            <v>1627.22</v>
          </cell>
          <cell r="D232">
            <v>81.42</v>
          </cell>
          <cell r="E232">
            <v>0</v>
          </cell>
          <cell r="F232">
            <v>1659.62</v>
          </cell>
        </row>
        <row r="233">
          <cell r="A233">
            <v>45999.333330000001</v>
          </cell>
          <cell r="B233">
            <v>8</v>
          </cell>
          <cell r="C233">
            <v>1441.9</v>
          </cell>
          <cell r="D233">
            <v>102.99</v>
          </cell>
          <cell r="E233">
            <v>0</v>
          </cell>
          <cell r="F233">
            <v>1474.3</v>
          </cell>
        </row>
        <row r="234">
          <cell r="A234">
            <v>45999.375</v>
          </cell>
          <cell r="B234">
            <v>9</v>
          </cell>
          <cell r="C234">
            <v>1501.76</v>
          </cell>
          <cell r="D234">
            <v>94.61</v>
          </cell>
          <cell r="E234">
            <v>0</v>
          </cell>
          <cell r="F234">
            <v>1534.16</v>
          </cell>
        </row>
        <row r="235">
          <cell r="A235">
            <v>45999.416669999999</v>
          </cell>
          <cell r="B235">
            <v>10</v>
          </cell>
          <cell r="C235">
            <v>1553.35</v>
          </cell>
          <cell r="D235">
            <v>97.71</v>
          </cell>
          <cell r="E235">
            <v>0</v>
          </cell>
          <cell r="F235">
            <v>1585.75</v>
          </cell>
        </row>
        <row r="236">
          <cell r="A236">
            <v>45999.458330000001</v>
          </cell>
          <cell r="B236">
            <v>11</v>
          </cell>
          <cell r="C236">
            <v>1561.05</v>
          </cell>
          <cell r="D236">
            <v>85.29</v>
          </cell>
          <cell r="E236">
            <v>0</v>
          </cell>
          <cell r="F236">
            <v>1593.45</v>
          </cell>
        </row>
        <row r="237">
          <cell r="A237">
            <v>45999.5</v>
          </cell>
          <cell r="B237">
            <v>12</v>
          </cell>
          <cell r="C237">
            <v>1532.32</v>
          </cell>
          <cell r="D237">
            <v>767.23</v>
          </cell>
          <cell r="E237">
            <v>0</v>
          </cell>
          <cell r="F237">
            <v>1564.72</v>
          </cell>
        </row>
        <row r="238">
          <cell r="A238">
            <v>45999.541669999999</v>
          </cell>
          <cell r="B238">
            <v>13</v>
          </cell>
          <cell r="C238">
            <v>1526.27</v>
          </cell>
          <cell r="D238">
            <v>93.93</v>
          </cell>
          <cell r="E238">
            <v>0</v>
          </cell>
          <cell r="F238">
            <v>1558.67</v>
          </cell>
        </row>
        <row r="239">
          <cell r="A239">
            <v>45999.583330000001</v>
          </cell>
          <cell r="B239">
            <v>14</v>
          </cell>
          <cell r="C239">
            <v>1533.72</v>
          </cell>
          <cell r="D239">
            <v>86.33</v>
          </cell>
          <cell r="E239">
            <v>0</v>
          </cell>
          <cell r="F239">
            <v>1566.12</v>
          </cell>
        </row>
        <row r="240">
          <cell r="A240">
            <v>45999.625</v>
          </cell>
          <cell r="B240">
            <v>15</v>
          </cell>
          <cell r="C240">
            <v>1546.8</v>
          </cell>
          <cell r="D240">
            <v>100.17</v>
          </cell>
          <cell r="E240">
            <v>0</v>
          </cell>
          <cell r="F240">
            <v>1579.2</v>
          </cell>
        </row>
        <row r="241">
          <cell r="A241">
            <v>45999.666669999999</v>
          </cell>
          <cell r="B241">
            <v>16</v>
          </cell>
          <cell r="C241">
            <v>1580.39</v>
          </cell>
          <cell r="D241">
            <v>103.08</v>
          </cell>
          <cell r="E241">
            <v>0</v>
          </cell>
          <cell r="F241">
            <v>1612.79</v>
          </cell>
        </row>
        <row r="242">
          <cell r="A242">
            <v>45999.708330000001</v>
          </cell>
          <cell r="B242">
            <v>17</v>
          </cell>
          <cell r="C242">
            <v>1607.98</v>
          </cell>
          <cell r="D242">
            <v>66.19</v>
          </cell>
          <cell r="E242">
            <v>0</v>
          </cell>
          <cell r="F242">
            <v>1640.38</v>
          </cell>
        </row>
        <row r="243">
          <cell r="A243">
            <v>45999.75</v>
          </cell>
          <cell r="B243">
            <v>18</v>
          </cell>
          <cell r="C243">
            <v>1638.49</v>
          </cell>
          <cell r="D243">
            <v>0.65</v>
          </cell>
          <cell r="E243">
            <v>1.88</v>
          </cell>
          <cell r="F243">
            <v>1670.89</v>
          </cell>
        </row>
        <row r="244">
          <cell r="A244">
            <v>45999.791669999999</v>
          </cell>
          <cell r="B244">
            <v>19</v>
          </cell>
          <cell r="C244">
            <v>1556.51</v>
          </cell>
          <cell r="D244">
            <v>0</v>
          </cell>
          <cell r="E244">
            <v>21.08</v>
          </cell>
          <cell r="F244">
            <v>1588.91</v>
          </cell>
        </row>
        <row r="245">
          <cell r="A245">
            <v>45999.833330000001</v>
          </cell>
          <cell r="B245">
            <v>20</v>
          </cell>
          <cell r="C245">
            <v>1474.9</v>
          </cell>
          <cell r="D245">
            <v>0</v>
          </cell>
          <cell r="E245">
            <v>77.069999999999993</v>
          </cell>
          <cell r="F245">
            <v>1507.3</v>
          </cell>
        </row>
        <row r="246">
          <cell r="A246">
            <v>45999.875</v>
          </cell>
          <cell r="B246">
            <v>21</v>
          </cell>
          <cell r="C246">
            <v>1440.18</v>
          </cell>
          <cell r="D246">
            <v>0</v>
          </cell>
          <cell r="E246">
            <v>307.32</v>
          </cell>
          <cell r="F246">
            <v>1472.58</v>
          </cell>
        </row>
        <row r="247">
          <cell r="A247">
            <v>45999.916669999999</v>
          </cell>
          <cell r="B247">
            <v>22</v>
          </cell>
          <cell r="C247">
            <v>1689.46</v>
          </cell>
          <cell r="D247">
            <v>0</v>
          </cell>
          <cell r="E247">
            <v>271.16000000000003</v>
          </cell>
          <cell r="F247">
            <v>1721.86</v>
          </cell>
        </row>
        <row r="248">
          <cell r="A248">
            <v>45999.958330000001</v>
          </cell>
          <cell r="B248">
            <v>23</v>
          </cell>
          <cell r="C248">
            <v>1514.42</v>
          </cell>
          <cell r="D248">
            <v>464.8</v>
          </cell>
          <cell r="E248">
            <v>0</v>
          </cell>
          <cell r="F248">
            <v>1546.82</v>
          </cell>
        </row>
        <row r="249">
          <cell r="A249">
            <v>46000</v>
          </cell>
          <cell r="B249">
            <v>0</v>
          </cell>
          <cell r="C249">
            <v>1460.29</v>
          </cell>
          <cell r="D249">
            <v>69.510000000000005</v>
          </cell>
          <cell r="E249">
            <v>0</v>
          </cell>
          <cell r="F249">
            <v>1492.69</v>
          </cell>
        </row>
        <row r="250">
          <cell r="A250">
            <v>46000.041669999999</v>
          </cell>
          <cell r="B250">
            <v>1</v>
          </cell>
          <cell r="C250">
            <v>1443.41</v>
          </cell>
          <cell r="D250">
            <v>55.23</v>
          </cell>
          <cell r="E250">
            <v>0</v>
          </cell>
          <cell r="F250">
            <v>1475.81</v>
          </cell>
        </row>
        <row r="251">
          <cell r="A251">
            <v>46000.083330000001</v>
          </cell>
          <cell r="B251">
            <v>2</v>
          </cell>
          <cell r="C251">
            <v>1443.53</v>
          </cell>
          <cell r="D251">
            <v>52.18</v>
          </cell>
          <cell r="E251">
            <v>0</v>
          </cell>
          <cell r="F251">
            <v>1475.93</v>
          </cell>
        </row>
        <row r="252">
          <cell r="A252">
            <v>46000.125</v>
          </cell>
          <cell r="B252">
            <v>3</v>
          </cell>
          <cell r="C252">
            <v>1443.57</v>
          </cell>
          <cell r="D252">
            <v>140.41</v>
          </cell>
          <cell r="E252">
            <v>0</v>
          </cell>
          <cell r="F252">
            <v>1475.97</v>
          </cell>
        </row>
        <row r="253">
          <cell r="A253">
            <v>46000.166669999999</v>
          </cell>
          <cell r="B253">
            <v>4</v>
          </cell>
          <cell r="C253">
            <v>1443.54</v>
          </cell>
          <cell r="D253">
            <v>258.64999999999998</v>
          </cell>
          <cell r="E253">
            <v>0</v>
          </cell>
          <cell r="F253">
            <v>1475.94</v>
          </cell>
        </row>
        <row r="254">
          <cell r="A254">
            <v>46000.208330000001</v>
          </cell>
          <cell r="B254">
            <v>5</v>
          </cell>
          <cell r="C254">
            <v>1443.33</v>
          </cell>
          <cell r="D254">
            <v>742.03</v>
          </cell>
          <cell r="E254">
            <v>0</v>
          </cell>
          <cell r="F254">
            <v>1475.73</v>
          </cell>
        </row>
        <row r="255">
          <cell r="A255">
            <v>46000.25</v>
          </cell>
          <cell r="B255">
            <v>6</v>
          </cell>
          <cell r="C255">
            <v>1443.02</v>
          </cell>
          <cell r="D255">
            <v>753.29</v>
          </cell>
          <cell r="E255">
            <v>0</v>
          </cell>
          <cell r="F255">
            <v>1475.42</v>
          </cell>
        </row>
        <row r="256">
          <cell r="A256">
            <v>46000.291669999999</v>
          </cell>
          <cell r="B256">
            <v>7</v>
          </cell>
          <cell r="C256">
            <v>1623.02</v>
          </cell>
          <cell r="D256">
            <v>309.58999999999997</v>
          </cell>
          <cell r="E256">
            <v>0</v>
          </cell>
          <cell r="F256">
            <v>1655.42</v>
          </cell>
        </row>
        <row r="257">
          <cell r="A257">
            <v>46000.333330000001</v>
          </cell>
          <cell r="B257">
            <v>8</v>
          </cell>
          <cell r="C257">
            <v>1442.06</v>
          </cell>
          <cell r="D257">
            <v>191.59</v>
          </cell>
          <cell r="E257">
            <v>0</v>
          </cell>
          <cell r="F257">
            <v>1474.46</v>
          </cell>
        </row>
        <row r="258">
          <cell r="A258">
            <v>46000.375</v>
          </cell>
          <cell r="B258">
            <v>9</v>
          </cell>
          <cell r="C258">
            <v>1513.66</v>
          </cell>
          <cell r="D258">
            <v>214.3</v>
          </cell>
          <cell r="E258">
            <v>0</v>
          </cell>
          <cell r="F258">
            <v>1546.06</v>
          </cell>
        </row>
        <row r="259">
          <cell r="A259">
            <v>46000.416669999999</v>
          </cell>
          <cell r="B259">
            <v>10</v>
          </cell>
          <cell r="C259">
            <v>1568.43</v>
          </cell>
          <cell r="D259">
            <v>147.51</v>
          </cell>
          <cell r="E259">
            <v>0</v>
          </cell>
          <cell r="F259">
            <v>1600.83</v>
          </cell>
        </row>
        <row r="260">
          <cell r="A260">
            <v>46000.458330000001</v>
          </cell>
          <cell r="B260">
            <v>11</v>
          </cell>
          <cell r="C260">
            <v>1575.68</v>
          </cell>
          <cell r="D260">
            <v>133.07</v>
          </cell>
          <cell r="E260">
            <v>0</v>
          </cell>
          <cell r="F260">
            <v>1608.08</v>
          </cell>
        </row>
        <row r="261">
          <cell r="A261">
            <v>46000.5</v>
          </cell>
          <cell r="B261">
            <v>12</v>
          </cell>
          <cell r="C261">
            <v>1547.53</v>
          </cell>
          <cell r="D261">
            <v>157.35</v>
          </cell>
          <cell r="E261">
            <v>0</v>
          </cell>
          <cell r="F261">
            <v>1579.93</v>
          </cell>
        </row>
        <row r="262">
          <cell r="A262">
            <v>46000.541669999999</v>
          </cell>
          <cell r="B262">
            <v>13</v>
          </cell>
          <cell r="C262">
            <v>1540.78</v>
          </cell>
          <cell r="D262">
            <v>291.51</v>
          </cell>
          <cell r="E262">
            <v>0</v>
          </cell>
          <cell r="F262">
            <v>1573.18</v>
          </cell>
        </row>
        <row r="263">
          <cell r="A263">
            <v>46000.583330000001</v>
          </cell>
          <cell r="B263">
            <v>14</v>
          </cell>
          <cell r="C263">
            <v>1548.69</v>
          </cell>
          <cell r="D263">
            <v>263.79000000000002</v>
          </cell>
          <cell r="E263">
            <v>0</v>
          </cell>
          <cell r="F263">
            <v>1581.09</v>
          </cell>
        </row>
        <row r="264">
          <cell r="A264">
            <v>46000.625</v>
          </cell>
          <cell r="B264">
            <v>15</v>
          </cell>
          <cell r="C264">
            <v>1560.89</v>
          </cell>
          <cell r="D264">
            <v>275.27999999999997</v>
          </cell>
          <cell r="E264">
            <v>0</v>
          </cell>
          <cell r="F264">
            <v>1593.29</v>
          </cell>
        </row>
        <row r="265">
          <cell r="A265">
            <v>46000.666669999999</v>
          </cell>
          <cell r="B265">
            <v>16</v>
          </cell>
          <cell r="C265">
            <v>1591.73</v>
          </cell>
          <cell r="D265">
            <v>240.9</v>
          </cell>
          <cell r="E265">
            <v>0</v>
          </cell>
          <cell r="F265">
            <v>1624.13</v>
          </cell>
        </row>
        <row r="266">
          <cell r="A266">
            <v>46000.708330000001</v>
          </cell>
          <cell r="B266">
            <v>17</v>
          </cell>
          <cell r="C266">
            <v>1617.06</v>
          </cell>
          <cell r="D266">
            <v>93.47</v>
          </cell>
          <cell r="E266">
            <v>0</v>
          </cell>
          <cell r="F266">
            <v>1649.46</v>
          </cell>
        </row>
        <row r="267">
          <cell r="A267">
            <v>46000.75</v>
          </cell>
          <cell r="B267">
            <v>18</v>
          </cell>
          <cell r="C267">
            <v>1645.87</v>
          </cell>
          <cell r="D267">
            <v>67.069999999999993</v>
          </cell>
          <cell r="E267">
            <v>0</v>
          </cell>
          <cell r="F267">
            <v>1678.27</v>
          </cell>
        </row>
        <row r="268">
          <cell r="A268">
            <v>46000.791669999999</v>
          </cell>
          <cell r="B268">
            <v>19</v>
          </cell>
          <cell r="C268">
            <v>1578.32</v>
          </cell>
          <cell r="D268">
            <v>0</v>
          </cell>
          <cell r="E268">
            <v>4.91</v>
          </cell>
          <cell r="F268">
            <v>1610.72</v>
          </cell>
        </row>
        <row r="269">
          <cell r="A269">
            <v>46000.833330000001</v>
          </cell>
          <cell r="B269">
            <v>20</v>
          </cell>
          <cell r="C269">
            <v>1497.69</v>
          </cell>
          <cell r="D269">
            <v>0</v>
          </cell>
          <cell r="E269">
            <v>60.69</v>
          </cell>
          <cell r="F269">
            <v>1530.09</v>
          </cell>
        </row>
        <row r="270">
          <cell r="A270">
            <v>46000.875</v>
          </cell>
          <cell r="B270">
            <v>21</v>
          </cell>
          <cell r="C270">
            <v>1439.79</v>
          </cell>
          <cell r="D270">
            <v>0</v>
          </cell>
          <cell r="E270">
            <v>528.01</v>
          </cell>
          <cell r="F270">
            <v>1472.19</v>
          </cell>
        </row>
        <row r="271">
          <cell r="A271">
            <v>46000.916669999999</v>
          </cell>
          <cell r="B271">
            <v>22</v>
          </cell>
          <cell r="C271">
            <v>1673.58</v>
          </cell>
          <cell r="D271">
            <v>0</v>
          </cell>
          <cell r="E271">
            <v>645.16999999999996</v>
          </cell>
          <cell r="F271">
            <v>1705.98</v>
          </cell>
        </row>
        <row r="272">
          <cell r="A272">
            <v>46000.958330000001</v>
          </cell>
          <cell r="B272">
            <v>23</v>
          </cell>
          <cell r="C272">
            <v>1562.86</v>
          </cell>
          <cell r="D272">
            <v>3.5</v>
          </cell>
          <cell r="E272">
            <v>0.08</v>
          </cell>
          <cell r="F272">
            <v>1595.26</v>
          </cell>
        </row>
        <row r="273">
          <cell r="A273">
            <v>46001</v>
          </cell>
          <cell r="B273">
            <v>0</v>
          </cell>
          <cell r="C273">
            <v>1463.59</v>
          </cell>
          <cell r="D273">
            <v>0</v>
          </cell>
          <cell r="E273">
            <v>178.09</v>
          </cell>
          <cell r="F273">
            <v>1495.99</v>
          </cell>
        </row>
        <row r="274">
          <cell r="A274">
            <v>46001.041669999999</v>
          </cell>
          <cell r="B274">
            <v>1</v>
          </cell>
          <cell r="C274">
            <v>1443.47</v>
          </cell>
          <cell r="D274">
            <v>0</v>
          </cell>
          <cell r="E274">
            <v>27.5</v>
          </cell>
          <cell r="F274">
            <v>1475.87</v>
          </cell>
        </row>
        <row r="275">
          <cell r="A275">
            <v>46001.083330000001</v>
          </cell>
          <cell r="B275">
            <v>2</v>
          </cell>
          <cell r="C275">
            <v>1443.49</v>
          </cell>
          <cell r="D275">
            <v>0.53</v>
          </cell>
          <cell r="E275">
            <v>0.01</v>
          </cell>
          <cell r="F275">
            <v>1475.89</v>
          </cell>
        </row>
        <row r="276">
          <cell r="A276">
            <v>46001.125</v>
          </cell>
          <cell r="B276">
            <v>3</v>
          </cell>
          <cell r="C276">
            <v>1443.51</v>
          </cell>
          <cell r="D276">
            <v>66.34</v>
          </cell>
          <cell r="E276">
            <v>0</v>
          </cell>
          <cell r="F276">
            <v>1475.91</v>
          </cell>
        </row>
        <row r="277">
          <cell r="A277">
            <v>46001.166669999999</v>
          </cell>
          <cell r="B277">
            <v>4</v>
          </cell>
          <cell r="C277">
            <v>1443.49</v>
          </cell>
          <cell r="D277">
            <v>38.24</v>
          </cell>
          <cell r="E277">
            <v>0</v>
          </cell>
          <cell r="F277">
            <v>1475.89</v>
          </cell>
        </row>
        <row r="278">
          <cell r="A278">
            <v>46001.208330000001</v>
          </cell>
          <cell r="B278">
            <v>5</v>
          </cell>
          <cell r="C278">
            <v>1443.25</v>
          </cell>
          <cell r="D278">
            <v>398.48</v>
          </cell>
          <cell r="E278">
            <v>0</v>
          </cell>
          <cell r="F278">
            <v>1475.65</v>
          </cell>
        </row>
        <row r="279">
          <cell r="A279">
            <v>46001.25</v>
          </cell>
          <cell r="B279">
            <v>6</v>
          </cell>
          <cell r="C279">
            <v>1441.35</v>
          </cell>
          <cell r="D279">
            <v>490.07</v>
          </cell>
          <cell r="E279">
            <v>0</v>
          </cell>
          <cell r="F279">
            <v>1473.75</v>
          </cell>
        </row>
        <row r="280">
          <cell r="A280">
            <v>46001.291669999999</v>
          </cell>
          <cell r="B280">
            <v>7</v>
          </cell>
          <cell r="C280">
            <v>1633.44</v>
          </cell>
          <cell r="D280">
            <v>218.89</v>
          </cell>
          <cell r="E280">
            <v>0</v>
          </cell>
          <cell r="F280">
            <v>1665.84</v>
          </cell>
        </row>
        <row r="281">
          <cell r="A281">
            <v>46001.333330000001</v>
          </cell>
          <cell r="B281">
            <v>8</v>
          </cell>
          <cell r="C281">
            <v>1441.87</v>
          </cell>
          <cell r="D281">
            <v>302.95999999999998</v>
          </cell>
          <cell r="E281">
            <v>0</v>
          </cell>
          <cell r="F281">
            <v>1474.27</v>
          </cell>
        </row>
        <row r="282">
          <cell r="A282">
            <v>46001.375</v>
          </cell>
          <cell r="B282">
            <v>9</v>
          </cell>
          <cell r="C282">
            <v>1515.73</v>
          </cell>
          <cell r="D282">
            <v>327.47000000000003</v>
          </cell>
          <cell r="E282">
            <v>0</v>
          </cell>
          <cell r="F282">
            <v>1548.13</v>
          </cell>
        </row>
        <row r="283">
          <cell r="A283">
            <v>46001.416669999999</v>
          </cell>
          <cell r="B283">
            <v>10</v>
          </cell>
          <cell r="C283">
            <v>1565.99</v>
          </cell>
          <cell r="D283">
            <v>428.99</v>
          </cell>
          <cell r="E283">
            <v>0</v>
          </cell>
          <cell r="F283">
            <v>1598.39</v>
          </cell>
        </row>
        <row r="284">
          <cell r="A284">
            <v>46001.458330000001</v>
          </cell>
          <cell r="B284">
            <v>11</v>
          </cell>
          <cell r="C284">
            <v>1574.5</v>
          </cell>
          <cell r="D284">
            <v>499.76</v>
          </cell>
          <cell r="E284">
            <v>0</v>
          </cell>
          <cell r="F284">
            <v>1606.9</v>
          </cell>
        </row>
        <row r="285">
          <cell r="A285">
            <v>46001.5</v>
          </cell>
          <cell r="B285">
            <v>12</v>
          </cell>
          <cell r="C285">
            <v>1551.88</v>
          </cell>
          <cell r="D285">
            <v>424.89</v>
          </cell>
          <cell r="E285">
            <v>0</v>
          </cell>
          <cell r="F285">
            <v>1584.28</v>
          </cell>
        </row>
        <row r="286">
          <cell r="A286">
            <v>46001.541669999999</v>
          </cell>
          <cell r="B286">
            <v>13</v>
          </cell>
          <cell r="C286">
            <v>1539.74</v>
          </cell>
          <cell r="D286">
            <v>501.25</v>
          </cell>
          <cell r="E286">
            <v>0</v>
          </cell>
          <cell r="F286">
            <v>1572.14</v>
          </cell>
        </row>
        <row r="287">
          <cell r="A287">
            <v>46001.583330000001</v>
          </cell>
          <cell r="B287">
            <v>14</v>
          </cell>
          <cell r="C287">
            <v>1549.88</v>
          </cell>
          <cell r="D287">
            <v>442.44</v>
          </cell>
          <cell r="E287">
            <v>0</v>
          </cell>
          <cell r="F287">
            <v>1582.28</v>
          </cell>
        </row>
        <row r="288">
          <cell r="A288">
            <v>46001.625</v>
          </cell>
          <cell r="B288">
            <v>15</v>
          </cell>
          <cell r="C288">
            <v>1560.04</v>
          </cell>
          <cell r="D288">
            <v>538.17999999999995</v>
          </cell>
          <cell r="E288">
            <v>0</v>
          </cell>
          <cell r="F288">
            <v>1592.44</v>
          </cell>
        </row>
        <row r="289">
          <cell r="A289">
            <v>46001.666669999999</v>
          </cell>
          <cell r="B289">
            <v>16</v>
          </cell>
          <cell r="C289">
            <v>1598.96</v>
          </cell>
          <cell r="D289">
            <v>522.69000000000005</v>
          </cell>
          <cell r="E289">
            <v>0</v>
          </cell>
          <cell r="F289">
            <v>1631.36</v>
          </cell>
        </row>
        <row r="290">
          <cell r="A290">
            <v>46001.708330000001</v>
          </cell>
          <cell r="B290">
            <v>17</v>
          </cell>
          <cell r="C290">
            <v>1625.92</v>
          </cell>
          <cell r="D290">
            <v>489.13</v>
          </cell>
          <cell r="E290">
            <v>0</v>
          </cell>
          <cell r="F290">
            <v>1658.32</v>
          </cell>
        </row>
        <row r="291">
          <cell r="A291">
            <v>46001.75</v>
          </cell>
          <cell r="B291">
            <v>18</v>
          </cell>
          <cell r="C291">
            <v>1648.33</v>
          </cell>
          <cell r="D291">
            <v>446.59</v>
          </cell>
          <cell r="E291">
            <v>0</v>
          </cell>
          <cell r="F291">
            <v>1680.73</v>
          </cell>
        </row>
        <row r="292">
          <cell r="A292">
            <v>46001.791669999999</v>
          </cell>
          <cell r="B292">
            <v>19</v>
          </cell>
          <cell r="C292">
            <v>1582.98</v>
          </cell>
          <cell r="D292">
            <v>39.42</v>
          </cell>
          <cell r="E292">
            <v>0</v>
          </cell>
          <cell r="F292">
            <v>1615.38</v>
          </cell>
        </row>
        <row r="293">
          <cell r="A293">
            <v>46001.833330000001</v>
          </cell>
          <cell r="B293">
            <v>20</v>
          </cell>
          <cell r="C293">
            <v>1501.08</v>
          </cell>
          <cell r="D293">
            <v>641.20000000000005</v>
          </cell>
          <cell r="E293">
            <v>0</v>
          </cell>
          <cell r="F293">
            <v>1533.48</v>
          </cell>
        </row>
        <row r="294">
          <cell r="A294">
            <v>46001.875</v>
          </cell>
          <cell r="B294">
            <v>21</v>
          </cell>
          <cell r="C294">
            <v>1440.06</v>
          </cell>
          <cell r="D294">
            <v>25.66</v>
          </cell>
          <cell r="E294">
            <v>0.73</v>
          </cell>
          <cell r="F294">
            <v>1472.46</v>
          </cell>
        </row>
        <row r="295">
          <cell r="A295">
            <v>46001.916669999999</v>
          </cell>
          <cell r="B295">
            <v>22</v>
          </cell>
          <cell r="C295">
            <v>1699.06</v>
          </cell>
          <cell r="D295">
            <v>544.42999999999995</v>
          </cell>
          <cell r="E295">
            <v>0</v>
          </cell>
          <cell r="F295">
            <v>1731.46</v>
          </cell>
        </row>
        <row r="296">
          <cell r="A296">
            <v>46001.958330000001</v>
          </cell>
          <cell r="B296">
            <v>23</v>
          </cell>
          <cell r="C296">
            <v>1566.21</v>
          </cell>
          <cell r="D296">
            <v>13.56</v>
          </cell>
          <cell r="E296">
            <v>0</v>
          </cell>
          <cell r="F296">
            <v>1598.61</v>
          </cell>
        </row>
        <row r="297">
          <cell r="A297">
            <v>46002</v>
          </cell>
          <cell r="B297">
            <v>0</v>
          </cell>
          <cell r="C297">
            <v>1477.39</v>
          </cell>
          <cell r="D297">
            <v>478.25</v>
          </cell>
          <cell r="E297">
            <v>0</v>
          </cell>
          <cell r="F297">
            <v>1509.79</v>
          </cell>
        </row>
        <row r="298">
          <cell r="A298">
            <v>46002.041669999999</v>
          </cell>
          <cell r="B298">
            <v>1</v>
          </cell>
          <cell r="C298">
            <v>1443.16</v>
          </cell>
          <cell r="D298">
            <v>658.99</v>
          </cell>
          <cell r="E298">
            <v>0</v>
          </cell>
          <cell r="F298">
            <v>1475.56</v>
          </cell>
        </row>
        <row r="299">
          <cell r="A299">
            <v>46002.083330000001</v>
          </cell>
          <cell r="B299">
            <v>2</v>
          </cell>
          <cell r="C299">
            <v>1443.28</v>
          </cell>
          <cell r="D299">
            <v>748.91</v>
          </cell>
          <cell r="E299">
            <v>0</v>
          </cell>
          <cell r="F299">
            <v>1475.68</v>
          </cell>
        </row>
        <row r="300">
          <cell r="A300">
            <v>46002.125</v>
          </cell>
          <cell r="B300">
            <v>3</v>
          </cell>
          <cell r="C300">
            <v>1443.35</v>
          </cell>
          <cell r="D300">
            <v>127.19</v>
          </cell>
          <cell r="E300">
            <v>0</v>
          </cell>
          <cell r="F300">
            <v>1475.75</v>
          </cell>
        </row>
        <row r="301">
          <cell r="A301">
            <v>46002.166669999999</v>
          </cell>
          <cell r="B301">
            <v>4</v>
          </cell>
          <cell r="C301">
            <v>1443.3</v>
          </cell>
          <cell r="D301">
            <v>206.64</v>
          </cell>
          <cell r="E301">
            <v>0</v>
          </cell>
          <cell r="F301">
            <v>1475.7</v>
          </cell>
        </row>
        <row r="302">
          <cell r="A302">
            <v>46002.208330000001</v>
          </cell>
          <cell r="B302">
            <v>5</v>
          </cell>
          <cell r="C302">
            <v>1443.12</v>
          </cell>
          <cell r="D302">
            <v>475.02</v>
          </cell>
          <cell r="E302">
            <v>0</v>
          </cell>
          <cell r="F302">
            <v>1475.52</v>
          </cell>
        </row>
        <row r="303">
          <cell r="A303">
            <v>46002.25</v>
          </cell>
          <cell r="B303">
            <v>6</v>
          </cell>
          <cell r="C303">
            <v>1443.44</v>
          </cell>
          <cell r="D303">
            <v>311.3</v>
          </cell>
          <cell r="E303">
            <v>0</v>
          </cell>
          <cell r="F303">
            <v>1475.84</v>
          </cell>
        </row>
        <row r="304">
          <cell r="A304">
            <v>46002.291669999999</v>
          </cell>
          <cell r="B304">
            <v>7</v>
          </cell>
          <cell r="C304">
            <v>1651.69</v>
          </cell>
          <cell r="D304">
            <v>456.92</v>
          </cell>
          <cell r="E304">
            <v>0</v>
          </cell>
          <cell r="F304">
            <v>1684.09</v>
          </cell>
        </row>
        <row r="305">
          <cell r="A305">
            <v>46002.333330000001</v>
          </cell>
          <cell r="B305">
            <v>8</v>
          </cell>
          <cell r="C305">
            <v>1442.2</v>
          </cell>
          <cell r="D305">
            <v>709.94</v>
          </cell>
          <cell r="E305">
            <v>0</v>
          </cell>
          <cell r="F305">
            <v>1474.6</v>
          </cell>
        </row>
        <row r="306">
          <cell r="A306">
            <v>46002.375</v>
          </cell>
          <cell r="B306">
            <v>9</v>
          </cell>
          <cell r="C306">
            <v>1529.82</v>
          </cell>
          <cell r="D306">
            <v>685.27</v>
          </cell>
          <cell r="E306">
            <v>0</v>
          </cell>
          <cell r="F306">
            <v>1562.22</v>
          </cell>
        </row>
        <row r="307">
          <cell r="A307">
            <v>46002.416669999999</v>
          </cell>
          <cell r="B307">
            <v>10</v>
          </cell>
          <cell r="C307">
            <v>1580.39</v>
          </cell>
          <cell r="D307">
            <v>706.37</v>
          </cell>
          <cell r="E307">
            <v>0</v>
          </cell>
          <cell r="F307">
            <v>1612.79</v>
          </cell>
        </row>
        <row r="308">
          <cell r="A308">
            <v>46002.458330000001</v>
          </cell>
          <cell r="B308">
            <v>11</v>
          </cell>
          <cell r="C308">
            <v>1585.28</v>
          </cell>
          <cell r="D308">
            <v>772.86</v>
          </cell>
          <cell r="E308">
            <v>0</v>
          </cell>
          <cell r="F308">
            <v>1617.68</v>
          </cell>
        </row>
        <row r="309">
          <cell r="A309">
            <v>46002.5</v>
          </cell>
          <cell r="B309">
            <v>12</v>
          </cell>
          <cell r="C309">
            <v>1559.43</v>
          </cell>
          <cell r="D309">
            <v>661.44</v>
          </cell>
          <cell r="E309">
            <v>0</v>
          </cell>
          <cell r="F309">
            <v>1591.83</v>
          </cell>
        </row>
        <row r="310">
          <cell r="A310">
            <v>46002.541669999999</v>
          </cell>
          <cell r="B310">
            <v>13</v>
          </cell>
          <cell r="C310">
            <v>1564.79</v>
          </cell>
          <cell r="D310">
            <v>579.26</v>
          </cell>
          <cell r="E310">
            <v>0</v>
          </cell>
          <cell r="F310">
            <v>1597.19</v>
          </cell>
        </row>
        <row r="311">
          <cell r="A311">
            <v>46002.583330000001</v>
          </cell>
          <cell r="B311">
            <v>14</v>
          </cell>
          <cell r="C311">
            <v>1559.2</v>
          </cell>
          <cell r="D311">
            <v>714.92</v>
          </cell>
          <cell r="E311">
            <v>0</v>
          </cell>
          <cell r="F311">
            <v>1591.6</v>
          </cell>
        </row>
        <row r="312">
          <cell r="A312">
            <v>46002.625</v>
          </cell>
          <cell r="B312">
            <v>15</v>
          </cell>
          <cell r="C312">
            <v>1576.12</v>
          </cell>
          <cell r="D312">
            <v>713</v>
          </cell>
          <cell r="E312">
            <v>0</v>
          </cell>
          <cell r="F312">
            <v>1608.52</v>
          </cell>
        </row>
        <row r="313">
          <cell r="A313">
            <v>46002.666669999999</v>
          </cell>
          <cell r="B313">
            <v>16</v>
          </cell>
          <cell r="C313">
            <v>1616.8</v>
          </cell>
          <cell r="D313">
            <v>452.41</v>
          </cell>
          <cell r="E313">
            <v>0</v>
          </cell>
          <cell r="F313">
            <v>1649.2</v>
          </cell>
        </row>
        <row r="314">
          <cell r="A314">
            <v>46002.708330000001</v>
          </cell>
          <cell r="B314">
            <v>17</v>
          </cell>
          <cell r="C314">
            <v>1650.37</v>
          </cell>
          <cell r="D314">
            <v>323.87</v>
          </cell>
          <cell r="E314">
            <v>0</v>
          </cell>
          <cell r="F314">
            <v>1682.77</v>
          </cell>
        </row>
        <row r="315">
          <cell r="A315">
            <v>46002.75</v>
          </cell>
          <cell r="B315">
            <v>18</v>
          </cell>
          <cell r="C315">
            <v>1661.54</v>
          </cell>
          <cell r="D315">
            <v>292.55</v>
          </cell>
          <cell r="E315">
            <v>0</v>
          </cell>
          <cell r="F315">
            <v>1693.94</v>
          </cell>
        </row>
        <row r="316">
          <cell r="A316">
            <v>46002.791669999999</v>
          </cell>
          <cell r="B316">
            <v>19</v>
          </cell>
          <cell r="C316">
            <v>1602.22</v>
          </cell>
          <cell r="D316">
            <v>255.65</v>
          </cell>
          <cell r="E316">
            <v>0</v>
          </cell>
          <cell r="F316">
            <v>1634.62</v>
          </cell>
        </row>
        <row r="317">
          <cell r="A317">
            <v>46002.833330000001</v>
          </cell>
          <cell r="B317">
            <v>20</v>
          </cell>
          <cell r="C317">
            <v>1519.16</v>
          </cell>
          <cell r="D317">
            <v>210.86</v>
          </cell>
          <cell r="E317">
            <v>0</v>
          </cell>
          <cell r="F317">
            <v>1551.56</v>
          </cell>
        </row>
        <row r="318">
          <cell r="A318">
            <v>46002.875</v>
          </cell>
          <cell r="B318">
            <v>21</v>
          </cell>
          <cell r="C318">
            <v>1440.29</v>
          </cell>
          <cell r="D318">
            <v>582.99</v>
          </cell>
          <cell r="E318">
            <v>0</v>
          </cell>
          <cell r="F318">
            <v>1472.69</v>
          </cell>
        </row>
        <row r="319">
          <cell r="A319">
            <v>46002.916669999999</v>
          </cell>
          <cell r="B319">
            <v>22</v>
          </cell>
          <cell r="C319">
            <v>1697.37</v>
          </cell>
          <cell r="D319">
            <v>0</v>
          </cell>
          <cell r="E319">
            <v>713.12</v>
          </cell>
          <cell r="F319">
            <v>1729.77</v>
          </cell>
        </row>
        <row r="320">
          <cell r="A320">
            <v>46002.958330000001</v>
          </cell>
          <cell r="B320">
            <v>23</v>
          </cell>
          <cell r="C320">
            <v>1566.1</v>
          </cell>
          <cell r="D320">
            <v>123.68</v>
          </cell>
          <cell r="E320">
            <v>0</v>
          </cell>
          <cell r="F320">
            <v>1598.5</v>
          </cell>
        </row>
        <row r="321">
          <cell r="A321">
            <v>46003</v>
          </cell>
          <cell r="B321">
            <v>0</v>
          </cell>
          <cell r="C321">
            <v>1519.78</v>
          </cell>
          <cell r="D321">
            <v>0</v>
          </cell>
          <cell r="E321">
            <v>656.45</v>
          </cell>
          <cell r="F321">
            <v>1552.18</v>
          </cell>
        </row>
        <row r="322">
          <cell r="A322">
            <v>46003.041669999999</v>
          </cell>
          <cell r="B322">
            <v>1</v>
          </cell>
          <cell r="C322">
            <v>1458.43</v>
          </cell>
          <cell r="D322">
            <v>0</v>
          </cell>
          <cell r="E322">
            <v>456</v>
          </cell>
          <cell r="F322">
            <v>1490.83</v>
          </cell>
        </row>
        <row r="323">
          <cell r="A323">
            <v>46003.083330000001</v>
          </cell>
          <cell r="B323">
            <v>2</v>
          </cell>
          <cell r="C323">
            <v>1443.21</v>
          </cell>
          <cell r="D323">
            <v>0</v>
          </cell>
          <cell r="E323">
            <v>297.60000000000002</v>
          </cell>
          <cell r="F323">
            <v>1475.61</v>
          </cell>
        </row>
        <row r="324">
          <cell r="A324">
            <v>46003.125</v>
          </cell>
          <cell r="B324">
            <v>3</v>
          </cell>
          <cell r="C324">
            <v>1443.25</v>
          </cell>
          <cell r="D324">
            <v>0</v>
          </cell>
          <cell r="E324">
            <v>221.03</v>
          </cell>
          <cell r="F324">
            <v>1475.65</v>
          </cell>
        </row>
        <row r="325">
          <cell r="A325">
            <v>46003.166669999999</v>
          </cell>
          <cell r="B325">
            <v>4</v>
          </cell>
          <cell r="C325">
            <v>1443.42</v>
          </cell>
          <cell r="D325">
            <v>210.73</v>
          </cell>
          <cell r="E325">
            <v>0</v>
          </cell>
          <cell r="F325">
            <v>1475.82</v>
          </cell>
        </row>
        <row r="326">
          <cell r="A326">
            <v>46003.208330000001</v>
          </cell>
          <cell r="B326">
            <v>5</v>
          </cell>
          <cell r="C326">
            <v>1470.23</v>
          </cell>
          <cell r="D326">
            <v>126.08</v>
          </cell>
          <cell r="E326">
            <v>0</v>
          </cell>
          <cell r="F326">
            <v>1502.63</v>
          </cell>
        </row>
        <row r="327">
          <cell r="A327">
            <v>46003.25</v>
          </cell>
          <cell r="B327">
            <v>6</v>
          </cell>
          <cell r="C327">
            <v>1534.38</v>
          </cell>
          <cell r="D327">
            <v>1.82</v>
          </cell>
          <cell r="E327">
            <v>16.25</v>
          </cell>
          <cell r="F327">
            <v>1566.78</v>
          </cell>
        </row>
        <row r="328">
          <cell r="A328">
            <v>46003.291669999999</v>
          </cell>
          <cell r="B328">
            <v>7</v>
          </cell>
          <cell r="C328">
            <v>1726.15</v>
          </cell>
          <cell r="D328">
            <v>359.71</v>
          </cell>
          <cell r="E328">
            <v>0</v>
          </cell>
          <cell r="F328">
            <v>1758.55</v>
          </cell>
        </row>
        <row r="329">
          <cell r="A329">
            <v>46003.333330000001</v>
          </cell>
          <cell r="B329">
            <v>8</v>
          </cell>
          <cell r="C329">
            <v>1461.39</v>
          </cell>
          <cell r="D329">
            <v>315.16000000000003</v>
          </cell>
          <cell r="E329">
            <v>0</v>
          </cell>
          <cell r="F329">
            <v>1493.79</v>
          </cell>
        </row>
        <row r="330">
          <cell r="A330">
            <v>46003.375</v>
          </cell>
          <cell r="B330">
            <v>9</v>
          </cell>
          <cell r="C330">
            <v>1616.17</v>
          </cell>
          <cell r="D330">
            <v>267.94</v>
          </cell>
          <cell r="E330">
            <v>0</v>
          </cell>
          <cell r="F330">
            <v>1648.57</v>
          </cell>
        </row>
        <row r="331">
          <cell r="A331">
            <v>46003.416669999999</v>
          </cell>
          <cell r="B331">
            <v>10</v>
          </cell>
          <cell r="C331">
            <v>1671.21</v>
          </cell>
          <cell r="D331">
            <v>182.55</v>
          </cell>
          <cell r="E331">
            <v>0</v>
          </cell>
          <cell r="F331">
            <v>1703.61</v>
          </cell>
        </row>
        <row r="332">
          <cell r="A332">
            <v>46003.458330000001</v>
          </cell>
          <cell r="B332">
            <v>11</v>
          </cell>
          <cell r="C332">
            <v>1670.73</v>
          </cell>
          <cell r="D332">
            <v>99.96</v>
          </cell>
          <cell r="E332">
            <v>0</v>
          </cell>
          <cell r="F332">
            <v>1703.13</v>
          </cell>
        </row>
        <row r="333">
          <cell r="A333">
            <v>46003.5</v>
          </cell>
          <cell r="B333">
            <v>12</v>
          </cell>
          <cell r="C333">
            <v>1643.6</v>
          </cell>
          <cell r="D333">
            <v>271.2</v>
          </cell>
          <cell r="E333">
            <v>0</v>
          </cell>
          <cell r="F333">
            <v>1676</v>
          </cell>
        </row>
        <row r="334">
          <cell r="A334">
            <v>46003.541669999999</v>
          </cell>
          <cell r="B334">
            <v>13</v>
          </cell>
          <cell r="C334">
            <v>1639.83</v>
          </cell>
          <cell r="D334">
            <v>184.96</v>
          </cell>
          <cell r="E334">
            <v>0</v>
          </cell>
          <cell r="F334">
            <v>1672.23</v>
          </cell>
        </row>
        <row r="335">
          <cell r="A335">
            <v>46003.583330000001</v>
          </cell>
          <cell r="B335">
            <v>14</v>
          </cell>
          <cell r="C335">
            <v>1639.22</v>
          </cell>
          <cell r="D335">
            <v>176.07</v>
          </cell>
          <cell r="E335">
            <v>0</v>
          </cell>
          <cell r="F335">
            <v>1671.62</v>
          </cell>
        </row>
        <row r="336">
          <cell r="A336">
            <v>46003.625</v>
          </cell>
          <cell r="B336">
            <v>15</v>
          </cell>
          <cell r="C336">
            <v>1639.07</v>
          </cell>
          <cell r="D336">
            <v>66.239999999999995</v>
          </cell>
          <cell r="E336">
            <v>1.64</v>
          </cell>
          <cell r="F336">
            <v>1671.47</v>
          </cell>
        </row>
        <row r="337">
          <cell r="A337">
            <v>46003.666669999999</v>
          </cell>
          <cell r="B337">
            <v>16</v>
          </cell>
          <cell r="C337">
            <v>1667.27</v>
          </cell>
          <cell r="D337">
            <v>284.04000000000002</v>
          </cell>
          <cell r="E337">
            <v>0</v>
          </cell>
          <cell r="F337">
            <v>1699.67</v>
          </cell>
        </row>
        <row r="338">
          <cell r="A338">
            <v>46003.708330000001</v>
          </cell>
          <cell r="B338">
            <v>17</v>
          </cell>
          <cell r="C338">
            <v>1708.2</v>
          </cell>
          <cell r="D338">
            <v>81.77</v>
          </cell>
          <cell r="E338">
            <v>0</v>
          </cell>
          <cell r="F338">
            <v>1740.6</v>
          </cell>
        </row>
        <row r="339">
          <cell r="A339">
            <v>46003.75</v>
          </cell>
          <cell r="B339">
            <v>18</v>
          </cell>
          <cell r="C339">
            <v>1729.25</v>
          </cell>
          <cell r="D339">
            <v>37.81</v>
          </cell>
          <cell r="E339">
            <v>0</v>
          </cell>
          <cell r="F339">
            <v>1761.65</v>
          </cell>
        </row>
        <row r="340">
          <cell r="A340">
            <v>46003.791669999999</v>
          </cell>
          <cell r="B340">
            <v>19</v>
          </cell>
          <cell r="C340">
            <v>1674.97</v>
          </cell>
          <cell r="D340">
            <v>27.11</v>
          </cell>
          <cell r="E340">
            <v>0</v>
          </cell>
          <cell r="F340">
            <v>1707.37</v>
          </cell>
        </row>
        <row r="341">
          <cell r="A341">
            <v>46003.833330000001</v>
          </cell>
          <cell r="B341">
            <v>20</v>
          </cell>
          <cell r="C341">
            <v>1603.84</v>
          </cell>
          <cell r="D341">
            <v>0.02</v>
          </cell>
          <cell r="E341">
            <v>6.35</v>
          </cell>
          <cell r="F341">
            <v>1636.24</v>
          </cell>
        </row>
        <row r="342">
          <cell r="A342">
            <v>46003.875</v>
          </cell>
          <cell r="B342">
            <v>21</v>
          </cell>
          <cell r="C342">
            <v>1478</v>
          </cell>
          <cell r="D342">
            <v>0</v>
          </cell>
          <cell r="E342">
            <v>41.32</v>
          </cell>
          <cell r="F342">
            <v>1510.4</v>
          </cell>
        </row>
        <row r="343">
          <cell r="A343">
            <v>46003.916669999999</v>
          </cell>
          <cell r="B343">
            <v>22</v>
          </cell>
          <cell r="C343">
            <v>1767.82</v>
          </cell>
          <cell r="D343">
            <v>0</v>
          </cell>
          <cell r="E343">
            <v>766.53</v>
          </cell>
          <cell r="F343">
            <v>1800.22</v>
          </cell>
        </row>
        <row r="344">
          <cell r="A344">
            <v>46003.958330000001</v>
          </cell>
          <cell r="B344">
            <v>23</v>
          </cell>
          <cell r="C344">
            <v>1634.38</v>
          </cell>
          <cell r="D344">
            <v>0</v>
          </cell>
          <cell r="E344">
            <v>670.73</v>
          </cell>
          <cell r="F344">
            <v>1666.78</v>
          </cell>
        </row>
        <row r="345">
          <cell r="A345">
            <v>46004</v>
          </cell>
          <cell r="B345">
            <v>0</v>
          </cell>
          <cell r="C345">
            <v>1493.19</v>
          </cell>
          <cell r="D345">
            <v>1.33</v>
          </cell>
          <cell r="E345">
            <v>2.72</v>
          </cell>
          <cell r="F345">
            <v>1525.59</v>
          </cell>
        </row>
        <row r="346">
          <cell r="A346">
            <v>46004.041669999999</v>
          </cell>
          <cell r="B346">
            <v>1</v>
          </cell>
          <cell r="C346">
            <v>1449.08</v>
          </cell>
          <cell r="D346">
            <v>21.86</v>
          </cell>
          <cell r="E346">
            <v>0</v>
          </cell>
          <cell r="F346">
            <v>1481.48</v>
          </cell>
        </row>
        <row r="347">
          <cell r="A347">
            <v>46004.083330000001</v>
          </cell>
          <cell r="B347">
            <v>2</v>
          </cell>
          <cell r="C347">
            <v>1443.6</v>
          </cell>
          <cell r="D347">
            <v>63.41</v>
          </cell>
          <cell r="E347">
            <v>0</v>
          </cell>
          <cell r="F347">
            <v>1476</v>
          </cell>
        </row>
        <row r="348">
          <cell r="A348">
            <v>46004.125</v>
          </cell>
          <cell r="B348">
            <v>3</v>
          </cell>
          <cell r="C348">
            <v>1443.64</v>
          </cell>
          <cell r="D348">
            <v>17.46</v>
          </cell>
          <cell r="E348">
            <v>0</v>
          </cell>
          <cell r="F348">
            <v>1476.04</v>
          </cell>
        </row>
        <row r="349">
          <cell r="A349">
            <v>46004.166669999999</v>
          </cell>
          <cell r="B349">
            <v>4</v>
          </cell>
          <cell r="C349">
            <v>1443.67</v>
          </cell>
          <cell r="D349">
            <v>86.03</v>
          </cell>
          <cell r="E349">
            <v>0</v>
          </cell>
          <cell r="F349">
            <v>1476.07</v>
          </cell>
        </row>
        <row r="350">
          <cell r="A350">
            <v>46004.208330000001</v>
          </cell>
          <cell r="B350">
            <v>5</v>
          </cell>
          <cell r="C350">
            <v>1443.55</v>
          </cell>
          <cell r="D350">
            <v>291.51</v>
          </cell>
          <cell r="E350">
            <v>0</v>
          </cell>
          <cell r="F350">
            <v>1475.95</v>
          </cell>
        </row>
        <row r="351">
          <cell r="A351">
            <v>46004.25</v>
          </cell>
          <cell r="B351">
            <v>6</v>
          </cell>
          <cell r="C351">
            <v>1442.44</v>
          </cell>
          <cell r="D351">
            <v>333.75</v>
          </cell>
          <cell r="E351">
            <v>0</v>
          </cell>
          <cell r="F351">
            <v>1474.84</v>
          </cell>
        </row>
        <row r="352">
          <cell r="A352">
            <v>46004.291669999999</v>
          </cell>
          <cell r="B352">
            <v>7</v>
          </cell>
          <cell r="C352">
            <v>1484.07</v>
          </cell>
          <cell r="D352">
            <v>329.8</v>
          </cell>
          <cell r="E352">
            <v>0</v>
          </cell>
          <cell r="F352">
            <v>1516.47</v>
          </cell>
        </row>
        <row r="353">
          <cell r="A353">
            <v>46004.333330000001</v>
          </cell>
          <cell r="B353">
            <v>8</v>
          </cell>
          <cell r="C353">
            <v>1442.04</v>
          </cell>
          <cell r="D353">
            <v>143.72</v>
          </cell>
          <cell r="E353">
            <v>0</v>
          </cell>
          <cell r="F353">
            <v>1474.44</v>
          </cell>
        </row>
        <row r="354">
          <cell r="A354">
            <v>46004.375</v>
          </cell>
          <cell r="B354">
            <v>9</v>
          </cell>
          <cell r="C354">
            <v>1443.74</v>
          </cell>
          <cell r="D354">
            <v>82.55</v>
          </cell>
          <cell r="E354">
            <v>0</v>
          </cell>
          <cell r="F354">
            <v>1476.14</v>
          </cell>
        </row>
        <row r="355">
          <cell r="A355">
            <v>46004.416669999999</v>
          </cell>
          <cell r="B355">
            <v>10</v>
          </cell>
          <cell r="C355">
            <v>1528.06</v>
          </cell>
          <cell r="D355">
            <v>68.209999999999994</v>
          </cell>
          <cell r="E355">
            <v>0</v>
          </cell>
          <cell r="F355">
            <v>1560.46</v>
          </cell>
        </row>
        <row r="356">
          <cell r="A356">
            <v>46004.458330000001</v>
          </cell>
          <cell r="B356">
            <v>11</v>
          </cell>
          <cell r="C356">
            <v>1555.93</v>
          </cell>
          <cell r="D356">
            <v>66.760000000000005</v>
          </cell>
          <cell r="E356">
            <v>0</v>
          </cell>
          <cell r="F356">
            <v>1588.33</v>
          </cell>
        </row>
        <row r="357">
          <cell r="A357">
            <v>46004.5</v>
          </cell>
          <cell r="B357">
            <v>12</v>
          </cell>
          <cell r="C357">
            <v>1549.75</v>
          </cell>
          <cell r="D357">
            <v>54.82</v>
          </cell>
          <cell r="E357">
            <v>0</v>
          </cell>
          <cell r="F357">
            <v>1582.15</v>
          </cell>
        </row>
        <row r="358">
          <cell r="A358">
            <v>46004.541669999999</v>
          </cell>
          <cell r="B358">
            <v>13</v>
          </cell>
          <cell r="C358">
            <v>1543.67</v>
          </cell>
          <cell r="D358">
            <v>637.54</v>
          </cell>
          <cell r="E358">
            <v>0</v>
          </cell>
          <cell r="F358">
            <v>1576.07</v>
          </cell>
        </row>
        <row r="359">
          <cell r="A359">
            <v>46004.583330000001</v>
          </cell>
          <cell r="B359">
            <v>14</v>
          </cell>
          <cell r="C359">
            <v>1542.94</v>
          </cell>
          <cell r="D359">
            <v>44.09</v>
          </cell>
          <cell r="E359">
            <v>0</v>
          </cell>
          <cell r="F359">
            <v>1575.34</v>
          </cell>
        </row>
        <row r="360">
          <cell r="A360">
            <v>46004.625</v>
          </cell>
          <cell r="B360">
            <v>15</v>
          </cell>
          <cell r="C360">
            <v>1542.93</v>
          </cell>
          <cell r="D360">
            <v>512.59</v>
          </cell>
          <cell r="E360">
            <v>0</v>
          </cell>
          <cell r="F360">
            <v>1575.33</v>
          </cell>
        </row>
        <row r="361">
          <cell r="A361">
            <v>46004.666669999999</v>
          </cell>
          <cell r="B361">
            <v>16</v>
          </cell>
          <cell r="C361">
            <v>1591.6</v>
          </cell>
          <cell r="D361">
            <v>27.67</v>
          </cell>
          <cell r="E361">
            <v>0</v>
          </cell>
          <cell r="F361">
            <v>1624</v>
          </cell>
        </row>
        <row r="362">
          <cell r="A362">
            <v>46004.708330000001</v>
          </cell>
          <cell r="B362">
            <v>17</v>
          </cell>
          <cell r="C362">
            <v>1645.06</v>
          </cell>
          <cell r="D362">
            <v>50.29</v>
          </cell>
          <cell r="E362">
            <v>0</v>
          </cell>
          <cell r="F362">
            <v>1677.46</v>
          </cell>
        </row>
        <row r="363">
          <cell r="A363">
            <v>46004.75</v>
          </cell>
          <cell r="B363">
            <v>18</v>
          </cell>
          <cell r="C363">
            <v>1658.72</v>
          </cell>
          <cell r="D363">
            <v>45.49</v>
          </cell>
          <cell r="E363">
            <v>0</v>
          </cell>
          <cell r="F363">
            <v>1691.12</v>
          </cell>
        </row>
        <row r="364">
          <cell r="A364">
            <v>46004.791669999999</v>
          </cell>
          <cell r="B364">
            <v>19</v>
          </cell>
          <cell r="C364">
            <v>1582.39</v>
          </cell>
          <cell r="D364">
            <v>78.7</v>
          </cell>
          <cell r="E364">
            <v>0</v>
          </cell>
          <cell r="F364">
            <v>1614.79</v>
          </cell>
        </row>
        <row r="365">
          <cell r="A365">
            <v>46004.833330000001</v>
          </cell>
          <cell r="B365">
            <v>20</v>
          </cell>
          <cell r="C365">
            <v>1505.46</v>
          </cell>
          <cell r="D365">
            <v>0</v>
          </cell>
          <cell r="E365">
            <v>41.74</v>
          </cell>
          <cell r="F365">
            <v>1537.86</v>
          </cell>
        </row>
        <row r="366">
          <cell r="A366">
            <v>46004.875</v>
          </cell>
          <cell r="B366">
            <v>21</v>
          </cell>
          <cell r="C366">
            <v>1439.92</v>
          </cell>
          <cell r="D366">
            <v>0</v>
          </cell>
          <cell r="E366">
            <v>253.34</v>
          </cell>
          <cell r="F366">
            <v>1472.32</v>
          </cell>
        </row>
        <row r="367">
          <cell r="A367">
            <v>46004.916669999999</v>
          </cell>
          <cell r="B367">
            <v>22</v>
          </cell>
          <cell r="C367">
            <v>1723.06</v>
          </cell>
          <cell r="D367">
            <v>0</v>
          </cell>
          <cell r="E367">
            <v>555.86</v>
          </cell>
          <cell r="F367">
            <v>1755.46</v>
          </cell>
        </row>
        <row r="368">
          <cell r="A368">
            <v>46004.958330000001</v>
          </cell>
          <cell r="B368">
            <v>23</v>
          </cell>
          <cell r="C368">
            <v>1579.89</v>
          </cell>
          <cell r="D368">
            <v>0</v>
          </cell>
          <cell r="E368">
            <v>489.97</v>
          </cell>
          <cell r="F368">
            <v>1612.29</v>
          </cell>
        </row>
        <row r="369">
          <cell r="A369">
            <v>46005</v>
          </cell>
          <cell r="B369">
            <v>0</v>
          </cell>
          <cell r="C369">
            <v>1485.84</v>
          </cell>
          <cell r="D369">
            <v>95.23</v>
          </cell>
          <cell r="E369">
            <v>0</v>
          </cell>
          <cell r="F369">
            <v>1518.24</v>
          </cell>
        </row>
        <row r="370">
          <cell r="A370">
            <v>46005.041669999999</v>
          </cell>
          <cell r="B370">
            <v>1</v>
          </cell>
          <cell r="C370">
            <v>1449.27</v>
          </cell>
          <cell r="D370">
            <v>155.54</v>
          </cell>
          <cell r="E370">
            <v>0</v>
          </cell>
          <cell r="F370">
            <v>1481.67</v>
          </cell>
        </row>
        <row r="371">
          <cell r="A371">
            <v>46005.083330000001</v>
          </cell>
          <cell r="B371">
            <v>2</v>
          </cell>
          <cell r="C371">
            <v>1443.36</v>
          </cell>
          <cell r="D371">
            <v>104.45</v>
          </cell>
          <cell r="E371">
            <v>0</v>
          </cell>
          <cell r="F371">
            <v>1475.76</v>
          </cell>
        </row>
        <row r="372">
          <cell r="A372">
            <v>46005.125</v>
          </cell>
          <cell r="B372">
            <v>3</v>
          </cell>
          <cell r="C372">
            <v>1443.42</v>
          </cell>
          <cell r="D372">
            <v>63.51</v>
          </cell>
          <cell r="E372">
            <v>0</v>
          </cell>
          <cell r="F372">
            <v>1475.82</v>
          </cell>
        </row>
        <row r="373">
          <cell r="A373">
            <v>46005.166669999999</v>
          </cell>
          <cell r="B373">
            <v>4</v>
          </cell>
          <cell r="C373">
            <v>1443.39</v>
          </cell>
          <cell r="D373">
            <v>26.2</v>
          </cell>
          <cell r="E373">
            <v>0</v>
          </cell>
          <cell r="F373">
            <v>1475.79</v>
          </cell>
        </row>
        <row r="374">
          <cell r="A374">
            <v>46005.208330000001</v>
          </cell>
          <cell r="B374">
            <v>5</v>
          </cell>
          <cell r="C374">
            <v>1443.34</v>
          </cell>
          <cell r="D374">
            <v>254.16</v>
          </cell>
          <cell r="E374">
            <v>0</v>
          </cell>
          <cell r="F374">
            <v>1475.74</v>
          </cell>
        </row>
        <row r="375">
          <cell r="A375">
            <v>46005.25</v>
          </cell>
          <cell r="B375">
            <v>6</v>
          </cell>
          <cell r="C375">
            <v>1442</v>
          </cell>
          <cell r="D375">
            <v>213.77</v>
          </cell>
          <cell r="E375">
            <v>0</v>
          </cell>
          <cell r="F375">
            <v>1474.4</v>
          </cell>
        </row>
        <row r="376">
          <cell r="A376">
            <v>46005.291669999999</v>
          </cell>
          <cell r="B376">
            <v>7</v>
          </cell>
          <cell r="C376">
            <v>1443.04</v>
          </cell>
          <cell r="D376">
            <v>185.96</v>
          </cell>
          <cell r="E376">
            <v>0</v>
          </cell>
          <cell r="F376">
            <v>1475.44</v>
          </cell>
        </row>
        <row r="377">
          <cell r="A377">
            <v>46005.333330000001</v>
          </cell>
          <cell r="B377">
            <v>8</v>
          </cell>
          <cell r="C377">
            <v>1441.22</v>
          </cell>
          <cell r="D377">
            <v>251.95</v>
          </cell>
          <cell r="E377">
            <v>0</v>
          </cell>
          <cell r="F377">
            <v>1473.62</v>
          </cell>
        </row>
        <row r="378">
          <cell r="A378">
            <v>46005.375</v>
          </cell>
          <cell r="B378">
            <v>9</v>
          </cell>
          <cell r="C378">
            <v>1441.86</v>
          </cell>
          <cell r="D378">
            <v>174.8</v>
          </cell>
          <cell r="E378">
            <v>0</v>
          </cell>
          <cell r="F378">
            <v>1474.26</v>
          </cell>
        </row>
        <row r="379">
          <cell r="A379">
            <v>46005.416669999999</v>
          </cell>
          <cell r="B379">
            <v>10</v>
          </cell>
          <cell r="C379">
            <v>1441.86</v>
          </cell>
          <cell r="D379">
            <v>139.72</v>
          </cell>
          <cell r="E379">
            <v>0</v>
          </cell>
          <cell r="F379">
            <v>1474.26</v>
          </cell>
        </row>
        <row r="380">
          <cell r="A380">
            <v>46005.458330000001</v>
          </cell>
          <cell r="B380">
            <v>11</v>
          </cell>
          <cell r="C380">
            <v>1466.03</v>
          </cell>
          <cell r="D380">
            <v>51.11</v>
          </cell>
          <cell r="E380">
            <v>0.19</v>
          </cell>
          <cell r="F380">
            <v>1498.43</v>
          </cell>
        </row>
        <row r="381">
          <cell r="A381">
            <v>46005.5</v>
          </cell>
          <cell r="B381">
            <v>12</v>
          </cell>
          <cell r="C381">
            <v>1457.75</v>
          </cell>
          <cell r="D381">
            <v>95</v>
          </cell>
          <cell r="E381">
            <v>0</v>
          </cell>
          <cell r="F381">
            <v>1490.15</v>
          </cell>
        </row>
        <row r="382">
          <cell r="A382">
            <v>46005.541669999999</v>
          </cell>
          <cell r="B382">
            <v>13</v>
          </cell>
          <cell r="C382">
            <v>1481.83</v>
          </cell>
          <cell r="D382">
            <v>109.31</v>
          </cell>
          <cell r="E382">
            <v>0</v>
          </cell>
          <cell r="F382">
            <v>1514.23</v>
          </cell>
        </row>
        <row r="383">
          <cell r="A383">
            <v>46005.583330000001</v>
          </cell>
          <cell r="B383">
            <v>14</v>
          </cell>
          <cell r="C383">
            <v>1481.71</v>
          </cell>
          <cell r="D383">
            <v>98.55</v>
          </cell>
          <cell r="E383">
            <v>0</v>
          </cell>
          <cell r="F383">
            <v>1514.11</v>
          </cell>
        </row>
        <row r="384">
          <cell r="A384">
            <v>46005.625</v>
          </cell>
          <cell r="B384">
            <v>15</v>
          </cell>
          <cell r="C384">
            <v>1488.82</v>
          </cell>
          <cell r="D384">
            <v>97.62</v>
          </cell>
          <cell r="E384">
            <v>0</v>
          </cell>
          <cell r="F384">
            <v>1521.22</v>
          </cell>
        </row>
        <row r="385">
          <cell r="A385">
            <v>46005.666669999999</v>
          </cell>
          <cell r="B385">
            <v>16</v>
          </cell>
          <cell r="C385">
            <v>1566.48</v>
          </cell>
          <cell r="D385">
            <v>170.17</v>
          </cell>
          <cell r="E385">
            <v>0</v>
          </cell>
          <cell r="F385">
            <v>1598.88</v>
          </cell>
        </row>
        <row r="386">
          <cell r="A386">
            <v>46005.708330000001</v>
          </cell>
          <cell r="B386">
            <v>17</v>
          </cell>
          <cell r="C386">
            <v>1636.73</v>
          </cell>
          <cell r="D386">
            <v>29.48</v>
          </cell>
          <cell r="E386">
            <v>0</v>
          </cell>
          <cell r="F386">
            <v>1669.13</v>
          </cell>
        </row>
        <row r="387">
          <cell r="A387">
            <v>46005.75</v>
          </cell>
          <cell r="B387">
            <v>18</v>
          </cell>
          <cell r="C387">
            <v>1680.12</v>
          </cell>
          <cell r="D387">
            <v>34.75</v>
          </cell>
          <cell r="E387">
            <v>0</v>
          </cell>
          <cell r="F387">
            <v>1712.52</v>
          </cell>
        </row>
        <row r="388">
          <cell r="A388">
            <v>46005.791669999999</v>
          </cell>
          <cell r="B388">
            <v>19</v>
          </cell>
          <cell r="C388">
            <v>1631.01</v>
          </cell>
          <cell r="D388">
            <v>2.02</v>
          </cell>
          <cell r="E388">
            <v>0.53</v>
          </cell>
          <cell r="F388">
            <v>1663.41</v>
          </cell>
        </row>
        <row r="389">
          <cell r="A389">
            <v>46005.833330000001</v>
          </cell>
          <cell r="B389">
            <v>20</v>
          </cell>
          <cell r="C389">
            <v>1571.3</v>
          </cell>
          <cell r="D389">
            <v>26.13</v>
          </cell>
          <cell r="E389">
            <v>0</v>
          </cell>
          <cell r="F389">
            <v>1603.7</v>
          </cell>
        </row>
        <row r="390">
          <cell r="A390">
            <v>46005.875</v>
          </cell>
          <cell r="B390">
            <v>21</v>
          </cell>
          <cell r="C390">
            <v>1443.48</v>
          </cell>
          <cell r="D390">
            <v>9.14</v>
          </cell>
          <cell r="E390">
            <v>0</v>
          </cell>
          <cell r="F390">
            <v>1475.88</v>
          </cell>
        </row>
        <row r="391">
          <cell r="A391">
            <v>46005.916669999999</v>
          </cell>
          <cell r="B391">
            <v>22</v>
          </cell>
          <cell r="C391">
            <v>1728.88</v>
          </cell>
          <cell r="D391">
            <v>0</v>
          </cell>
          <cell r="E391">
            <v>15.99</v>
          </cell>
          <cell r="F391">
            <v>1761.28</v>
          </cell>
        </row>
        <row r="392">
          <cell r="A392">
            <v>46005.958330000001</v>
          </cell>
          <cell r="B392">
            <v>23</v>
          </cell>
          <cell r="C392">
            <v>1614.72</v>
          </cell>
          <cell r="D392">
            <v>0</v>
          </cell>
          <cell r="E392">
            <v>952.28</v>
          </cell>
          <cell r="F392">
            <v>1647.12</v>
          </cell>
        </row>
        <row r="393">
          <cell r="A393">
            <v>46006</v>
          </cell>
          <cell r="B393">
            <v>0</v>
          </cell>
          <cell r="C393">
            <v>1489.61</v>
          </cell>
          <cell r="D393">
            <v>0</v>
          </cell>
          <cell r="E393">
            <v>418.36</v>
          </cell>
          <cell r="F393">
            <v>1522.01</v>
          </cell>
        </row>
        <row r="394">
          <cell r="A394">
            <v>46006.041669999999</v>
          </cell>
          <cell r="B394">
            <v>1</v>
          </cell>
          <cell r="C394">
            <v>1457.65</v>
          </cell>
          <cell r="D394">
            <v>0</v>
          </cell>
          <cell r="E394">
            <v>510.01</v>
          </cell>
          <cell r="F394">
            <v>1490.05</v>
          </cell>
        </row>
        <row r="395">
          <cell r="A395">
            <v>46006.083330000001</v>
          </cell>
          <cell r="B395">
            <v>2</v>
          </cell>
          <cell r="C395">
            <v>1447.73</v>
          </cell>
          <cell r="D395">
            <v>0</v>
          </cell>
          <cell r="E395">
            <v>1224.8800000000001</v>
          </cell>
          <cell r="F395">
            <v>1480.13</v>
          </cell>
        </row>
        <row r="396">
          <cell r="A396">
            <v>46006.125</v>
          </cell>
          <cell r="B396">
            <v>3</v>
          </cell>
          <cell r="C396">
            <v>1442.36</v>
          </cell>
          <cell r="D396">
            <v>0</v>
          </cell>
          <cell r="E396">
            <v>597.28</v>
          </cell>
          <cell r="F396">
            <v>1474.76</v>
          </cell>
        </row>
        <row r="397">
          <cell r="A397">
            <v>46006.166669999999</v>
          </cell>
          <cell r="B397">
            <v>4</v>
          </cell>
          <cell r="C397">
            <v>1442.29</v>
          </cell>
          <cell r="D397">
            <v>0</v>
          </cell>
          <cell r="E397">
            <v>455.55</v>
          </cell>
          <cell r="F397">
            <v>1474.69</v>
          </cell>
        </row>
        <row r="398">
          <cell r="A398">
            <v>46006.208330000001</v>
          </cell>
          <cell r="B398">
            <v>5</v>
          </cell>
          <cell r="C398">
            <v>1471.46</v>
          </cell>
          <cell r="D398">
            <v>329.32</v>
          </cell>
          <cell r="E398">
            <v>0</v>
          </cell>
          <cell r="F398">
            <v>1503.86</v>
          </cell>
        </row>
        <row r="399">
          <cell r="A399">
            <v>46006.25</v>
          </cell>
          <cell r="B399">
            <v>6</v>
          </cell>
          <cell r="C399">
            <v>1553.66</v>
          </cell>
          <cell r="D399">
            <v>228.68</v>
          </cell>
          <cell r="E399">
            <v>0</v>
          </cell>
          <cell r="F399">
            <v>1586.06</v>
          </cell>
        </row>
        <row r="400">
          <cell r="A400">
            <v>46006.291669999999</v>
          </cell>
          <cell r="B400">
            <v>7</v>
          </cell>
          <cell r="C400">
            <v>1721.97</v>
          </cell>
          <cell r="D400">
            <v>365.17</v>
          </cell>
          <cell r="E400">
            <v>0</v>
          </cell>
          <cell r="F400">
            <v>1754.37</v>
          </cell>
        </row>
        <row r="401">
          <cell r="A401">
            <v>46006.333330000001</v>
          </cell>
          <cell r="B401">
            <v>8</v>
          </cell>
          <cell r="C401">
            <v>1485.58</v>
          </cell>
          <cell r="D401">
            <v>225.91</v>
          </cell>
          <cell r="E401">
            <v>0</v>
          </cell>
          <cell r="F401">
            <v>1517.98</v>
          </cell>
        </row>
        <row r="402">
          <cell r="A402">
            <v>46006.375</v>
          </cell>
          <cell r="B402">
            <v>9</v>
          </cell>
          <cell r="C402">
            <v>1619.56</v>
          </cell>
          <cell r="D402">
            <v>204.88</v>
          </cell>
          <cell r="E402">
            <v>0</v>
          </cell>
          <cell r="F402">
            <v>1651.96</v>
          </cell>
        </row>
        <row r="403">
          <cell r="A403">
            <v>46006.416669999999</v>
          </cell>
          <cell r="B403">
            <v>10</v>
          </cell>
          <cell r="C403">
            <v>1670.73</v>
          </cell>
          <cell r="D403">
            <v>350.7</v>
          </cell>
          <cell r="E403">
            <v>0</v>
          </cell>
          <cell r="F403">
            <v>1703.13</v>
          </cell>
        </row>
        <row r="404">
          <cell r="A404">
            <v>46006.458330000001</v>
          </cell>
          <cell r="B404">
            <v>11</v>
          </cell>
          <cell r="C404">
            <v>1670.86</v>
          </cell>
          <cell r="D404">
            <v>437.21</v>
          </cell>
          <cell r="E404">
            <v>0</v>
          </cell>
          <cell r="F404">
            <v>1703.26</v>
          </cell>
        </row>
        <row r="405">
          <cell r="A405">
            <v>46006.5</v>
          </cell>
          <cell r="B405">
            <v>12</v>
          </cell>
          <cell r="C405">
            <v>1652.89</v>
          </cell>
          <cell r="D405">
            <v>381.9</v>
          </cell>
          <cell r="E405">
            <v>0</v>
          </cell>
          <cell r="F405">
            <v>1685.29</v>
          </cell>
        </row>
        <row r="406">
          <cell r="A406">
            <v>46006.541669999999</v>
          </cell>
          <cell r="B406">
            <v>13</v>
          </cell>
          <cell r="C406">
            <v>1649.53</v>
          </cell>
          <cell r="D406">
            <v>426.42</v>
          </cell>
          <cell r="E406">
            <v>0</v>
          </cell>
          <cell r="F406">
            <v>1681.93</v>
          </cell>
        </row>
        <row r="407">
          <cell r="A407">
            <v>46006.583330000001</v>
          </cell>
          <cell r="B407">
            <v>14</v>
          </cell>
          <cell r="C407">
            <v>1649.3</v>
          </cell>
          <cell r="D407">
            <v>372.1</v>
          </cell>
          <cell r="E407">
            <v>0</v>
          </cell>
          <cell r="F407">
            <v>1681.7</v>
          </cell>
        </row>
        <row r="408">
          <cell r="A408">
            <v>46006.625</v>
          </cell>
          <cell r="B408">
            <v>15</v>
          </cell>
          <cell r="C408">
            <v>1646.43</v>
          </cell>
          <cell r="D408">
            <v>291.68</v>
          </cell>
          <cell r="E408">
            <v>0</v>
          </cell>
          <cell r="F408">
            <v>1678.83</v>
          </cell>
        </row>
        <row r="409">
          <cell r="A409">
            <v>46006.666669999999</v>
          </cell>
          <cell r="B409">
            <v>16</v>
          </cell>
          <cell r="C409">
            <v>1665.51</v>
          </cell>
          <cell r="D409">
            <v>913.26</v>
          </cell>
          <cell r="E409">
            <v>0</v>
          </cell>
          <cell r="F409">
            <v>1697.91</v>
          </cell>
        </row>
        <row r="410">
          <cell r="A410">
            <v>46006.708330000001</v>
          </cell>
          <cell r="B410">
            <v>17</v>
          </cell>
          <cell r="C410">
            <v>1706.18</v>
          </cell>
          <cell r="D410">
            <v>914.39</v>
          </cell>
          <cell r="E410">
            <v>0</v>
          </cell>
          <cell r="F410">
            <v>1738.58</v>
          </cell>
        </row>
        <row r="411">
          <cell r="A411">
            <v>46006.75</v>
          </cell>
          <cell r="B411">
            <v>18</v>
          </cell>
          <cell r="C411">
            <v>1746.79</v>
          </cell>
          <cell r="D411">
            <v>866.76</v>
          </cell>
          <cell r="E411">
            <v>0</v>
          </cell>
          <cell r="F411">
            <v>1779.19</v>
          </cell>
        </row>
        <row r="412">
          <cell r="A412">
            <v>46006.791669999999</v>
          </cell>
          <cell r="B412">
            <v>19</v>
          </cell>
          <cell r="C412">
            <v>1684.76</v>
          </cell>
          <cell r="D412">
            <v>410.17</v>
          </cell>
          <cell r="E412">
            <v>0</v>
          </cell>
          <cell r="F412">
            <v>1717.16</v>
          </cell>
        </row>
        <row r="413">
          <cell r="A413">
            <v>46006.833330000001</v>
          </cell>
          <cell r="B413">
            <v>20</v>
          </cell>
          <cell r="C413">
            <v>1617.67</v>
          </cell>
          <cell r="D413">
            <v>301.10000000000002</v>
          </cell>
          <cell r="E413">
            <v>0</v>
          </cell>
          <cell r="F413">
            <v>1650.07</v>
          </cell>
        </row>
        <row r="414">
          <cell r="A414">
            <v>46006.875</v>
          </cell>
          <cell r="B414">
            <v>21</v>
          </cell>
          <cell r="C414">
            <v>1498.3</v>
          </cell>
          <cell r="D414">
            <v>356.66</v>
          </cell>
          <cell r="E414">
            <v>0</v>
          </cell>
          <cell r="F414">
            <v>1530.7</v>
          </cell>
        </row>
        <row r="415">
          <cell r="A415">
            <v>46006.916669999999</v>
          </cell>
          <cell r="B415">
            <v>22</v>
          </cell>
          <cell r="C415">
            <v>1757.71</v>
          </cell>
          <cell r="D415">
            <v>454.52</v>
          </cell>
          <cell r="E415">
            <v>0</v>
          </cell>
          <cell r="F415">
            <v>1790.11</v>
          </cell>
        </row>
        <row r="416">
          <cell r="A416">
            <v>46006.958330000001</v>
          </cell>
          <cell r="B416">
            <v>23</v>
          </cell>
          <cell r="C416">
            <v>1551.79</v>
          </cell>
          <cell r="D416">
            <v>634.41</v>
          </cell>
          <cell r="E416">
            <v>0</v>
          </cell>
          <cell r="F416">
            <v>1584.19</v>
          </cell>
        </row>
        <row r="417">
          <cell r="A417">
            <v>46007</v>
          </cell>
          <cell r="B417">
            <v>0</v>
          </cell>
          <cell r="C417">
            <v>1530.21</v>
          </cell>
          <cell r="D417">
            <v>0</v>
          </cell>
          <cell r="E417">
            <v>494.3</v>
          </cell>
          <cell r="F417">
            <v>1562.61</v>
          </cell>
        </row>
        <row r="418">
          <cell r="A418">
            <v>46007.041669999999</v>
          </cell>
          <cell r="B418">
            <v>1</v>
          </cell>
          <cell r="C418">
            <v>1482.55</v>
          </cell>
          <cell r="D418">
            <v>5.97</v>
          </cell>
          <cell r="E418">
            <v>0</v>
          </cell>
          <cell r="F418">
            <v>1514.95</v>
          </cell>
        </row>
        <row r="419">
          <cell r="A419">
            <v>46007.083330000001</v>
          </cell>
          <cell r="B419">
            <v>2</v>
          </cell>
          <cell r="C419">
            <v>1448.06</v>
          </cell>
          <cell r="D419">
            <v>108.41</v>
          </cell>
          <cell r="E419">
            <v>0</v>
          </cell>
          <cell r="F419">
            <v>1480.46</v>
          </cell>
        </row>
        <row r="420">
          <cell r="A420">
            <v>46007.125</v>
          </cell>
          <cell r="B420">
            <v>3</v>
          </cell>
          <cell r="C420">
            <v>1443.15</v>
          </cell>
          <cell r="D420">
            <v>83.27</v>
          </cell>
          <cell r="E420">
            <v>0</v>
          </cell>
          <cell r="F420">
            <v>1475.55</v>
          </cell>
        </row>
        <row r="421">
          <cell r="A421">
            <v>46007.166669999999</v>
          </cell>
          <cell r="B421">
            <v>4</v>
          </cell>
          <cell r="C421">
            <v>1444.68</v>
          </cell>
          <cell r="D421">
            <v>250.64</v>
          </cell>
          <cell r="E421">
            <v>0</v>
          </cell>
          <cell r="F421">
            <v>1477.08</v>
          </cell>
        </row>
        <row r="422">
          <cell r="A422">
            <v>46007.208330000001</v>
          </cell>
          <cell r="B422">
            <v>5</v>
          </cell>
          <cell r="C422">
            <v>1487.76</v>
          </cell>
          <cell r="D422">
            <v>343.68</v>
          </cell>
          <cell r="E422">
            <v>0</v>
          </cell>
          <cell r="F422">
            <v>1520.16</v>
          </cell>
        </row>
        <row r="423">
          <cell r="A423">
            <v>46007.25</v>
          </cell>
          <cell r="B423">
            <v>6</v>
          </cell>
          <cell r="C423">
            <v>1551.61</v>
          </cell>
          <cell r="D423">
            <v>269.39</v>
          </cell>
          <cell r="E423">
            <v>0</v>
          </cell>
          <cell r="F423">
            <v>1584.01</v>
          </cell>
        </row>
        <row r="424">
          <cell r="A424">
            <v>46007.291669999999</v>
          </cell>
          <cell r="B424">
            <v>7</v>
          </cell>
          <cell r="C424">
            <v>1735.91</v>
          </cell>
          <cell r="D424">
            <v>323.16000000000003</v>
          </cell>
          <cell r="E424">
            <v>0</v>
          </cell>
          <cell r="F424">
            <v>1768.31</v>
          </cell>
        </row>
        <row r="425">
          <cell r="A425">
            <v>46007.333330000001</v>
          </cell>
          <cell r="B425">
            <v>8</v>
          </cell>
          <cell r="C425">
            <v>1490.74</v>
          </cell>
          <cell r="D425">
            <v>393.87</v>
          </cell>
          <cell r="E425">
            <v>0</v>
          </cell>
          <cell r="F425">
            <v>1523.14</v>
          </cell>
        </row>
        <row r="426">
          <cell r="A426">
            <v>46007.375</v>
          </cell>
          <cell r="B426">
            <v>9</v>
          </cell>
          <cell r="C426">
            <v>1629.27</v>
          </cell>
          <cell r="D426">
            <v>239.15</v>
          </cell>
          <cell r="E426">
            <v>0</v>
          </cell>
          <cell r="F426">
            <v>1661.67</v>
          </cell>
        </row>
        <row r="427">
          <cell r="A427">
            <v>46007.416669999999</v>
          </cell>
          <cell r="B427">
            <v>10</v>
          </cell>
          <cell r="C427">
            <v>1686.57</v>
          </cell>
          <cell r="D427">
            <v>229.2</v>
          </cell>
          <cell r="E427">
            <v>0</v>
          </cell>
          <cell r="F427">
            <v>1718.97</v>
          </cell>
        </row>
        <row r="428">
          <cell r="A428">
            <v>46007.458330000001</v>
          </cell>
          <cell r="B428">
            <v>11</v>
          </cell>
          <cell r="C428">
            <v>1687.36</v>
          </cell>
          <cell r="D428">
            <v>172.52</v>
          </cell>
          <cell r="E428">
            <v>0</v>
          </cell>
          <cell r="F428">
            <v>1719.76</v>
          </cell>
        </row>
        <row r="429">
          <cell r="A429">
            <v>46007.5</v>
          </cell>
          <cell r="B429">
            <v>12</v>
          </cell>
          <cell r="C429">
            <v>1645.43</v>
          </cell>
          <cell r="D429">
            <v>351.34</v>
          </cell>
          <cell r="E429">
            <v>0</v>
          </cell>
          <cell r="F429">
            <v>1677.83</v>
          </cell>
        </row>
        <row r="430">
          <cell r="A430">
            <v>46007.541669999999</v>
          </cell>
          <cell r="B430">
            <v>13</v>
          </cell>
          <cell r="C430">
            <v>1632.82</v>
          </cell>
          <cell r="D430">
            <v>909.65</v>
          </cell>
          <cell r="E430">
            <v>0</v>
          </cell>
          <cell r="F430">
            <v>1665.22</v>
          </cell>
        </row>
        <row r="431">
          <cell r="A431">
            <v>46007.583330000001</v>
          </cell>
          <cell r="B431">
            <v>14</v>
          </cell>
          <cell r="C431">
            <v>1640.42</v>
          </cell>
          <cell r="D431">
            <v>457.67</v>
          </cell>
          <cell r="E431">
            <v>0</v>
          </cell>
          <cell r="F431">
            <v>1672.82</v>
          </cell>
        </row>
        <row r="432">
          <cell r="A432">
            <v>46007.625</v>
          </cell>
          <cell r="B432">
            <v>15</v>
          </cell>
          <cell r="C432">
            <v>1644.06</v>
          </cell>
          <cell r="D432">
            <v>419.2</v>
          </cell>
          <cell r="E432">
            <v>0</v>
          </cell>
          <cell r="F432">
            <v>1676.46</v>
          </cell>
        </row>
        <row r="433">
          <cell r="A433">
            <v>46007.666669999999</v>
          </cell>
          <cell r="B433">
            <v>16</v>
          </cell>
          <cell r="C433">
            <v>1674.34</v>
          </cell>
          <cell r="D433">
            <v>513.58000000000004</v>
          </cell>
          <cell r="E433">
            <v>0</v>
          </cell>
          <cell r="F433">
            <v>1706.74</v>
          </cell>
        </row>
        <row r="434">
          <cell r="A434">
            <v>46007.708330000001</v>
          </cell>
          <cell r="B434">
            <v>17</v>
          </cell>
          <cell r="C434">
            <v>1711.87</v>
          </cell>
          <cell r="D434">
            <v>537.87</v>
          </cell>
          <cell r="E434">
            <v>0</v>
          </cell>
          <cell r="F434">
            <v>1744.27</v>
          </cell>
        </row>
        <row r="435">
          <cell r="A435">
            <v>46007.75</v>
          </cell>
          <cell r="B435">
            <v>18</v>
          </cell>
          <cell r="C435">
            <v>1768.82</v>
          </cell>
          <cell r="D435">
            <v>383.84</v>
          </cell>
          <cell r="E435">
            <v>0</v>
          </cell>
          <cell r="F435">
            <v>1801.22</v>
          </cell>
        </row>
        <row r="436">
          <cell r="A436">
            <v>46007.791669999999</v>
          </cell>
          <cell r="B436">
            <v>19</v>
          </cell>
          <cell r="C436">
            <v>1682.75</v>
          </cell>
          <cell r="D436">
            <v>491.82</v>
          </cell>
          <cell r="E436">
            <v>0</v>
          </cell>
          <cell r="F436">
            <v>1715.15</v>
          </cell>
        </row>
        <row r="437">
          <cell r="A437">
            <v>46007.833330000001</v>
          </cell>
          <cell r="B437">
            <v>20</v>
          </cell>
          <cell r="C437">
            <v>1625.7</v>
          </cell>
          <cell r="D437">
            <v>441.09</v>
          </cell>
          <cell r="E437">
            <v>0</v>
          </cell>
          <cell r="F437">
            <v>1658.1</v>
          </cell>
        </row>
        <row r="438">
          <cell r="A438">
            <v>46007.875</v>
          </cell>
          <cell r="B438">
            <v>21</v>
          </cell>
          <cell r="C438">
            <v>1509.95</v>
          </cell>
          <cell r="D438">
            <v>33.21</v>
          </cell>
          <cell r="E438">
            <v>0</v>
          </cell>
          <cell r="F438">
            <v>1542.35</v>
          </cell>
        </row>
        <row r="439">
          <cell r="A439">
            <v>46007.916669999999</v>
          </cell>
          <cell r="B439">
            <v>22</v>
          </cell>
          <cell r="C439">
            <v>1791.45</v>
          </cell>
          <cell r="D439">
            <v>16.149999999999999</v>
          </cell>
          <cell r="E439">
            <v>3.88</v>
          </cell>
          <cell r="F439">
            <v>1823.85</v>
          </cell>
        </row>
        <row r="440">
          <cell r="A440">
            <v>46007.958330000001</v>
          </cell>
          <cell r="B440">
            <v>23</v>
          </cell>
          <cell r="C440">
            <v>1649.39</v>
          </cell>
          <cell r="D440">
            <v>0</v>
          </cell>
          <cell r="E440">
            <v>210.87</v>
          </cell>
          <cell r="F440">
            <v>1681.79</v>
          </cell>
        </row>
        <row r="441">
          <cell r="A441">
            <v>46008</v>
          </cell>
          <cell r="B441">
            <v>0</v>
          </cell>
          <cell r="C441">
            <v>1546.63</v>
          </cell>
          <cell r="D441">
            <v>0</v>
          </cell>
          <cell r="E441">
            <v>242.36</v>
          </cell>
          <cell r="F441">
            <v>1579.03</v>
          </cell>
        </row>
        <row r="442">
          <cell r="A442">
            <v>46008.041669999999</v>
          </cell>
          <cell r="B442">
            <v>1</v>
          </cell>
          <cell r="C442">
            <v>1466.28</v>
          </cell>
          <cell r="D442">
            <v>54.45</v>
          </cell>
          <cell r="E442">
            <v>0</v>
          </cell>
          <cell r="F442">
            <v>1498.68</v>
          </cell>
        </row>
        <row r="443">
          <cell r="A443">
            <v>46008.083330000001</v>
          </cell>
          <cell r="B443">
            <v>2</v>
          </cell>
          <cell r="C443">
            <v>1445.14</v>
          </cell>
          <cell r="D443">
            <v>104.75</v>
          </cell>
          <cell r="E443">
            <v>0</v>
          </cell>
          <cell r="F443">
            <v>1477.54</v>
          </cell>
        </row>
        <row r="444">
          <cell r="A444">
            <v>46008.125</v>
          </cell>
          <cell r="B444">
            <v>3</v>
          </cell>
          <cell r="C444">
            <v>1442.79</v>
          </cell>
          <cell r="D444">
            <v>150.38</v>
          </cell>
          <cell r="E444">
            <v>0</v>
          </cell>
          <cell r="F444">
            <v>1475.19</v>
          </cell>
        </row>
        <row r="445">
          <cell r="A445">
            <v>46008.166669999999</v>
          </cell>
          <cell r="B445">
            <v>4</v>
          </cell>
          <cell r="C445">
            <v>1442.73</v>
          </cell>
          <cell r="D445">
            <v>189.67</v>
          </cell>
          <cell r="E445">
            <v>0</v>
          </cell>
          <cell r="F445">
            <v>1475.13</v>
          </cell>
        </row>
        <row r="446">
          <cell r="A446">
            <v>46008.208330000001</v>
          </cell>
          <cell r="B446">
            <v>5</v>
          </cell>
          <cell r="C446">
            <v>1477.3</v>
          </cell>
          <cell r="D446">
            <v>377.76</v>
          </cell>
          <cell r="E446">
            <v>0</v>
          </cell>
          <cell r="F446">
            <v>1509.7</v>
          </cell>
        </row>
        <row r="447">
          <cell r="A447">
            <v>46008.25</v>
          </cell>
          <cell r="B447">
            <v>6</v>
          </cell>
          <cell r="C447">
            <v>1532.32</v>
          </cell>
          <cell r="D447">
            <v>71.900000000000006</v>
          </cell>
          <cell r="E447">
            <v>0</v>
          </cell>
          <cell r="F447">
            <v>1564.72</v>
          </cell>
        </row>
        <row r="448">
          <cell r="A448">
            <v>46008.291669999999</v>
          </cell>
          <cell r="B448">
            <v>7</v>
          </cell>
          <cell r="C448">
            <v>1719.12</v>
          </cell>
          <cell r="D448">
            <v>263.52999999999997</v>
          </cell>
          <cell r="E448">
            <v>0</v>
          </cell>
          <cell r="F448">
            <v>1751.52</v>
          </cell>
        </row>
        <row r="449">
          <cell r="A449">
            <v>46008.333330000001</v>
          </cell>
          <cell r="B449">
            <v>8</v>
          </cell>
          <cell r="C449">
            <v>1458.49</v>
          </cell>
          <cell r="D449">
            <v>364.46</v>
          </cell>
          <cell r="E449">
            <v>0</v>
          </cell>
          <cell r="F449">
            <v>1490.89</v>
          </cell>
        </row>
        <row r="450">
          <cell r="A450">
            <v>46008.375</v>
          </cell>
          <cell r="B450">
            <v>9</v>
          </cell>
          <cell r="C450">
            <v>1615.94</v>
          </cell>
          <cell r="D450">
            <v>153.56</v>
          </cell>
          <cell r="E450">
            <v>0</v>
          </cell>
          <cell r="F450">
            <v>1648.34</v>
          </cell>
        </row>
        <row r="451">
          <cell r="A451">
            <v>46008.416669999999</v>
          </cell>
          <cell r="B451">
            <v>10</v>
          </cell>
          <cell r="C451">
            <v>1678.09</v>
          </cell>
          <cell r="D451">
            <v>127.02</v>
          </cell>
          <cell r="E451">
            <v>0</v>
          </cell>
          <cell r="F451">
            <v>1710.49</v>
          </cell>
        </row>
        <row r="452">
          <cell r="A452">
            <v>46008.458330000001</v>
          </cell>
          <cell r="B452">
            <v>11</v>
          </cell>
          <cell r="C452">
            <v>1685.83</v>
          </cell>
          <cell r="D452">
            <v>122.63</v>
          </cell>
          <cell r="E452">
            <v>0</v>
          </cell>
          <cell r="F452">
            <v>1718.23</v>
          </cell>
        </row>
        <row r="453">
          <cell r="A453">
            <v>46008.5</v>
          </cell>
          <cell r="B453">
            <v>12</v>
          </cell>
          <cell r="C453">
            <v>1649.04</v>
          </cell>
          <cell r="D453">
            <v>153.43</v>
          </cell>
          <cell r="E453">
            <v>0</v>
          </cell>
          <cell r="F453">
            <v>1681.44</v>
          </cell>
        </row>
        <row r="454">
          <cell r="A454">
            <v>46008.541669999999</v>
          </cell>
          <cell r="B454">
            <v>13</v>
          </cell>
          <cell r="C454">
            <v>1642.86</v>
          </cell>
          <cell r="D454">
            <v>140.99</v>
          </cell>
          <cell r="E454">
            <v>0</v>
          </cell>
          <cell r="F454">
            <v>1675.26</v>
          </cell>
        </row>
        <row r="455">
          <cell r="A455">
            <v>46008.583330000001</v>
          </cell>
          <cell r="B455">
            <v>14</v>
          </cell>
          <cell r="C455">
            <v>1632.13</v>
          </cell>
          <cell r="D455">
            <v>38.520000000000003</v>
          </cell>
          <cell r="E455">
            <v>0</v>
          </cell>
          <cell r="F455">
            <v>1664.53</v>
          </cell>
        </row>
        <row r="456">
          <cell r="A456">
            <v>46008.625</v>
          </cell>
          <cell r="B456">
            <v>15</v>
          </cell>
          <cell r="C456">
            <v>1626.57</v>
          </cell>
          <cell r="D456">
            <v>89.45</v>
          </cell>
          <cell r="E456">
            <v>0</v>
          </cell>
          <cell r="F456">
            <v>1658.97</v>
          </cell>
        </row>
        <row r="457">
          <cell r="A457">
            <v>46008.666669999999</v>
          </cell>
          <cell r="B457">
            <v>16</v>
          </cell>
          <cell r="C457">
            <v>1678.54</v>
          </cell>
          <cell r="D457">
            <v>184.8</v>
          </cell>
          <cell r="E457">
            <v>0</v>
          </cell>
          <cell r="F457">
            <v>1710.94</v>
          </cell>
        </row>
        <row r="458">
          <cell r="A458">
            <v>46008.708330000001</v>
          </cell>
          <cell r="B458">
            <v>17</v>
          </cell>
          <cell r="C458">
            <v>1709.4</v>
          </cell>
          <cell r="D458">
            <v>245.85</v>
          </cell>
          <cell r="E458">
            <v>0</v>
          </cell>
          <cell r="F458">
            <v>1741.8</v>
          </cell>
        </row>
        <row r="459">
          <cell r="A459">
            <v>46008.75</v>
          </cell>
          <cell r="B459">
            <v>18</v>
          </cell>
          <cell r="C459">
            <v>1762.24</v>
          </cell>
          <cell r="D459">
            <v>154.11000000000001</v>
          </cell>
          <cell r="E459">
            <v>0</v>
          </cell>
          <cell r="F459">
            <v>1794.64</v>
          </cell>
        </row>
        <row r="460">
          <cell r="A460">
            <v>46008.791669999999</v>
          </cell>
          <cell r="B460">
            <v>19</v>
          </cell>
          <cell r="C460">
            <v>1688.62</v>
          </cell>
          <cell r="D460">
            <v>37.729999999999997</v>
          </cell>
          <cell r="E460">
            <v>0.16</v>
          </cell>
          <cell r="F460">
            <v>1721.02</v>
          </cell>
        </row>
        <row r="461">
          <cell r="A461">
            <v>46008.833330000001</v>
          </cell>
          <cell r="B461">
            <v>20</v>
          </cell>
          <cell r="C461">
            <v>1567.1</v>
          </cell>
          <cell r="D461">
            <v>0</v>
          </cell>
          <cell r="E461">
            <v>255.97</v>
          </cell>
          <cell r="F461">
            <v>1599.5</v>
          </cell>
        </row>
        <row r="462">
          <cell r="A462">
            <v>46008.875</v>
          </cell>
          <cell r="B462">
            <v>21</v>
          </cell>
          <cell r="C462">
            <v>1437.39</v>
          </cell>
          <cell r="D462">
            <v>0</v>
          </cell>
          <cell r="E462">
            <v>666.42</v>
          </cell>
          <cell r="F462">
            <v>1469.79</v>
          </cell>
        </row>
        <row r="463">
          <cell r="A463">
            <v>46008.916669999999</v>
          </cell>
          <cell r="B463">
            <v>22</v>
          </cell>
          <cell r="C463">
            <v>1782.79</v>
          </cell>
          <cell r="D463">
            <v>2.5</v>
          </cell>
          <cell r="E463">
            <v>39.840000000000003</v>
          </cell>
          <cell r="F463">
            <v>1815.19</v>
          </cell>
        </row>
        <row r="464">
          <cell r="A464">
            <v>46008.958330000001</v>
          </cell>
          <cell r="B464">
            <v>23</v>
          </cell>
          <cell r="C464">
            <v>1656.65</v>
          </cell>
          <cell r="D464">
            <v>0</v>
          </cell>
          <cell r="E464">
            <v>571.04</v>
          </cell>
          <cell r="F464">
            <v>1689.05</v>
          </cell>
        </row>
        <row r="465">
          <cell r="A465">
            <v>46009</v>
          </cell>
          <cell r="B465">
            <v>0</v>
          </cell>
          <cell r="C465">
            <v>1529.03</v>
          </cell>
          <cell r="D465">
            <v>0</v>
          </cell>
          <cell r="E465">
            <v>170.97</v>
          </cell>
          <cell r="F465">
            <v>1561.43</v>
          </cell>
        </row>
        <row r="466">
          <cell r="A466">
            <v>46009.041669999999</v>
          </cell>
          <cell r="B466">
            <v>1</v>
          </cell>
          <cell r="C466">
            <v>1487.58</v>
          </cell>
          <cell r="D466">
            <v>0</v>
          </cell>
          <cell r="E466">
            <v>713.79</v>
          </cell>
          <cell r="F466">
            <v>1519.98</v>
          </cell>
        </row>
        <row r="467">
          <cell r="A467">
            <v>46009.083330000001</v>
          </cell>
          <cell r="B467">
            <v>2</v>
          </cell>
          <cell r="C467">
            <v>1462.18</v>
          </cell>
          <cell r="D467">
            <v>0</v>
          </cell>
          <cell r="E467">
            <v>358.51</v>
          </cell>
          <cell r="F467">
            <v>1494.58</v>
          </cell>
        </row>
        <row r="468">
          <cell r="A468">
            <v>46009.125</v>
          </cell>
          <cell r="B468">
            <v>3</v>
          </cell>
          <cell r="C468">
            <v>1442.4</v>
          </cell>
          <cell r="D468">
            <v>0</v>
          </cell>
          <cell r="E468">
            <v>87.48</v>
          </cell>
          <cell r="F468">
            <v>1474.8</v>
          </cell>
        </row>
        <row r="469">
          <cell r="A469">
            <v>46009.166669999999</v>
          </cell>
          <cell r="B469">
            <v>4</v>
          </cell>
          <cell r="C469">
            <v>1442.29</v>
          </cell>
          <cell r="D469">
            <v>211.36</v>
          </cell>
          <cell r="E469">
            <v>0</v>
          </cell>
          <cell r="F469">
            <v>1474.69</v>
          </cell>
        </row>
        <row r="470">
          <cell r="A470">
            <v>46009.208330000001</v>
          </cell>
          <cell r="B470">
            <v>5</v>
          </cell>
          <cell r="C470">
            <v>1489.21</v>
          </cell>
          <cell r="D470">
            <v>149.37</v>
          </cell>
          <cell r="E470">
            <v>0</v>
          </cell>
          <cell r="F470">
            <v>1521.61</v>
          </cell>
        </row>
        <row r="471">
          <cell r="A471">
            <v>46009.25</v>
          </cell>
          <cell r="B471">
            <v>6</v>
          </cell>
          <cell r="C471">
            <v>1560.07</v>
          </cell>
          <cell r="D471">
            <v>527.05999999999995</v>
          </cell>
          <cell r="E471">
            <v>0</v>
          </cell>
          <cell r="F471">
            <v>1592.47</v>
          </cell>
        </row>
        <row r="472">
          <cell r="A472">
            <v>46009.291669999999</v>
          </cell>
          <cell r="B472">
            <v>7</v>
          </cell>
          <cell r="C472">
            <v>1769.52</v>
          </cell>
          <cell r="D472">
            <v>390.03</v>
          </cell>
          <cell r="E472">
            <v>0</v>
          </cell>
          <cell r="F472">
            <v>1801.92</v>
          </cell>
        </row>
        <row r="473">
          <cell r="A473">
            <v>46009.333330000001</v>
          </cell>
          <cell r="B473">
            <v>8</v>
          </cell>
          <cell r="C473">
            <v>1463.93</v>
          </cell>
          <cell r="D473">
            <v>343.63</v>
          </cell>
          <cell r="E473">
            <v>0</v>
          </cell>
          <cell r="F473">
            <v>1496.33</v>
          </cell>
        </row>
        <row r="474">
          <cell r="A474">
            <v>46009.375</v>
          </cell>
          <cell r="B474">
            <v>9</v>
          </cell>
          <cell r="C474">
            <v>1657.22</v>
          </cell>
          <cell r="D474">
            <v>447.23</v>
          </cell>
          <cell r="E474">
            <v>0</v>
          </cell>
          <cell r="F474">
            <v>1689.62</v>
          </cell>
        </row>
        <row r="475">
          <cell r="A475">
            <v>46009.416669999999</v>
          </cell>
          <cell r="B475">
            <v>10</v>
          </cell>
          <cell r="C475">
            <v>1649.48</v>
          </cell>
          <cell r="D475">
            <v>758.62</v>
          </cell>
          <cell r="E475">
            <v>0</v>
          </cell>
          <cell r="F475">
            <v>1681.88</v>
          </cell>
        </row>
        <row r="476">
          <cell r="A476">
            <v>46009.458330000001</v>
          </cell>
          <cell r="B476">
            <v>11</v>
          </cell>
          <cell r="C476">
            <v>1690.58</v>
          </cell>
          <cell r="D476">
            <v>1.65</v>
          </cell>
          <cell r="E476">
            <v>44.83</v>
          </cell>
          <cell r="F476">
            <v>1722.98</v>
          </cell>
        </row>
        <row r="477">
          <cell r="A477">
            <v>46009.5</v>
          </cell>
          <cell r="B477">
            <v>12</v>
          </cell>
          <cell r="C477">
            <v>1592.23</v>
          </cell>
          <cell r="D477">
            <v>6.51</v>
          </cell>
          <cell r="E477">
            <v>22.33</v>
          </cell>
          <cell r="F477">
            <v>1624.63</v>
          </cell>
        </row>
        <row r="478">
          <cell r="A478">
            <v>46009.541669999999</v>
          </cell>
          <cell r="B478">
            <v>13</v>
          </cell>
          <cell r="C478">
            <v>1574.64</v>
          </cell>
          <cell r="D478">
            <v>20.3</v>
          </cell>
          <cell r="E478">
            <v>5.65</v>
          </cell>
          <cell r="F478">
            <v>1607.04</v>
          </cell>
        </row>
        <row r="479">
          <cell r="A479">
            <v>46009.583330000001</v>
          </cell>
          <cell r="B479">
            <v>14</v>
          </cell>
          <cell r="C479">
            <v>1589.51</v>
          </cell>
          <cell r="D479">
            <v>79.09</v>
          </cell>
          <cell r="E479">
            <v>0</v>
          </cell>
          <cell r="F479">
            <v>1621.91</v>
          </cell>
        </row>
        <row r="480">
          <cell r="A480">
            <v>46009.625</v>
          </cell>
          <cell r="B480">
            <v>15</v>
          </cell>
          <cell r="C480">
            <v>1644.39</v>
          </cell>
          <cell r="D480">
            <v>330.14</v>
          </cell>
          <cell r="E480">
            <v>0</v>
          </cell>
          <cell r="F480">
            <v>1676.79</v>
          </cell>
        </row>
        <row r="481">
          <cell r="A481">
            <v>46009.666669999999</v>
          </cell>
          <cell r="B481">
            <v>16</v>
          </cell>
          <cell r="C481">
            <v>1701.66</v>
          </cell>
          <cell r="D481">
            <v>475.88</v>
          </cell>
          <cell r="E481">
            <v>0</v>
          </cell>
          <cell r="F481">
            <v>1734.06</v>
          </cell>
        </row>
        <row r="482">
          <cell r="A482">
            <v>46009.708330000001</v>
          </cell>
          <cell r="B482">
            <v>17</v>
          </cell>
          <cell r="C482">
            <v>1733.06</v>
          </cell>
          <cell r="D482">
            <v>358.36</v>
          </cell>
          <cell r="E482">
            <v>0</v>
          </cell>
          <cell r="F482">
            <v>1765.46</v>
          </cell>
        </row>
        <row r="483">
          <cell r="A483">
            <v>46009.75</v>
          </cell>
          <cell r="B483">
            <v>18</v>
          </cell>
          <cell r="C483">
            <v>1747.36</v>
          </cell>
          <cell r="D483">
            <v>226.97</v>
          </cell>
          <cell r="E483">
            <v>0</v>
          </cell>
          <cell r="F483">
            <v>1779.76</v>
          </cell>
        </row>
        <row r="484">
          <cell r="A484">
            <v>46009.791669999999</v>
          </cell>
          <cell r="B484">
            <v>19</v>
          </cell>
          <cell r="C484">
            <v>1703.26</v>
          </cell>
          <cell r="D484">
            <v>107.67</v>
          </cell>
          <cell r="E484">
            <v>0</v>
          </cell>
          <cell r="F484">
            <v>1735.66</v>
          </cell>
        </row>
        <row r="485">
          <cell r="A485">
            <v>46009.833330000001</v>
          </cell>
          <cell r="B485">
            <v>20</v>
          </cell>
          <cell r="C485">
            <v>1639.87</v>
          </cell>
          <cell r="D485">
            <v>1.02</v>
          </cell>
          <cell r="E485">
            <v>47.58</v>
          </cell>
          <cell r="F485">
            <v>1672.27</v>
          </cell>
        </row>
        <row r="486">
          <cell r="A486">
            <v>46009.875</v>
          </cell>
          <cell r="B486">
            <v>21</v>
          </cell>
          <cell r="C486">
            <v>1479.74</v>
          </cell>
          <cell r="D486">
            <v>0</v>
          </cell>
          <cell r="E486">
            <v>553.78</v>
          </cell>
          <cell r="F486">
            <v>1512.14</v>
          </cell>
        </row>
        <row r="487">
          <cell r="A487">
            <v>46009.916669999999</v>
          </cell>
          <cell r="B487">
            <v>22</v>
          </cell>
          <cell r="C487">
            <v>1817.06</v>
          </cell>
          <cell r="D487">
            <v>14.82</v>
          </cell>
          <cell r="E487">
            <v>13.68</v>
          </cell>
          <cell r="F487">
            <v>1849.46</v>
          </cell>
        </row>
        <row r="488">
          <cell r="A488">
            <v>46009.958330000001</v>
          </cell>
          <cell r="B488">
            <v>23</v>
          </cell>
          <cell r="C488">
            <v>1664.68</v>
          </cell>
          <cell r="D488">
            <v>0</v>
          </cell>
          <cell r="E488">
            <v>784.45</v>
          </cell>
          <cell r="F488">
            <v>1697.08</v>
          </cell>
        </row>
        <row r="489">
          <cell r="A489">
            <v>46010</v>
          </cell>
          <cell r="B489">
            <v>0</v>
          </cell>
          <cell r="C489">
            <v>1553.26</v>
          </cell>
          <cell r="D489">
            <v>0</v>
          </cell>
          <cell r="E489">
            <v>274.54000000000002</v>
          </cell>
          <cell r="F489">
            <v>1585.66</v>
          </cell>
        </row>
        <row r="490">
          <cell r="A490">
            <v>46010.041669999999</v>
          </cell>
          <cell r="B490">
            <v>1</v>
          </cell>
          <cell r="C490">
            <v>1477.6</v>
          </cell>
          <cell r="D490">
            <v>0</v>
          </cell>
          <cell r="E490">
            <v>87.51</v>
          </cell>
          <cell r="F490">
            <v>1510</v>
          </cell>
        </row>
        <row r="491">
          <cell r="A491">
            <v>46010.083330000001</v>
          </cell>
          <cell r="B491">
            <v>2</v>
          </cell>
          <cell r="C491">
            <v>1456.38</v>
          </cell>
          <cell r="D491">
            <v>30.37</v>
          </cell>
          <cell r="E491">
            <v>0.35</v>
          </cell>
          <cell r="F491">
            <v>1488.78</v>
          </cell>
        </row>
        <row r="492">
          <cell r="A492">
            <v>46010.125</v>
          </cell>
          <cell r="B492">
            <v>3</v>
          </cell>
          <cell r="C492">
            <v>1448.58</v>
          </cell>
          <cell r="D492">
            <v>88.83</v>
          </cell>
          <cell r="E492">
            <v>0</v>
          </cell>
          <cell r="F492">
            <v>1480.98</v>
          </cell>
        </row>
        <row r="493">
          <cell r="A493">
            <v>46010.166669999999</v>
          </cell>
          <cell r="B493">
            <v>4</v>
          </cell>
          <cell r="C493">
            <v>1454.25</v>
          </cell>
          <cell r="D493">
            <v>162.69</v>
          </cell>
          <cell r="E493">
            <v>0</v>
          </cell>
          <cell r="F493">
            <v>1486.65</v>
          </cell>
        </row>
        <row r="494">
          <cell r="A494">
            <v>46010.208330000001</v>
          </cell>
          <cell r="B494">
            <v>5</v>
          </cell>
          <cell r="C494">
            <v>1500.47</v>
          </cell>
          <cell r="D494">
            <v>319.67</v>
          </cell>
          <cell r="E494">
            <v>0</v>
          </cell>
          <cell r="F494">
            <v>1532.87</v>
          </cell>
        </row>
        <row r="495">
          <cell r="A495">
            <v>46010.25</v>
          </cell>
          <cell r="B495">
            <v>6</v>
          </cell>
          <cell r="C495">
            <v>1578.1</v>
          </cell>
          <cell r="D495">
            <v>225.78</v>
          </cell>
          <cell r="E495">
            <v>0</v>
          </cell>
          <cell r="F495">
            <v>1610.5</v>
          </cell>
        </row>
        <row r="496">
          <cell r="A496">
            <v>46010.291669999999</v>
          </cell>
          <cell r="B496">
            <v>7</v>
          </cell>
          <cell r="C496">
            <v>1770.2</v>
          </cell>
          <cell r="D496">
            <v>102.65</v>
          </cell>
          <cell r="E496">
            <v>0</v>
          </cell>
          <cell r="F496">
            <v>1802.6</v>
          </cell>
        </row>
        <row r="497">
          <cell r="A497">
            <v>46010.333330000001</v>
          </cell>
          <cell r="B497">
            <v>8</v>
          </cell>
          <cell r="C497">
            <v>1473.8</v>
          </cell>
          <cell r="D497">
            <v>320.2</v>
          </cell>
          <cell r="E497">
            <v>0</v>
          </cell>
          <cell r="F497">
            <v>1506.2</v>
          </cell>
        </row>
        <row r="498">
          <cell r="A498">
            <v>46010.375</v>
          </cell>
          <cell r="B498">
            <v>9</v>
          </cell>
          <cell r="C498">
            <v>1623.63</v>
          </cell>
          <cell r="D498">
            <v>337.73</v>
          </cell>
          <cell r="E498">
            <v>0</v>
          </cell>
          <cell r="F498">
            <v>1656.03</v>
          </cell>
        </row>
        <row r="499">
          <cell r="A499">
            <v>46010.416669999999</v>
          </cell>
          <cell r="B499">
            <v>10</v>
          </cell>
          <cell r="C499">
            <v>1713.14</v>
          </cell>
          <cell r="D499">
            <v>0</v>
          </cell>
          <cell r="E499">
            <v>18.010000000000002</v>
          </cell>
          <cell r="F499">
            <v>1745.54</v>
          </cell>
        </row>
        <row r="500">
          <cell r="A500">
            <v>46010.458330000001</v>
          </cell>
          <cell r="B500">
            <v>11</v>
          </cell>
          <cell r="C500">
            <v>1724.65</v>
          </cell>
          <cell r="D500">
            <v>422</v>
          </cell>
          <cell r="E500">
            <v>0</v>
          </cell>
          <cell r="F500">
            <v>1757.05</v>
          </cell>
        </row>
        <row r="501">
          <cell r="A501">
            <v>46010.5</v>
          </cell>
          <cell r="B501">
            <v>12</v>
          </cell>
          <cell r="C501">
            <v>1676.71</v>
          </cell>
          <cell r="D501">
            <v>0</v>
          </cell>
          <cell r="E501">
            <v>26.59</v>
          </cell>
          <cell r="F501">
            <v>1709.11</v>
          </cell>
        </row>
        <row r="502">
          <cell r="A502">
            <v>46010.541669999999</v>
          </cell>
          <cell r="B502">
            <v>13</v>
          </cell>
          <cell r="C502">
            <v>1642.85</v>
          </cell>
          <cell r="D502">
            <v>32.28</v>
          </cell>
          <cell r="E502">
            <v>0.3</v>
          </cell>
          <cell r="F502">
            <v>1675.25</v>
          </cell>
        </row>
        <row r="503">
          <cell r="A503">
            <v>46010.583330000001</v>
          </cell>
          <cell r="B503">
            <v>14</v>
          </cell>
          <cell r="C503">
            <v>1664.94</v>
          </cell>
          <cell r="D503">
            <v>70.209999999999994</v>
          </cell>
          <cell r="E503">
            <v>0</v>
          </cell>
          <cell r="F503">
            <v>1697.34</v>
          </cell>
        </row>
        <row r="504">
          <cell r="A504">
            <v>46010.625</v>
          </cell>
          <cell r="B504">
            <v>15</v>
          </cell>
          <cell r="C504">
            <v>1672.7</v>
          </cell>
          <cell r="D504">
            <v>448.7</v>
          </cell>
          <cell r="E504">
            <v>0</v>
          </cell>
          <cell r="F504">
            <v>1705.1</v>
          </cell>
        </row>
        <row r="505">
          <cell r="A505">
            <v>46010.666669999999</v>
          </cell>
          <cell r="B505">
            <v>16</v>
          </cell>
          <cell r="C505">
            <v>1722.46</v>
          </cell>
          <cell r="D505">
            <v>132.69999999999999</v>
          </cell>
          <cell r="E505">
            <v>0</v>
          </cell>
          <cell r="F505">
            <v>1754.86</v>
          </cell>
        </row>
        <row r="506">
          <cell r="A506">
            <v>46010.708330000001</v>
          </cell>
          <cell r="B506">
            <v>17</v>
          </cell>
          <cell r="C506">
            <v>1747.74</v>
          </cell>
          <cell r="D506">
            <v>4.68</v>
          </cell>
          <cell r="E506">
            <v>7.66</v>
          </cell>
          <cell r="F506">
            <v>1780.14</v>
          </cell>
        </row>
        <row r="507">
          <cell r="A507">
            <v>46010.75</v>
          </cell>
          <cell r="B507">
            <v>18</v>
          </cell>
          <cell r="C507">
            <v>1787.17</v>
          </cell>
          <cell r="D507">
            <v>0</v>
          </cell>
          <cell r="E507">
            <v>211.29</v>
          </cell>
          <cell r="F507">
            <v>1819.57</v>
          </cell>
        </row>
        <row r="508">
          <cell r="A508">
            <v>46010.791669999999</v>
          </cell>
          <cell r="B508">
            <v>19</v>
          </cell>
          <cell r="C508">
            <v>1754.4</v>
          </cell>
          <cell r="D508">
            <v>0</v>
          </cell>
          <cell r="E508">
            <v>272.35000000000002</v>
          </cell>
          <cell r="F508">
            <v>1786.8</v>
          </cell>
        </row>
        <row r="509">
          <cell r="A509">
            <v>46010.833330000001</v>
          </cell>
          <cell r="B509">
            <v>20</v>
          </cell>
          <cell r="C509">
            <v>1655.81</v>
          </cell>
          <cell r="D509">
            <v>0</v>
          </cell>
          <cell r="E509">
            <v>161.58000000000001</v>
          </cell>
          <cell r="F509">
            <v>1688.21</v>
          </cell>
        </row>
        <row r="510">
          <cell r="A510">
            <v>46010.875</v>
          </cell>
          <cell r="B510">
            <v>21</v>
          </cell>
          <cell r="C510">
            <v>1507.56</v>
          </cell>
          <cell r="D510">
            <v>0</v>
          </cell>
          <cell r="E510">
            <v>183.82</v>
          </cell>
          <cell r="F510">
            <v>1539.96</v>
          </cell>
        </row>
        <row r="511">
          <cell r="A511">
            <v>46010.916669999999</v>
          </cell>
          <cell r="B511">
            <v>22</v>
          </cell>
          <cell r="C511">
            <v>1815.76</v>
          </cell>
          <cell r="D511">
            <v>0</v>
          </cell>
          <cell r="E511">
            <v>179.05</v>
          </cell>
          <cell r="F511">
            <v>1848.16</v>
          </cell>
        </row>
        <row r="512">
          <cell r="A512">
            <v>46010.958330000001</v>
          </cell>
          <cell r="B512">
            <v>23</v>
          </cell>
          <cell r="C512">
            <v>1673.66</v>
          </cell>
          <cell r="D512">
            <v>0</v>
          </cell>
          <cell r="E512">
            <v>42.78</v>
          </cell>
          <cell r="F512">
            <v>1706.06</v>
          </cell>
        </row>
        <row r="513">
          <cell r="A513">
            <v>46011</v>
          </cell>
          <cell r="B513">
            <v>0</v>
          </cell>
          <cell r="C513">
            <v>1566.16</v>
          </cell>
          <cell r="D513">
            <v>60.32</v>
          </cell>
          <cell r="E513">
            <v>0</v>
          </cell>
          <cell r="F513">
            <v>1598.56</v>
          </cell>
        </row>
        <row r="514">
          <cell r="A514">
            <v>46011.041669999999</v>
          </cell>
          <cell r="B514">
            <v>1</v>
          </cell>
          <cell r="C514">
            <v>1491.68</v>
          </cell>
          <cell r="D514">
            <v>0</v>
          </cell>
          <cell r="E514">
            <v>472.69</v>
          </cell>
          <cell r="F514">
            <v>1524.08</v>
          </cell>
        </row>
        <row r="515">
          <cell r="A515">
            <v>46011.083330000001</v>
          </cell>
          <cell r="B515">
            <v>2</v>
          </cell>
          <cell r="C515">
            <v>1452.55</v>
          </cell>
          <cell r="D515">
            <v>91.24</v>
          </cell>
          <cell r="E515">
            <v>0</v>
          </cell>
          <cell r="F515">
            <v>1484.95</v>
          </cell>
        </row>
        <row r="516">
          <cell r="A516">
            <v>46011.125</v>
          </cell>
          <cell r="B516">
            <v>3</v>
          </cell>
          <cell r="C516">
            <v>1442.65</v>
          </cell>
          <cell r="D516">
            <v>138.51</v>
          </cell>
          <cell r="E516">
            <v>0</v>
          </cell>
          <cell r="F516">
            <v>1475.05</v>
          </cell>
        </row>
        <row r="517">
          <cell r="A517">
            <v>46011.166669999999</v>
          </cell>
          <cell r="B517">
            <v>4</v>
          </cell>
          <cell r="C517">
            <v>1442.6</v>
          </cell>
          <cell r="D517">
            <v>119.73</v>
          </cell>
          <cell r="E517">
            <v>0</v>
          </cell>
          <cell r="F517">
            <v>1475</v>
          </cell>
        </row>
        <row r="518">
          <cell r="A518">
            <v>46011.208330000001</v>
          </cell>
          <cell r="B518">
            <v>5</v>
          </cell>
          <cell r="C518">
            <v>1452.37</v>
          </cell>
          <cell r="D518">
            <v>398.37</v>
          </cell>
          <cell r="E518">
            <v>0</v>
          </cell>
          <cell r="F518">
            <v>1484.77</v>
          </cell>
        </row>
        <row r="519">
          <cell r="A519">
            <v>46011.25</v>
          </cell>
          <cell r="B519">
            <v>6</v>
          </cell>
          <cell r="C519">
            <v>1440.67</v>
          </cell>
          <cell r="D519">
            <v>0</v>
          </cell>
          <cell r="E519">
            <v>7.31</v>
          </cell>
          <cell r="F519">
            <v>1473.07</v>
          </cell>
        </row>
        <row r="520">
          <cell r="A520">
            <v>46011.291669999999</v>
          </cell>
          <cell r="B520">
            <v>7</v>
          </cell>
          <cell r="C520">
            <v>1538.23</v>
          </cell>
          <cell r="D520">
            <v>135.41</v>
          </cell>
          <cell r="E520">
            <v>0</v>
          </cell>
          <cell r="F520">
            <v>1570.63</v>
          </cell>
        </row>
        <row r="521">
          <cell r="A521">
            <v>46011.333330000001</v>
          </cell>
          <cell r="B521">
            <v>8</v>
          </cell>
          <cell r="C521">
            <v>1441.12</v>
          </cell>
          <cell r="D521">
            <v>220.82</v>
          </cell>
          <cell r="E521">
            <v>0</v>
          </cell>
          <cell r="F521">
            <v>1473.52</v>
          </cell>
        </row>
        <row r="522">
          <cell r="A522">
            <v>46011.375</v>
          </cell>
          <cell r="B522">
            <v>9</v>
          </cell>
          <cell r="C522">
            <v>1445.8</v>
          </cell>
          <cell r="D522">
            <v>342.99</v>
          </cell>
          <cell r="E522">
            <v>0</v>
          </cell>
          <cell r="F522">
            <v>1478.2</v>
          </cell>
        </row>
        <row r="523">
          <cell r="A523">
            <v>46011.416669999999</v>
          </cell>
          <cell r="B523">
            <v>10</v>
          </cell>
          <cell r="C523">
            <v>1558.01</v>
          </cell>
          <cell r="D523">
            <v>252.99</v>
          </cell>
          <cell r="E523">
            <v>0</v>
          </cell>
          <cell r="F523">
            <v>1590.41</v>
          </cell>
        </row>
        <row r="524">
          <cell r="A524">
            <v>46011.458330000001</v>
          </cell>
          <cell r="B524">
            <v>11</v>
          </cell>
          <cell r="C524">
            <v>1581.86</v>
          </cell>
          <cell r="D524">
            <v>320.35000000000002</v>
          </cell>
          <cell r="E524">
            <v>0</v>
          </cell>
          <cell r="F524">
            <v>1614.26</v>
          </cell>
        </row>
        <row r="525">
          <cell r="A525">
            <v>46011.5</v>
          </cell>
          <cell r="B525">
            <v>12</v>
          </cell>
          <cell r="C525">
            <v>1565.44</v>
          </cell>
          <cell r="D525">
            <v>210.9</v>
          </cell>
          <cell r="E525">
            <v>0</v>
          </cell>
          <cell r="F525">
            <v>1597.84</v>
          </cell>
        </row>
        <row r="526">
          <cell r="A526">
            <v>46011.541669999999</v>
          </cell>
          <cell r="B526">
            <v>13</v>
          </cell>
          <cell r="C526">
            <v>1546.82</v>
          </cell>
          <cell r="D526">
            <v>289.02999999999997</v>
          </cell>
          <cell r="E526">
            <v>0</v>
          </cell>
          <cell r="F526">
            <v>1579.22</v>
          </cell>
        </row>
        <row r="527">
          <cell r="A527">
            <v>46011.583330000001</v>
          </cell>
          <cell r="B527">
            <v>14</v>
          </cell>
          <cell r="C527">
            <v>1441.78</v>
          </cell>
          <cell r="D527">
            <v>484.03</v>
          </cell>
          <cell r="E527">
            <v>0</v>
          </cell>
          <cell r="F527">
            <v>1474.18</v>
          </cell>
        </row>
        <row r="528">
          <cell r="A528">
            <v>46011.625</v>
          </cell>
          <cell r="B528">
            <v>15</v>
          </cell>
          <cell r="C528">
            <v>1442.25</v>
          </cell>
          <cell r="D528">
            <v>533.23</v>
          </cell>
          <cell r="E528">
            <v>0</v>
          </cell>
          <cell r="F528">
            <v>1474.65</v>
          </cell>
        </row>
        <row r="529">
          <cell r="A529">
            <v>46011.666669999999</v>
          </cell>
          <cell r="B529">
            <v>16</v>
          </cell>
          <cell r="C529">
            <v>1440.93</v>
          </cell>
          <cell r="D529">
            <v>3715.48</v>
          </cell>
          <cell r="E529">
            <v>0</v>
          </cell>
          <cell r="F529">
            <v>1473.33</v>
          </cell>
        </row>
        <row r="530">
          <cell r="A530">
            <v>46011.708330000001</v>
          </cell>
          <cell r="B530">
            <v>17</v>
          </cell>
          <cell r="C530">
            <v>1439.93</v>
          </cell>
          <cell r="D530">
            <v>552.98</v>
          </cell>
          <cell r="E530">
            <v>0</v>
          </cell>
          <cell r="F530">
            <v>1472.33</v>
          </cell>
        </row>
        <row r="531">
          <cell r="A531">
            <v>46011.75</v>
          </cell>
          <cell r="B531">
            <v>18</v>
          </cell>
          <cell r="C531">
            <v>1506.06</v>
          </cell>
          <cell r="D531">
            <v>515.38</v>
          </cell>
          <cell r="E531">
            <v>0</v>
          </cell>
          <cell r="F531">
            <v>1538.46</v>
          </cell>
        </row>
        <row r="532">
          <cell r="A532">
            <v>46011.791669999999</v>
          </cell>
          <cell r="B532">
            <v>19</v>
          </cell>
          <cell r="C532">
            <v>1475.83</v>
          </cell>
          <cell r="D532">
            <v>312.41000000000003</v>
          </cell>
          <cell r="E532">
            <v>0</v>
          </cell>
          <cell r="F532">
            <v>1508.23</v>
          </cell>
        </row>
        <row r="533">
          <cell r="A533">
            <v>46011.833330000001</v>
          </cell>
          <cell r="B533">
            <v>20</v>
          </cell>
          <cell r="C533">
            <v>1448.02</v>
          </cell>
          <cell r="D533">
            <v>165.94</v>
          </cell>
          <cell r="E533">
            <v>0</v>
          </cell>
          <cell r="F533">
            <v>1480.42</v>
          </cell>
        </row>
        <row r="534">
          <cell r="A534">
            <v>46011.875</v>
          </cell>
          <cell r="B534">
            <v>21</v>
          </cell>
          <cell r="C534">
            <v>1438.19</v>
          </cell>
          <cell r="D534">
            <v>0</v>
          </cell>
          <cell r="E534">
            <v>50.09</v>
          </cell>
          <cell r="F534">
            <v>1470.59</v>
          </cell>
        </row>
        <row r="535">
          <cell r="A535">
            <v>46011.916669999999</v>
          </cell>
          <cell r="B535">
            <v>22</v>
          </cell>
          <cell r="C535">
            <v>1741.92</v>
          </cell>
          <cell r="D535">
            <v>0</v>
          </cell>
          <cell r="E535">
            <v>66.459999999999994</v>
          </cell>
          <cell r="F535">
            <v>1774.32</v>
          </cell>
        </row>
        <row r="536">
          <cell r="A536">
            <v>46011.958330000001</v>
          </cell>
          <cell r="B536">
            <v>23</v>
          </cell>
          <cell r="C536">
            <v>1630.94</v>
          </cell>
          <cell r="D536">
            <v>0</v>
          </cell>
          <cell r="E536">
            <v>230.94</v>
          </cell>
          <cell r="F536">
            <v>1663.34</v>
          </cell>
        </row>
        <row r="537">
          <cell r="A537">
            <v>46012</v>
          </cell>
          <cell r="B537">
            <v>0</v>
          </cell>
          <cell r="C537">
            <v>1547.63</v>
          </cell>
          <cell r="D537">
            <v>0</v>
          </cell>
          <cell r="E537">
            <v>79.260000000000005</v>
          </cell>
          <cell r="F537">
            <v>1580.03</v>
          </cell>
        </row>
        <row r="538">
          <cell r="A538">
            <v>46012.041669999999</v>
          </cell>
          <cell r="B538">
            <v>1</v>
          </cell>
          <cell r="C538">
            <v>1465.75</v>
          </cell>
          <cell r="D538">
            <v>235</v>
          </cell>
          <cell r="E538">
            <v>0</v>
          </cell>
          <cell r="F538">
            <v>1498.15</v>
          </cell>
        </row>
        <row r="539">
          <cell r="A539">
            <v>46012.083330000001</v>
          </cell>
          <cell r="B539">
            <v>2</v>
          </cell>
          <cell r="C539">
            <v>1442.22</v>
          </cell>
          <cell r="D539">
            <v>82.77</v>
          </cell>
          <cell r="E539">
            <v>0</v>
          </cell>
          <cell r="F539">
            <v>1474.62</v>
          </cell>
        </row>
        <row r="540">
          <cell r="A540">
            <v>46012.125</v>
          </cell>
          <cell r="B540">
            <v>3</v>
          </cell>
          <cell r="C540">
            <v>1442.39</v>
          </cell>
          <cell r="D540">
            <v>0</v>
          </cell>
          <cell r="E540">
            <v>41.26</v>
          </cell>
          <cell r="F540">
            <v>1474.79</v>
          </cell>
        </row>
        <row r="541">
          <cell r="A541">
            <v>46012.166669999999</v>
          </cell>
          <cell r="B541">
            <v>4</v>
          </cell>
          <cell r="C541">
            <v>1442.41</v>
          </cell>
          <cell r="D541">
            <v>623.27</v>
          </cell>
          <cell r="E541">
            <v>0</v>
          </cell>
          <cell r="F541">
            <v>1474.81</v>
          </cell>
        </row>
        <row r="542">
          <cell r="A542">
            <v>46012.208330000001</v>
          </cell>
          <cell r="B542">
            <v>5</v>
          </cell>
          <cell r="C542">
            <v>1442.35</v>
          </cell>
          <cell r="D542">
            <v>144.43</v>
          </cell>
          <cell r="E542">
            <v>0</v>
          </cell>
          <cell r="F542">
            <v>1474.75</v>
          </cell>
        </row>
        <row r="543">
          <cell r="A543">
            <v>46012.25</v>
          </cell>
          <cell r="B543">
            <v>6</v>
          </cell>
          <cell r="C543">
            <v>1440.46</v>
          </cell>
          <cell r="D543">
            <v>315.76</v>
          </cell>
          <cell r="E543">
            <v>0</v>
          </cell>
          <cell r="F543">
            <v>1472.86</v>
          </cell>
        </row>
        <row r="544">
          <cell r="A544">
            <v>46012.291669999999</v>
          </cell>
          <cell r="B544">
            <v>7</v>
          </cell>
          <cell r="C544">
            <v>1462.25</v>
          </cell>
          <cell r="D544">
            <v>22.63</v>
          </cell>
          <cell r="E544">
            <v>0</v>
          </cell>
          <cell r="F544">
            <v>1494.65</v>
          </cell>
        </row>
        <row r="545">
          <cell r="A545">
            <v>46012.333330000001</v>
          </cell>
          <cell r="B545">
            <v>8</v>
          </cell>
          <cell r="C545">
            <v>1441.11</v>
          </cell>
          <cell r="D545">
            <v>26.78</v>
          </cell>
          <cell r="E545">
            <v>0</v>
          </cell>
          <cell r="F545">
            <v>1473.51</v>
          </cell>
        </row>
        <row r="546">
          <cell r="A546">
            <v>46012.375</v>
          </cell>
          <cell r="B546">
            <v>9</v>
          </cell>
          <cell r="C546">
            <v>1441.2</v>
          </cell>
          <cell r="D546">
            <v>75.16</v>
          </cell>
          <cell r="E546">
            <v>0</v>
          </cell>
          <cell r="F546">
            <v>1473.6</v>
          </cell>
        </row>
        <row r="547">
          <cell r="A547">
            <v>46012.416669999999</v>
          </cell>
          <cell r="B547">
            <v>10</v>
          </cell>
          <cell r="C547">
            <v>1441.25</v>
          </cell>
          <cell r="D547">
            <v>193.23</v>
          </cell>
          <cell r="E547">
            <v>0</v>
          </cell>
          <cell r="F547">
            <v>1473.65</v>
          </cell>
        </row>
        <row r="548">
          <cell r="A548">
            <v>46012.458330000001</v>
          </cell>
          <cell r="B548">
            <v>11</v>
          </cell>
          <cell r="C548">
            <v>1481.11</v>
          </cell>
          <cell r="D548">
            <v>317.06</v>
          </cell>
          <cell r="E548">
            <v>0</v>
          </cell>
          <cell r="F548">
            <v>1513.51</v>
          </cell>
        </row>
        <row r="549">
          <cell r="A549">
            <v>46012.5</v>
          </cell>
          <cell r="B549">
            <v>12</v>
          </cell>
          <cell r="C549">
            <v>1473.07</v>
          </cell>
          <cell r="D549">
            <v>324.64999999999998</v>
          </cell>
          <cell r="E549">
            <v>0</v>
          </cell>
          <cell r="F549">
            <v>1505.47</v>
          </cell>
        </row>
        <row r="550">
          <cell r="A550">
            <v>46012.541669999999</v>
          </cell>
          <cell r="B550">
            <v>13</v>
          </cell>
          <cell r="C550">
            <v>1497.08</v>
          </cell>
          <cell r="D550">
            <v>389.95</v>
          </cell>
          <cell r="E550">
            <v>0</v>
          </cell>
          <cell r="F550">
            <v>1529.48</v>
          </cell>
        </row>
        <row r="551">
          <cell r="A551">
            <v>46012.583330000001</v>
          </cell>
          <cell r="B551">
            <v>14</v>
          </cell>
          <cell r="C551">
            <v>1495.73</v>
          </cell>
          <cell r="D551">
            <v>460.12</v>
          </cell>
          <cell r="E551">
            <v>0</v>
          </cell>
          <cell r="F551">
            <v>1528.13</v>
          </cell>
        </row>
        <row r="552">
          <cell r="A552">
            <v>46012.625</v>
          </cell>
          <cell r="B552">
            <v>15</v>
          </cell>
          <cell r="C552">
            <v>1502.67</v>
          </cell>
          <cell r="D552">
            <v>479.12</v>
          </cell>
          <cell r="E552">
            <v>0</v>
          </cell>
          <cell r="F552">
            <v>1535.07</v>
          </cell>
        </row>
        <row r="553">
          <cell r="A553">
            <v>46012.666669999999</v>
          </cell>
          <cell r="B553">
            <v>16</v>
          </cell>
          <cell r="C553">
            <v>1584.1</v>
          </cell>
          <cell r="D553">
            <v>687.86</v>
          </cell>
          <cell r="E553">
            <v>0</v>
          </cell>
          <cell r="F553">
            <v>1616.5</v>
          </cell>
        </row>
        <row r="554">
          <cell r="A554">
            <v>46012.708330000001</v>
          </cell>
          <cell r="B554">
            <v>17</v>
          </cell>
          <cell r="C554">
            <v>1650.98</v>
          </cell>
          <cell r="D554">
            <v>698.78</v>
          </cell>
          <cell r="E554">
            <v>0</v>
          </cell>
          <cell r="F554">
            <v>1683.38</v>
          </cell>
        </row>
        <row r="555">
          <cell r="A555">
            <v>46012.75</v>
          </cell>
          <cell r="B555">
            <v>18</v>
          </cell>
          <cell r="C555">
            <v>1702.1</v>
          </cell>
          <cell r="D555">
            <v>615.70000000000005</v>
          </cell>
          <cell r="E555">
            <v>0</v>
          </cell>
          <cell r="F555">
            <v>1734.5</v>
          </cell>
        </row>
        <row r="556">
          <cell r="A556">
            <v>46012.791669999999</v>
          </cell>
          <cell r="B556">
            <v>19</v>
          </cell>
          <cell r="C556">
            <v>1659.46</v>
          </cell>
          <cell r="D556">
            <v>507.34</v>
          </cell>
          <cell r="E556">
            <v>0</v>
          </cell>
          <cell r="F556">
            <v>1691.86</v>
          </cell>
        </row>
        <row r="557">
          <cell r="A557">
            <v>46012.833330000001</v>
          </cell>
          <cell r="B557">
            <v>20</v>
          </cell>
          <cell r="C557">
            <v>1589.12</v>
          </cell>
          <cell r="D557">
            <v>0</v>
          </cell>
          <cell r="E557">
            <v>47.7</v>
          </cell>
          <cell r="F557">
            <v>1621.52</v>
          </cell>
        </row>
        <row r="558">
          <cell r="A558">
            <v>46012.875</v>
          </cell>
          <cell r="B558">
            <v>21</v>
          </cell>
          <cell r="C558">
            <v>1463.45</v>
          </cell>
          <cell r="D558">
            <v>0</v>
          </cell>
          <cell r="E558">
            <v>258.18</v>
          </cell>
          <cell r="F558">
            <v>1495.85</v>
          </cell>
        </row>
        <row r="559">
          <cell r="A559">
            <v>46012.916669999999</v>
          </cell>
          <cell r="B559">
            <v>22</v>
          </cell>
          <cell r="C559">
            <v>1758.94</v>
          </cell>
          <cell r="D559">
            <v>0</v>
          </cell>
          <cell r="E559">
            <v>239.1</v>
          </cell>
          <cell r="F559">
            <v>1791.34</v>
          </cell>
        </row>
        <row r="560">
          <cell r="A560">
            <v>46012.958330000001</v>
          </cell>
          <cell r="B560">
            <v>23</v>
          </cell>
          <cell r="C560">
            <v>1640.71</v>
          </cell>
          <cell r="D560">
            <v>0</v>
          </cell>
          <cell r="E560">
            <v>213.75</v>
          </cell>
          <cell r="F560">
            <v>1673.11</v>
          </cell>
        </row>
        <row r="561">
          <cell r="A561">
            <v>46013</v>
          </cell>
          <cell r="B561">
            <v>0</v>
          </cell>
          <cell r="C561">
            <v>1615.28</v>
          </cell>
          <cell r="D561">
            <v>0</v>
          </cell>
          <cell r="E561">
            <v>677.21</v>
          </cell>
          <cell r="F561">
            <v>1647.68</v>
          </cell>
        </row>
        <row r="562">
          <cell r="A562">
            <v>46013.041669999999</v>
          </cell>
          <cell r="B562">
            <v>1</v>
          </cell>
          <cell r="C562">
            <v>1543.39</v>
          </cell>
          <cell r="D562">
            <v>0</v>
          </cell>
          <cell r="E562">
            <v>863.11</v>
          </cell>
          <cell r="F562">
            <v>1575.79</v>
          </cell>
        </row>
        <row r="563">
          <cell r="A563">
            <v>46013.083330000001</v>
          </cell>
          <cell r="B563">
            <v>2</v>
          </cell>
          <cell r="C563">
            <v>1507.44</v>
          </cell>
          <cell r="D563">
            <v>0</v>
          </cell>
          <cell r="E563">
            <v>924.07</v>
          </cell>
          <cell r="F563">
            <v>1539.84</v>
          </cell>
        </row>
        <row r="564">
          <cell r="A564">
            <v>46013.125</v>
          </cell>
          <cell r="B564">
            <v>3</v>
          </cell>
          <cell r="C564">
            <v>1491.11</v>
          </cell>
          <cell r="D564">
            <v>0</v>
          </cell>
          <cell r="E564">
            <v>897.25</v>
          </cell>
          <cell r="F564">
            <v>1523.51</v>
          </cell>
        </row>
        <row r="565">
          <cell r="A565">
            <v>46013.166669999999</v>
          </cell>
          <cell r="B565">
            <v>4</v>
          </cell>
          <cell r="C565">
            <v>1493.05</v>
          </cell>
          <cell r="D565">
            <v>0</v>
          </cell>
          <cell r="E565">
            <v>717.08</v>
          </cell>
          <cell r="F565">
            <v>1525.45</v>
          </cell>
        </row>
        <row r="566">
          <cell r="A566">
            <v>46013.208330000001</v>
          </cell>
          <cell r="B566">
            <v>5</v>
          </cell>
          <cell r="C566">
            <v>1552.8</v>
          </cell>
          <cell r="D566">
            <v>0</v>
          </cell>
          <cell r="E566">
            <v>377.76</v>
          </cell>
          <cell r="F566">
            <v>1585.2</v>
          </cell>
        </row>
        <row r="567">
          <cell r="A567">
            <v>46013.25</v>
          </cell>
          <cell r="B567">
            <v>6</v>
          </cell>
          <cell r="C567">
            <v>1616.15</v>
          </cell>
          <cell r="D567">
            <v>0</v>
          </cell>
          <cell r="E567">
            <v>144.29</v>
          </cell>
          <cell r="F567">
            <v>1648.55</v>
          </cell>
        </row>
        <row r="568">
          <cell r="A568">
            <v>46013.291669999999</v>
          </cell>
          <cell r="B568">
            <v>7</v>
          </cell>
          <cell r="C568">
            <v>1794.91</v>
          </cell>
          <cell r="D568">
            <v>0</v>
          </cell>
          <cell r="E568">
            <v>151.36000000000001</v>
          </cell>
          <cell r="F568">
            <v>1827.31</v>
          </cell>
        </row>
        <row r="569">
          <cell r="A569">
            <v>46013.333330000001</v>
          </cell>
          <cell r="B569">
            <v>8</v>
          </cell>
          <cell r="C569">
            <v>1516.38</v>
          </cell>
          <cell r="D569">
            <v>0</v>
          </cell>
          <cell r="E569">
            <v>125.98</v>
          </cell>
          <cell r="F569">
            <v>1548.78</v>
          </cell>
        </row>
        <row r="570">
          <cell r="A570">
            <v>46013.375</v>
          </cell>
          <cell r="B570">
            <v>9</v>
          </cell>
          <cell r="C570">
            <v>1735.17</v>
          </cell>
          <cell r="D570">
            <v>0</v>
          </cell>
          <cell r="E570">
            <v>800.91</v>
          </cell>
          <cell r="F570">
            <v>1767.57</v>
          </cell>
        </row>
        <row r="571">
          <cell r="A571">
            <v>46013.416669999999</v>
          </cell>
          <cell r="B571">
            <v>10</v>
          </cell>
          <cell r="C571">
            <v>1809.61</v>
          </cell>
          <cell r="D571">
            <v>0</v>
          </cell>
          <cell r="E571">
            <v>808.87</v>
          </cell>
          <cell r="F571">
            <v>1842.01</v>
          </cell>
        </row>
        <row r="572">
          <cell r="A572">
            <v>46013.458330000001</v>
          </cell>
          <cell r="B572">
            <v>11</v>
          </cell>
          <cell r="C572">
            <v>1792.08</v>
          </cell>
          <cell r="D572">
            <v>0</v>
          </cell>
          <cell r="E572">
            <v>786.62</v>
          </cell>
          <cell r="F572">
            <v>1824.48</v>
          </cell>
        </row>
        <row r="573">
          <cell r="A573">
            <v>46013.5</v>
          </cell>
          <cell r="B573">
            <v>12</v>
          </cell>
          <cell r="C573">
            <v>1651.47</v>
          </cell>
          <cell r="D573">
            <v>493.33</v>
          </cell>
          <cell r="E573">
            <v>0</v>
          </cell>
          <cell r="F573">
            <v>1683.87</v>
          </cell>
        </row>
        <row r="574">
          <cell r="A574">
            <v>46013.541669999999</v>
          </cell>
          <cell r="B574">
            <v>13</v>
          </cell>
          <cell r="C574">
            <v>1645.59</v>
          </cell>
          <cell r="D574">
            <v>0</v>
          </cell>
          <cell r="E574">
            <v>271.35000000000002</v>
          </cell>
          <cell r="F574">
            <v>1677.99</v>
          </cell>
        </row>
        <row r="575">
          <cell r="A575">
            <v>46013.583330000001</v>
          </cell>
          <cell r="B575">
            <v>14</v>
          </cell>
          <cell r="C575">
            <v>1634.78</v>
          </cell>
          <cell r="D575">
            <v>0</v>
          </cell>
          <cell r="E575">
            <v>343.88</v>
          </cell>
          <cell r="F575">
            <v>1667.18</v>
          </cell>
        </row>
        <row r="576">
          <cell r="A576">
            <v>46013.625</v>
          </cell>
          <cell r="B576">
            <v>15</v>
          </cell>
          <cell r="C576">
            <v>1634.92</v>
          </cell>
          <cell r="D576">
            <v>0</v>
          </cell>
          <cell r="E576">
            <v>207.03</v>
          </cell>
          <cell r="F576">
            <v>1667.32</v>
          </cell>
        </row>
        <row r="577">
          <cell r="A577">
            <v>46013.666669999999</v>
          </cell>
          <cell r="B577">
            <v>16</v>
          </cell>
          <cell r="C577">
            <v>1681.78</v>
          </cell>
          <cell r="D577">
            <v>0</v>
          </cell>
          <cell r="E577">
            <v>339.9</v>
          </cell>
          <cell r="F577">
            <v>1714.18</v>
          </cell>
        </row>
        <row r="578">
          <cell r="A578">
            <v>46013.708330000001</v>
          </cell>
          <cell r="B578">
            <v>17</v>
          </cell>
          <cell r="C578">
            <v>1759.4</v>
          </cell>
          <cell r="D578">
            <v>0</v>
          </cell>
          <cell r="E578">
            <v>392.1</v>
          </cell>
          <cell r="F578">
            <v>1791.8</v>
          </cell>
        </row>
        <row r="579">
          <cell r="A579">
            <v>46013.75</v>
          </cell>
          <cell r="B579">
            <v>18</v>
          </cell>
          <cell r="C579">
            <v>1843.04</v>
          </cell>
          <cell r="D579">
            <v>0</v>
          </cell>
          <cell r="E579">
            <v>481.79</v>
          </cell>
          <cell r="F579">
            <v>1875.44</v>
          </cell>
        </row>
        <row r="580">
          <cell r="A580">
            <v>46013.791669999999</v>
          </cell>
          <cell r="B580">
            <v>19</v>
          </cell>
          <cell r="C580">
            <v>1941.79</v>
          </cell>
          <cell r="D580">
            <v>0</v>
          </cell>
          <cell r="E580">
            <v>1179.79</v>
          </cell>
          <cell r="F580">
            <v>1974.19</v>
          </cell>
        </row>
        <row r="581">
          <cell r="A581">
            <v>46013.833330000001</v>
          </cell>
          <cell r="B581">
            <v>20</v>
          </cell>
          <cell r="C581">
            <v>1699.21</v>
          </cell>
          <cell r="D581">
            <v>0</v>
          </cell>
          <cell r="E581">
            <v>728</v>
          </cell>
          <cell r="F581">
            <v>1731.61</v>
          </cell>
        </row>
        <row r="582">
          <cell r="A582">
            <v>46013.875</v>
          </cell>
          <cell r="B582">
            <v>21</v>
          </cell>
          <cell r="C582">
            <v>1576.03</v>
          </cell>
          <cell r="D582">
            <v>0</v>
          </cell>
          <cell r="E582">
            <v>1755.53</v>
          </cell>
          <cell r="F582">
            <v>1608.43</v>
          </cell>
        </row>
        <row r="583">
          <cell r="A583">
            <v>46013.916669999999</v>
          </cell>
          <cell r="B583">
            <v>22</v>
          </cell>
          <cell r="C583">
            <v>1851.42</v>
          </cell>
          <cell r="D583">
            <v>0</v>
          </cell>
          <cell r="E583">
            <v>1210.01</v>
          </cell>
          <cell r="F583">
            <v>1883.82</v>
          </cell>
        </row>
        <row r="584">
          <cell r="A584">
            <v>46013.958330000001</v>
          </cell>
          <cell r="B584">
            <v>23</v>
          </cell>
          <cell r="C584">
            <v>1679.36</v>
          </cell>
          <cell r="D584">
            <v>0</v>
          </cell>
          <cell r="E584">
            <v>893.6</v>
          </cell>
          <cell r="F584">
            <v>1711.76</v>
          </cell>
        </row>
        <row r="585">
          <cell r="A585">
            <v>46014</v>
          </cell>
          <cell r="B585">
            <v>0</v>
          </cell>
          <cell r="C585">
            <v>1536.53</v>
          </cell>
          <cell r="D585">
            <v>0</v>
          </cell>
          <cell r="E585">
            <v>101.87</v>
          </cell>
          <cell r="F585">
            <v>1568.93</v>
          </cell>
        </row>
        <row r="586">
          <cell r="A586">
            <v>46014.041669999999</v>
          </cell>
          <cell r="B586">
            <v>1</v>
          </cell>
          <cell r="C586">
            <v>1485.76</v>
          </cell>
          <cell r="D586">
            <v>0</v>
          </cell>
          <cell r="E586">
            <v>194.3</v>
          </cell>
          <cell r="F586">
            <v>1518.16</v>
          </cell>
        </row>
        <row r="587">
          <cell r="A587">
            <v>46014.083330000001</v>
          </cell>
          <cell r="B587">
            <v>2</v>
          </cell>
          <cell r="C587">
            <v>1473.9</v>
          </cell>
          <cell r="D587">
            <v>0</v>
          </cell>
          <cell r="E587">
            <v>209.18</v>
          </cell>
          <cell r="F587">
            <v>1506.3</v>
          </cell>
        </row>
        <row r="588">
          <cell r="A588">
            <v>46014.125</v>
          </cell>
          <cell r="B588">
            <v>3</v>
          </cell>
          <cell r="C588">
            <v>1462.6</v>
          </cell>
          <cell r="D588">
            <v>0</v>
          </cell>
          <cell r="E588">
            <v>72.239999999999995</v>
          </cell>
          <cell r="F588">
            <v>1495</v>
          </cell>
        </row>
        <row r="589">
          <cell r="A589">
            <v>46014.166669999999</v>
          </cell>
          <cell r="B589">
            <v>4</v>
          </cell>
          <cell r="C589">
            <v>1466.39</v>
          </cell>
          <cell r="D589">
            <v>175.48</v>
          </cell>
          <cell r="E589">
            <v>0</v>
          </cell>
          <cell r="F589">
            <v>1498.79</v>
          </cell>
        </row>
        <row r="590">
          <cell r="A590">
            <v>46014.208330000001</v>
          </cell>
          <cell r="B590">
            <v>5</v>
          </cell>
          <cell r="C590">
            <v>1508.71</v>
          </cell>
          <cell r="D590">
            <v>315.97000000000003</v>
          </cell>
          <cell r="E590">
            <v>0</v>
          </cell>
          <cell r="F590">
            <v>1541.11</v>
          </cell>
        </row>
        <row r="591">
          <cell r="A591">
            <v>46014.25</v>
          </cell>
          <cell r="B591">
            <v>6</v>
          </cell>
          <cell r="C591">
            <v>1613.15</v>
          </cell>
          <cell r="D591">
            <v>183.36</v>
          </cell>
          <cell r="E591">
            <v>0</v>
          </cell>
          <cell r="F591">
            <v>1645.55</v>
          </cell>
        </row>
        <row r="592">
          <cell r="A592">
            <v>46014.291669999999</v>
          </cell>
          <cell r="B592">
            <v>7</v>
          </cell>
          <cell r="C592">
            <v>1799.91</v>
          </cell>
          <cell r="D592">
            <v>93.34</v>
          </cell>
          <cell r="E592">
            <v>0</v>
          </cell>
          <cell r="F592">
            <v>1832.31</v>
          </cell>
        </row>
        <row r="593">
          <cell r="A593">
            <v>46014.333330000001</v>
          </cell>
          <cell r="B593">
            <v>8</v>
          </cell>
          <cell r="C593">
            <v>1516.15</v>
          </cell>
          <cell r="D593">
            <v>133.58000000000001</v>
          </cell>
          <cell r="E593">
            <v>0</v>
          </cell>
          <cell r="F593">
            <v>1548.55</v>
          </cell>
        </row>
        <row r="594">
          <cell r="A594">
            <v>46014.375</v>
          </cell>
          <cell r="B594">
            <v>9</v>
          </cell>
          <cell r="C594">
            <v>1645.58</v>
          </cell>
          <cell r="D594">
            <v>176.62</v>
          </cell>
          <cell r="E594">
            <v>0</v>
          </cell>
          <cell r="F594">
            <v>1677.98</v>
          </cell>
        </row>
        <row r="595">
          <cell r="A595">
            <v>46014.416669999999</v>
          </cell>
          <cell r="B595">
            <v>10</v>
          </cell>
          <cell r="C595">
            <v>1702.1</v>
          </cell>
          <cell r="D595">
            <v>104.87</v>
          </cell>
          <cell r="E595">
            <v>0</v>
          </cell>
          <cell r="F595">
            <v>1734.5</v>
          </cell>
        </row>
        <row r="596">
          <cell r="A596">
            <v>46014.458330000001</v>
          </cell>
          <cell r="B596">
            <v>11</v>
          </cell>
          <cell r="C596">
            <v>1682.29</v>
          </cell>
          <cell r="D596">
            <v>268.18</v>
          </cell>
          <cell r="E596">
            <v>0</v>
          </cell>
          <cell r="F596">
            <v>1714.69</v>
          </cell>
        </row>
        <row r="597">
          <cell r="A597">
            <v>46014.5</v>
          </cell>
          <cell r="B597">
            <v>12</v>
          </cell>
          <cell r="C597">
            <v>1634.4</v>
          </cell>
          <cell r="D597">
            <v>13.99</v>
          </cell>
          <cell r="E597">
            <v>0.01</v>
          </cell>
          <cell r="F597">
            <v>1666.8</v>
          </cell>
        </row>
        <row r="598">
          <cell r="A598">
            <v>46014.541669999999</v>
          </cell>
          <cell r="B598">
            <v>13</v>
          </cell>
          <cell r="C598">
            <v>1622.06</v>
          </cell>
          <cell r="D598">
            <v>0.01</v>
          </cell>
          <cell r="E598">
            <v>17.72</v>
          </cell>
          <cell r="F598">
            <v>1654.46</v>
          </cell>
        </row>
        <row r="599">
          <cell r="A599">
            <v>46014.583330000001</v>
          </cell>
          <cell r="B599">
            <v>14</v>
          </cell>
          <cell r="C599">
            <v>1612.29</v>
          </cell>
          <cell r="D599">
            <v>2.2000000000000002</v>
          </cell>
          <cell r="E599">
            <v>0.89</v>
          </cell>
          <cell r="F599">
            <v>1644.69</v>
          </cell>
        </row>
        <row r="600">
          <cell r="A600">
            <v>46014.625</v>
          </cell>
          <cell r="B600">
            <v>15</v>
          </cell>
          <cell r="C600">
            <v>1617.5</v>
          </cell>
          <cell r="D600">
            <v>0</v>
          </cell>
          <cell r="E600">
            <v>35.54</v>
          </cell>
          <cell r="F600">
            <v>1649.9</v>
          </cell>
        </row>
        <row r="601">
          <cell r="A601">
            <v>46014.666669999999</v>
          </cell>
          <cell r="B601">
            <v>16</v>
          </cell>
          <cell r="C601">
            <v>1645.68</v>
          </cell>
          <cell r="D601">
            <v>279.20999999999998</v>
          </cell>
          <cell r="E601">
            <v>0</v>
          </cell>
          <cell r="F601">
            <v>1678.08</v>
          </cell>
        </row>
        <row r="602">
          <cell r="A602">
            <v>46014.708330000001</v>
          </cell>
          <cell r="B602">
            <v>17</v>
          </cell>
          <cell r="C602">
            <v>1710.57</v>
          </cell>
          <cell r="D602">
            <v>0</v>
          </cell>
          <cell r="E602">
            <v>101.77</v>
          </cell>
          <cell r="F602">
            <v>1742.97</v>
          </cell>
        </row>
        <row r="603">
          <cell r="A603">
            <v>46014.75</v>
          </cell>
          <cell r="B603">
            <v>18</v>
          </cell>
          <cell r="C603">
            <v>1776.52</v>
          </cell>
          <cell r="D603">
            <v>0</v>
          </cell>
          <cell r="E603">
            <v>100.78</v>
          </cell>
          <cell r="F603">
            <v>1808.92</v>
          </cell>
        </row>
        <row r="604">
          <cell r="A604">
            <v>46014.791669999999</v>
          </cell>
          <cell r="B604">
            <v>19</v>
          </cell>
          <cell r="C604">
            <v>1750.93</v>
          </cell>
          <cell r="D604">
            <v>0</v>
          </cell>
          <cell r="E604">
            <v>113.05</v>
          </cell>
          <cell r="F604">
            <v>1783.33</v>
          </cell>
        </row>
        <row r="605">
          <cell r="A605">
            <v>46014.833330000001</v>
          </cell>
          <cell r="B605">
            <v>20</v>
          </cell>
          <cell r="C605">
            <v>1667.65</v>
          </cell>
          <cell r="D605">
            <v>0</v>
          </cell>
          <cell r="E605">
            <v>487.82</v>
          </cell>
          <cell r="F605">
            <v>1700.05</v>
          </cell>
        </row>
        <row r="606">
          <cell r="A606">
            <v>46014.875</v>
          </cell>
          <cell r="B606">
            <v>21</v>
          </cell>
          <cell r="C606">
            <v>1535.09</v>
          </cell>
          <cell r="D606">
            <v>0</v>
          </cell>
          <cell r="E606">
            <v>408.92</v>
          </cell>
          <cell r="F606">
            <v>1567.49</v>
          </cell>
        </row>
        <row r="607">
          <cell r="A607">
            <v>46014.916669999999</v>
          </cell>
          <cell r="B607">
            <v>22</v>
          </cell>
          <cell r="C607">
            <v>1801.79</v>
          </cell>
          <cell r="D607">
            <v>0</v>
          </cell>
          <cell r="E607">
            <v>88.61</v>
          </cell>
          <cell r="F607">
            <v>1834.19</v>
          </cell>
        </row>
        <row r="608">
          <cell r="A608">
            <v>46014.958330000001</v>
          </cell>
          <cell r="B608">
            <v>23</v>
          </cell>
          <cell r="C608">
            <v>1634.25</v>
          </cell>
          <cell r="D608">
            <v>458.69</v>
          </cell>
          <cell r="E608">
            <v>0</v>
          </cell>
          <cell r="F608">
            <v>1666.65</v>
          </cell>
        </row>
        <row r="609">
          <cell r="A609">
            <v>46015</v>
          </cell>
          <cell r="B609">
            <v>0</v>
          </cell>
          <cell r="C609">
            <v>1508.43</v>
          </cell>
          <cell r="D609">
            <v>0</v>
          </cell>
          <cell r="E609">
            <v>148.55000000000001</v>
          </cell>
          <cell r="F609">
            <v>1540.83</v>
          </cell>
        </row>
        <row r="610">
          <cell r="A610">
            <v>46015.041669999999</v>
          </cell>
          <cell r="B610">
            <v>1</v>
          </cell>
          <cell r="C610">
            <v>1468.92</v>
          </cell>
          <cell r="D610">
            <v>61.54</v>
          </cell>
          <cell r="E610">
            <v>0</v>
          </cell>
          <cell r="F610">
            <v>1501.32</v>
          </cell>
        </row>
        <row r="611">
          <cell r="A611">
            <v>46015.083330000001</v>
          </cell>
          <cell r="B611">
            <v>2</v>
          </cell>
          <cell r="C611">
            <v>1457.98</v>
          </cell>
          <cell r="D611">
            <v>79.430000000000007</v>
          </cell>
          <cell r="E611">
            <v>0</v>
          </cell>
          <cell r="F611">
            <v>1490.38</v>
          </cell>
        </row>
        <row r="612">
          <cell r="A612">
            <v>46015.125</v>
          </cell>
          <cell r="B612">
            <v>3</v>
          </cell>
          <cell r="C612">
            <v>1453.98</v>
          </cell>
          <cell r="D612">
            <v>34.020000000000003</v>
          </cell>
          <cell r="E612">
            <v>0.56000000000000005</v>
          </cell>
          <cell r="F612">
            <v>1486.38</v>
          </cell>
        </row>
        <row r="613">
          <cell r="A613">
            <v>46015.166669999999</v>
          </cell>
          <cell r="B613">
            <v>4</v>
          </cell>
          <cell r="C613">
            <v>1458.09</v>
          </cell>
          <cell r="D613">
            <v>313.57</v>
          </cell>
          <cell r="E613">
            <v>0</v>
          </cell>
          <cell r="F613">
            <v>1490.49</v>
          </cell>
        </row>
        <row r="614">
          <cell r="A614">
            <v>46015.208330000001</v>
          </cell>
          <cell r="B614">
            <v>5</v>
          </cell>
          <cell r="C614">
            <v>1504.15</v>
          </cell>
          <cell r="D614">
            <v>481.79</v>
          </cell>
          <cell r="E614">
            <v>0</v>
          </cell>
          <cell r="F614">
            <v>1536.55</v>
          </cell>
        </row>
        <row r="615">
          <cell r="A615">
            <v>46015.25</v>
          </cell>
          <cell r="B615">
            <v>6</v>
          </cell>
          <cell r="C615">
            <v>1606.15</v>
          </cell>
          <cell r="D615">
            <v>233.86</v>
          </cell>
          <cell r="E615">
            <v>0</v>
          </cell>
          <cell r="F615">
            <v>1638.55</v>
          </cell>
        </row>
        <row r="616">
          <cell r="A616">
            <v>46015.291669999999</v>
          </cell>
          <cell r="B616">
            <v>7</v>
          </cell>
          <cell r="C616">
            <v>1791.95</v>
          </cell>
          <cell r="D616">
            <v>150.13999999999999</v>
          </cell>
          <cell r="E616">
            <v>0</v>
          </cell>
          <cell r="F616">
            <v>1824.35</v>
          </cell>
        </row>
        <row r="617">
          <cell r="A617">
            <v>46015.333330000001</v>
          </cell>
          <cell r="B617">
            <v>8</v>
          </cell>
          <cell r="C617">
            <v>1525.03</v>
          </cell>
          <cell r="D617">
            <v>323.45</v>
          </cell>
          <cell r="E617">
            <v>0</v>
          </cell>
          <cell r="F617">
            <v>1557.43</v>
          </cell>
        </row>
        <row r="618">
          <cell r="A618">
            <v>46015.375</v>
          </cell>
          <cell r="B618">
            <v>9</v>
          </cell>
          <cell r="C618">
            <v>1667.17</v>
          </cell>
          <cell r="D618">
            <v>270.39999999999998</v>
          </cell>
          <cell r="E618">
            <v>0</v>
          </cell>
          <cell r="F618">
            <v>1699.57</v>
          </cell>
        </row>
        <row r="619">
          <cell r="A619">
            <v>46015.416669999999</v>
          </cell>
          <cell r="B619">
            <v>10</v>
          </cell>
          <cell r="C619">
            <v>1751.14</v>
          </cell>
          <cell r="D619">
            <v>84.88</v>
          </cell>
          <cell r="E619">
            <v>0</v>
          </cell>
          <cell r="F619">
            <v>1783.54</v>
          </cell>
        </row>
        <row r="620">
          <cell r="A620">
            <v>46015.458330000001</v>
          </cell>
          <cell r="B620">
            <v>11</v>
          </cell>
          <cell r="C620">
            <v>1760.58</v>
          </cell>
          <cell r="D620">
            <v>146.71</v>
          </cell>
          <cell r="E620">
            <v>0</v>
          </cell>
          <cell r="F620">
            <v>1792.98</v>
          </cell>
        </row>
        <row r="621">
          <cell r="A621">
            <v>46015.5</v>
          </cell>
          <cell r="B621">
            <v>12</v>
          </cell>
          <cell r="C621">
            <v>1715.42</v>
          </cell>
          <cell r="D621">
            <v>76.739999999999995</v>
          </cell>
          <cell r="E621">
            <v>0</v>
          </cell>
          <cell r="F621">
            <v>1747.82</v>
          </cell>
        </row>
        <row r="622">
          <cell r="A622">
            <v>46015.541669999999</v>
          </cell>
          <cell r="B622">
            <v>13</v>
          </cell>
          <cell r="C622">
            <v>1711.43</v>
          </cell>
          <cell r="D622">
            <v>47.92</v>
          </cell>
          <cell r="E622">
            <v>0</v>
          </cell>
          <cell r="F622">
            <v>1743.83</v>
          </cell>
        </row>
        <row r="623">
          <cell r="A623">
            <v>46015.583330000001</v>
          </cell>
          <cell r="B623">
            <v>14</v>
          </cell>
          <cell r="C623">
            <v>1711.29</v>
          </cell>
          <cell r="D623">
            <v>37.83</v>
          </cell>
          <cell r="E623">
            <v>0</v>
          </cell>
          <cell r="F623">
            <v>1743.69</v>
          </cell>
        </row>
        <row r="624">
          <cell r="A624">
            <v>46015.625</v>
          </cell>
          <cell r="B624">
            <v>15</v>
          </cell>
          <cell r="C624">
            <v>1663.5</v>
          </cell>
          <cell r="D624">
            <v>215.02</v>
          </cell>
          <cell r="E624">
            <v>0</v>
          </cell>
          <cell r="F624">
            <v>1695.9</v>
          </cell>
        </row>
        <row r="625">
          <cell r="A625">
            <v>46015.666669999999</v>
          </cell>
          <cell r="B625">
            <v>16</v>
          </cell>
          <cell r="C625">
            <v>1671.03</v>
          </cell>
          <cell r="D625">
            <v>316.11</v>
          </cell>
          <cell r="E625">
            <v>0</v>
          </cell>
          <cell r="F625">
            <v>1703.43</v>
          </cell>
        </row>
        <row r="626">
          <cell r="A626">
            <v>46015.708330000001</v>
          </cell>
          <cell r="B626">
            <v>17</v>
          </cell>
          <cell r="C626">
            <v>1705.51</v>
          </cell>
          <cell r="D626">
            <v>89.8</v>
          </cell>
          <cell r="E626">
            <v>0</v>
          </cell>
          <cell r="F626">
            <v>1737.91</v>
          </cell>
        </row>
        <row r="627">
          <cell r="A627">
            <v>46015.75</v>
          </cell>
          <cell r="B627">
            <v>18</v>
          </cell>
          <cell r="C627">
            <v>1759.66</v>
          </cell>
          <cell r="D627">
            <v>6.01</v>
          </cell>
          <cell r="E627">
            <v>2.21</v>
          </cell>
          <cell r="F627">
            <v>1792.06</v>
          </cell>
        </row>
        <row r="628">
          <cell r="A628">
            <v>46015.791669999999</v>
          </cell>
          <cell r="B628">
            <v>19</v>
          </cell>
          <cell r="C628">
            <v>1693.02</v>
          </cell>
          <cell r="D628">
            <v>0</v>
          </cell>
          <cell r="E628">
            <v>45.45</v>
          </cell>
          <cell r="F628">
            <v>1725.42</v>
          </cell>
        </row>
        <row r="629">
          <cell r="A629">
            <v>46015.833330000001</v>
          </cell>
          <cell r="B629">
            <v>20</v>
          </cell>
          <cell r="C629">
            <v>1630.15</v>
          </cell>
          <cell r="D629">
            <v>0</v>
          </cell>
          <cell r="E629">
            <v>183.06</v>
          </cell>
          <cell r="F629">
            <v>1662.55</v>
          </cell>
        </row>
        <row r="630">
          <cell r="A630">
            <v>46015.875</v>
          </cell>
          <cell r="B630">
            <v>21</v>
          </cell>
          <cell r="C630">
            <v>1504.68</v>
          </cell>
          <cell r="D630">
            <v>0</v>
          </cell>
          <cell r="E630">
            <v>722</v>
          </cell>
          <cell r="F630">
            <v>1537.08</v>
          </cell>
        </row>
        <row r="631">
          <cell r="A631">
            <v>46015.916669999999</v>
          </cell>
          <cell r="B631">
            <v>22</v>
          </cell>
          <cell r="C631">
            <v>1785.29</v>
          </cell>
          <cell r="D631">
            <v>0</v>
          </cell>
          <cell r="E631">
            <v>456.07</v>
          </cell>
          <cell r="F631">
            <v>1817.69</v>
          </cell>
        </row>
        <row r="632">
          <cell r="A632">
            <v>46015.958330000001</v>
          </cell>
          <cell r="B632">
            <v>23</v>
          </cell>
          <cell r="C632">
            <v>1638.11</v>
          </cell>
          <cell r="D632">
            <v>0</v>
          </cell>
          <cell r="E632">
            <v>686.58</v>
          </cell>
          <cell r="F632">
            <v>1670.51</v>
          </cell>
        </row>
        <row r="633">
          <cell r="A633">
            <v>46016</v>
          </cell>
          <cell r="B633">
            <v>0</v>
          </cell>
          <cell r="C633">
            <v>1518.54</v>
          </cell>
          <cell r="D633">
            <v>0</v>
          </cell>
          <cell r="E633">
            <v>304.61</v>
          </cell>
          <cell r="F633">
            <v>1550.94</v>
          </cell>
        </row>
        <row r="634">
          <cell r="A634">
            <v>46016.041669999999</v>
          </cell>
          <cell r="B634">
            <v>1</v>
          </cell>
          <cell r="C634">
            <v>1472.57</v>
          </cell>
          <cell r="D634">
            <v>0</v>
          </cell>
          <cell r="E634">
            <v>145.63</v>
          </cell>
          <cell r="F634">
            <v>1504.97</v>
          </cell>
        </row>
        <row r="635">
          <cell r="A635">
            <v>46016.083330000001</v>
          </cell>
          <cell r="B635">
            <v>2</v>
          </cell>
          <cell r="C635">
            <v>1460.07</v>
          </cell>
          <cell r="D635">
            <v>0</v>
          </cell>
          <cell r="E635">
            <v>115.46</v>
          </cell>
          <cell r="F635">
            <v>1492.47</v>
          </cell>
        </row>
        <row r="636">
          <cell r="A636">
            <v>46016.125</v>
          </cell>
          <cell r="B636">
            <v>3</v>
          </cell>
          <cell r="C636">
            <v>1455.17</v>
          </cell>
          <cell r="D636">
            <v>0</v>
          </cell>
          <cell r="E636">
            <v>28.64</v>
          </cell>
          <cell r="F636">
            <v>1487.57</v>
          </cell>
        </row>
        <row r="637">
          <cell r="A637">
            <v>46016.166669999999</v>
          </cell>
          <cell r="B637">
            <v>4</v>
          </cell>
          <cell r="C637">
            <v>1458.74</v>
          </cell>
          <cell r="D637">
            <v>206.23</v>
          </cell>
          <cell r="E637">
            <v>0</v>
          </cell>
          <cell r="F637">
            <v>1491.14</v>
          </cell>
        </row>
        <row r="638">
          <cell r="A638">
            <v>46016.208330000001</v>
          </cell>
          <cell r="B638">
            <v>5</v>
          </cell>
          <cell r="C638">
            <v>1491.22</v>
          </cell>
          <cell r="D638">
            <v>350.29</v>
          </cell>
          <cell r="E638">
            <v>0</v>
          </cell>
          <cell r="F638">
            <v>1523.62</v>
          </cell>
        </row>
        <row r="639">
          <cell r="A639">
            <v>46016.25</v>
          </cell>
          <cell r="B639">
            <v>6</v>
          </cell>
          <cell r="C639">
            <v>1575.42</v>
          </cell>
          <cell r="D639">
            <v>462.06</v>
          </cell>
          <cell r="E639">
            <v>0</v>
          </cell>
          <cell r="F639">
            <v>1607.82</v>
          </cell>
        </row>
        <row r="640">
          <cell r="A640">
            <v>46016.291669999999</v>
          </cell>
          <cell r="B640">
            <v>7</v>
          </cell>
          <cell r="C640">
            <v>1795.81</v>
          </cell>
          <cell r="D640">
            <v>160.72999999999999</v>
          </cell>
          <cell r="E640">
            <v>0</v>
          </cell>
          <cell r="F640">
            <v>1828.21</v>
          </cell>
        </row>
        <row r="641">
          <cell r="A641">
            <v>46016.333330000001</v>
          </cell>
          <cell r="B641">
            <v>8</v>
          </cell>
          <cell r="C641">
            <v>1538.25</v>
          </cell>
          <cell r="D641">
            <v>348.64</v>
          </cell>
          <cell r="E641">
            <v>0</v>
          </cell>
          <cell r="F641">
            <v>1570.65</v>
          </cell>
        </row>
        <row r="642">
          <cell r="A642">
            <v>46016.375</v>
          </cell>
          <cell r="B642">
            <v>9</v>
          </cell>
          <cell r="C642">
            <v>1672.38</v>
          </cell>
          <cell r="D642">
            <v>376.65</v>
          </cell>
          <cell r="E642">
            <v>0</v>
          </cell>
          <cell r="F642">
            <v>1704.78</v>
          </cell>
        </row>
        <row r="643">
          <cell r="A643">
            <v>46016.416669999999</v>
          </cell>
          <cell r="B643">
            <v>10</v>
          </cell>
          <cell r="C643">
            <v>1704.29</v>
          </cell>
          <cell r="D643">
            <v>221.74</v>
          </cell>
          <cell r="E643">
            <v>0</v>
          </cell>
          <cell r="F643">
            <v>1736.69</v>
          </cell>
        </row>
        <row r="644">
          <cell r="A644">
            <v>46016.458330000001</v>
          </cell>
          <cell r="B644">
            <v>11</v>
          </cell>
          <cell r="C644">
            <v>1714.01</v>
          </cell>
          <cell r="D644">
            <v>137.55000000000001</v>
          </cell>
          <cell r="E644">
            <v>0</v>
          </cell>
          <cell r="F644">
            <v>1746.41</v>
          </cell>
        </row>
        <row r="645">
          <cell r="A645">
            <v>46016.5</v>
          </cell>
          <cell r="B645">
            <v>12</v>
          </cell>
          <cell r="C645">
            <v>1680.29</v>
          </cell>
          <cell r="D645">
            <v>307.33999999999997</v>
          </cell>
          <cell r="E645">
            <v>0</v>
          </cell>
          <cell r="F645">
            <v>1712.69</v>
          </cell>
        </row>
        <row r="646">
          <cell r="A646">
            <v>46016.541669999999</v>
          </cell>
          <cell r="B646">
            <v>13</v>
          </cell>
          <cell r="C646">
            <v>1674.47</v>
          </cell>
          <cell r="D646">
            <v>312.39999999999998</v>
          </cell>
          <cell r="E646">
            <v>0</v>
          </cell>
          <cell r="F646">
            <v>1706.87</v>
          </cell>
        </row>
        <row r="647">
          <cell r="A647">
            <v>46016.583330000001</v>
          </cell>
          <cell r="B647">
            <v>14</v>
          </cell>
          <cell r="C647">
            <v>1664.76</v>
          </cell>
          <cell r="D647">
            <v>337.69</v>
          </cell>
          <cell r="E647">
            <v>0</v>
          </cell>
          <cell r="F647">
            <v>1697.16</v>
          </cell>
        </row>
        <row r="648">
          <cell r="A648">
            <v>46016.625</v>
          </cell>
          <cell r="B648">
            <v>15</v>
          </cell>
          <cell r="C648">
            <v>1652.64</v>
          </cell>
          <cell r="D648">
            <v>391.35</v>
          </cell>
          <cell r="E648">
            <v>0</v>
          </cell>
          <cell r="F648">
            <v>1685.04</v>
          </cell>
        </row>
        <row r="649">
          <cell r="A649">
            <v>46016.666669999999</v>
          </cell>
          <cell r="B649">
            <v>16</v>
          </cell>
          <cell r="C649">
            <v>1675.06</v>
          </cell>
          <cell r="D649">
            <v>620.95000000000005</v>
          </cell>
          <cell r="E649">
            <v>0</v>
          </cell>
          <cell r="F649">
            <v>1707.46</v>
          </cell>
        </row>
        <row r="650">
          <cell r="A650">
            <v>46016.708330000001</v>
          </cell>
          <cell r="B650">
            <v>17</v>
          </cell>
          <cell r="C650">
            <v>1728.66</v>
          </cell>
          <cell r="D650">
            <v>310.31</v>
          </cell>
          <cell r="E650">
            <v>0</v>
          </cell>
          <cell r="F650">
            <v>1761.06</v>
          </cell>
        </row>
        <row r="651">
          <cell r="A651">
            <v>46016.75</v>
          </cell>
          <cell r="B651">
            <v>18</v>
          </cell>
          <cell r="C651">
            <v>1795.74</v>
          </cell>
          <cell r="D651">
            <v>275.2</v>
          </cell>
          <cell r="E651">
            <v>0</v>
          </cell>
          <cell r="F651">
            <v>1828.14</v>
          </cell>
        </row>
        <row r="652">
          <cell r="A652">
            <v>46016.791669999999</v>
          </cell>
          <cell r="B652">
            <v>19</v>
          </cell>
          <cell r="C652">
            <v>1748.77</v>
          </cell>
          <cell r="D652">
            <v>115.69</v>
          </cell>
          <cell r="E652">
            <v>0</v>
          </cell>
          <cell r="F652">
            <v>1781.17</v>
          </cell>
        </row>
        <row r="653">
          <cell r="A653">
            <v>46016.833330000001</v>
          </cell>
          <cell r="B653">
            <v>20</v>
          </cell>
          <cell r="C653">
            <v>1686.3</v>
          </cell>
          <cell r="D653">
            <v>57.97</v>
          </cell>
          <cell r="E653">
            <v>0</v>
          </cell>
          <cell r="F653">
            <v>1718.7</v>
          </cell>
        </row>
        <row r="654">
          <cell r="A654">
            <v>46016.875</v>
          </cell>
          <cell r="B654">
            <v>21</v>
          </cell>
          <cell r="C654">
            <v>1581.47</v>
          </cell>
          <cell r="D654">
            <v>41.18</v>
          </cell>
          <cell r="E654">
            <v>0</v>
          </cell>
          <cell r="F654">
            <v>1613.87</v>
          </cell>
        </row>
        <row r="655">
          <cell r="A655">
            <v>46016.916669999999</v>
          </cell>
          <cell r="B655">
            <v>22</v>
          </cell>
          <cell r="C655">
            <v>1783.03</v>
          </cell>
          <cell r="D655">
            <v>36.72</v>
          </cell>
          <cell r="E655">
            <v>0</v>
          </cell>
          <cell r="F655">
            <v>1815.43</v>
          </cell>
        </row>
        <row r="656">
          <cell r="A656">
            <v>46016.958330000001</v>
          </cell>
          <cell r="B656">
            <v>23</v>
          </cell>
          <cell r="C656">
            <v>1618.53</v>
          </cell>
          <cell r="D656">
            <v>0</v>
          </cell>
          <cell r="E656">
            <v>284.77999999999997</v>
          </cell>
          <cell r="F656">
            <v>1650.93</v>
          </cell>
        </row>
        <row r="657">
          <cell r="A657">
            <v>46017</v>
          </cell>
          <cell r="B657">
            <v>0</v>
          </cell>
          <cell r="C657">
            <v>1613.5</v>
          </cell>
          <cell r="D657">
            <v>0</v>
          </cell>
          <cell r="E657">
            <v>942.59</v>
          </cell>
          <cell r="F657">
            <v>1645.9</v>
          </cell>
        </row>
        <row r="658">
          <cell r="A658">
            <v>46017.041669999999</v>
          </cell>
          <cell r="B658">
            <v>1</v>
          </cell>
          <cell r="C658">
            <v>1542.5</v>
          </cell>
          <cell r="D658">
            <v>0</v>
          </cell>
          <cell r="E658">
            <v>667.66</v>
          </cell>
          <cell r="F658">
            <v>1574.9</v>
          </cell>
        </row>
        <row r="659">
          <cell r="A659">
            <v>46017.083330000001</v>
          </cell>
          <cell r="B659">
            <v>2</v>
          </cell>
          <cell r="C659">
            <v>1524.01</v>
          </cell>
          <cell r="D659">
            <v>0</v>
          </cell>
          <cell r="E659">
            <v>746.21</v>
          </cell>
          <cell r="F659">
            <v>1556.41</v>
          </cell>
        </row>
        <row r="660">
          <cell r="A660">
            <v>46017.125</v>
          </cell>
          <cell r="B660">
            <v>3</v>
          </cell>
          <cell r="C660">
            <v>1466.72</v>
          </cell>
          <cell r="D660">
            <v>65.95</v>
          </cell>
          <cell r="E660">
            <v>0</v>
          </cell>
          <cell r="F660">
            <v>1499.12</v>
          </cell>
        </row>
        <row r="661">
          <cell r="A661">
            <v>46017.166669999999</v>
          </cell>
          <cell r="B661">
            <v>4</v>
          </cell>
          <cell r="C661">
            <v>1523.74</v>
          </cell>
          <cell r="D661">
            <v>0</v>
          </cell>
          <cell r="E661">
            <v>773.43</v>
          </cell>
          <cell r="F661">
            <v>1556.14</v>
          </cell>
        </row>
        <row r="662">
          <cell r="A662">
            <v>46017.208330000001</v>
          </cell>
          <cell r="B662">
            <v>5</v>
          </cell>
          <cell r="C662">
            <v>1518.88</v>
          </cell>
          <cell r="D662">
            <v>460.88</v>
          </cell>
          <cell r="E662">
            <v>0</v>
          </cell>
          <cell r="F662">
            <v>1551.28</v>
          </cell>
        </row>
        <row r="663">
          <cell r="A663">
            <v>46017.25</v>
          </cell>
          <cell r="B663">
            <v>6</v>
          </cell>
          <cell r="C663">
            <v>1620.01</v>
          </cell>
          <cell r="D663">
            <v>318.39999999999998</v>
          </cell>
          <cell r="E663">
            <v>0</v>
          </cell>
          <cell r="F663">
            <v>1652.41</v>
          </cell>
        </row>
        <row r="664">
          <cell r="A664">
            <v>46017.291669999999</v>
          </cell>
          <cell r="B664">
            <v>7</v>
          </cell>
          <cell r="C664">
            <v>1826.42</v>
          </cell>
          <cell r="D664">
            <v>59.94</v>
          </cell>
          <cell r="E664">
            <v>0</v>
          </cell>
          <cell r="F664">
            <v>1858.82</v>
          </cell>
        </row>
        <row r="665">
          <cell r="A665">
            <v>46017.333330000001</v>
          </cell>
          <cell r="B665">
            <v>8</v>
          </cell>
          <cell r="C665">
            <v>1552.01</v>
          </cell>
          <cell r="D665">
            <v>54.44</v>
          </cell>
          <cell r="E665">
            <v>0</v>
          </cell>
          <cell r="F665">
            <v>1584.41</v>
          </cell>
        </row>
        <row r="666">
          <cell r="A666">
            <v>46017.375</v>
          </cell>
          <cell r="B666">
            <v>9</v>
          </cell>
          <cell r="C666">
            <v>1680.7</v>
          </cell>
          <cell r="D666">
            <v>65.59</v>
          </cell>
          <cell r="E666">
            <v>0</v>
          </cell>
          <cell r="F666">
            <v>1713.1</v>
          </cell>
        </row>
        <row r="667">
          <cell r="A667">
            <v>46017.416669999999</v>
          </cell>
          <cell r="B667">
            <v>10</v>
          </cell>
          <cell r="C667">
            <v>1699.34</v>
          </cell>
          <cell r="D667">
            <v>138.99</v>
          </cell>
          <cell r="E667">
            <v>0</v>
          </cell>
          <cell r="F667">
            <v>1731.74</v>
          </cell>
        </row>
        <row r="668">
          <cell r="A668">
            <v>46017.458330000001</v>
          </cell>
          <cell r="B668">
            <v>11</v>
          </cell>
          <cell r="C668">
            <v>1693.69</v>
          </cell>
          <cell r="D668">
            <v>120.8</v>
          </cell>
          <cell r="E668">
            <v>0</v>
          </cell>
          <cell r="F668">
            <v>1726.09</v>
          </cell>
        </row>
        <row r="669">
          <cell r="A669">
            <v>46017.5</v>
          </cell>
          <cell r="B669">
            <v>12</v>
          </cell>
          <cell r="C669">
            <v>1649.81</v>
          </cell>
          <cell r="D669">
            <v>199.59</v>
          </cell>
          <cell r="E669">
            <v>0</v>
          </cell>
          <cell r="F669">
            <v>1682.21</v>
          </cell>
        </row>
        <row r="670">
          <cell r="A670">
            <v>46017.541669999999</v>
          </cell>
          <cell r="B670">
            <v>13</v>
          </cell>
          <cell r="C670">
            <v>1629.97</v>
          </cell>
          <cell r="D670">
            <v>89.56</v>
          </cell>
          <cell r="E670">
            <v>0</v>
          </cell>
          <cell r="F670">
            <v>1662.37</v>
          </cell>
        </row>
        <row r="671">
          <cell r="A671">
            <v>46017.583330000001</v>
          </cell>
          <cell r="B671">
            <v>14</v>
          </cell>
          <cell r="C671">
            <v>1635.33</v>
          </cell>
          <cell r="D671">
            <v>168.9</v>
          </cell>
          <cell r="E671">
            <v>0</v>
          </cell>
          <cell r="F671">
            <v>1667.73</v>
          </cell>
        </row>
        <row r="672">
          <cell r="A672">
            <v>46017.625</v>
          </cell>
          <cell r="B672">
            <v>15</v>
          </cell>
          <cell r="C672">
            <v>1621.8</v>
          </cell>
          <cell r="D672">
            <v>197.28</v>
          </cell>
          <cell r="E672">
            <v>0</v>
          </cell>
          <cell r="F672">
            <v>1654.2</v>
          </cell>
        </row>
        <row r="673">
          <cell r="A673">
            <v>46017.666669999999</v>
          </cell>
          <cell r="B673">
            <v>16</v>
          </cell>
          <cell r="C673">
            <v>1679.28</v>
          </cell>
          <cell r="D673">
            <v>49.65</v>
          </cell>
          <cell r="E673">
            <v>0</v>
          </cell>
          <cell r="F673">
            <v>1711.68</v>
          </cell>
        </row>
        <row r="674">
          <cell r="A674">
            <v>46017.708330000001</v>
          </cell>
          <cell r="B674">
            <v>17</v>
          </cell>
          <cell r="C674">
            <v>1728.67</v>
          </cell>
          <cell r="D674">
            <v>25.46</v>
          </cell>
          <cell r="E674">
            <v>0</v>
          </cell>
          <cell r="F674">
            <v>1761.07</v>
          </cell>
        </row>
        <row r="675">
          <cell r="A675">
            <v>46017.75</v>
          </cell>
          <cell r="B675">
            <v>18</v>
          </cell>
          <cell r="C675">
            <v>1773.19</v>
          </cell>
          <cell r="D675">
            <v>1.07</v>
          </cell>
          <cell r="E675">
            <v>1.51</v>
          </cell>
          <cell r="F675">
            <v>1805.59</v>
          </cell>
        </row>
        <row r="676">
          <cell r="A676">
            <v>46017.791669999999</v>
          </cell>
          <cell r="B676">
            <v>19</v>
          </cell>
          <cell r="C676">
            <v>1743.11</v>
          </cell>
          <cell r="D676">
            <v>0</v>
          </cell>
          <cell r="E676">
            <v>50.2</v>
          </cell>
          <cell r="F676">
            <v>1775.51</v>
          </cell>
        </row>
        <row r="677">
          <cell r="A677">
            <v>46017.833330000001</v>
          </cell>
          <cell r="B677">
            <v>20</v>
          </cell>
          <cell r="C677">
            <v>1665.43</v>
          </cell>
          <cell r="D677">
            <v>0</v>
          </cell>
          <cell r="E677">
            <v>355.06</v>
          </cell>
          <cell r="F677">
            <v>1697.83</v>
          </cell>
        </row>
        <row r="678">
          <cell r="A678">
            <v>46017.875</v>
          </cell>
          <cell r="B678">
            <v>21</v>
          </cell>
          <cell r="C678">
            <v>1566.93</v>
          </cell>
          <cell r="D678">
            <v>0</v>
          </cell>
          <cell r="E678">
            <v>802.5</v>
          </cell>
          <cell r="F678">
            <v>1599.33</v>
          </cell>
        </row>
        <row r="679">
          <cell r="A679">
            <v>46017.916669999999</v>
          </cell>
          <cell r="B679">
            <v>22</v>
          </cell>
          <cell r="C679">
            <v>1793.22</v>
          </cell>
          <cell r="D679">
            <v>0</v>
          </cell>
          <cell r="E679">
            <v>897.04</v>
          </cell>
          <cell r="F679">
            <v>1825.62</v>
          </cell>
        </row>
        <row r="680">
          <cell r="A680">
            <v>46017.958330000001</v>
          </cell>
          <cell r="B680">
            <v>23</v>
          </cell>
          <cell r="C680">
            <v>1661.63</v>
          </cell>
          <cell r="D680">
            <v>0</v>
          </cell>
          <cell r="E680">
            <v>737.19</v>
          </cell>
          <cell r="F680">
            <v>1694.03</v>
          </cell>
        </row>
        <row r="681">
          <cell r="A681">
            <v>46018</v>
          </cell>
          <cell r="B681">
            <v>0</v>
          </cell>
          <cell r="C681">
            <v>1588.09</v>
          </cell>
          <cell r="D681">
            <v>0</v>
          </cell>
          <cell r="E681">
            <v>704.89</v>
          </cell>
          <cell r="F681">
            <v>1620.49</v>
          </cell>
        </row>
        <row r="682">
          <cell r="A682">
            <v>46018.041669999999</v>
          </cell>
          <cell r="B682">
            <v>1</v>
          </cell>
          <cell r="C682">
            <v>1526.23</v>
          </cell>
          <cell r="D682">
            <v>0</v>
          </cell>
          <cell r="E682">
            <v>727.72</v>
          </cell>
          <cell r="F682">
            <v>1558.63</v>
          </cell>
        </row>
        <row r="683">
          <cell r="A683">
            <v>46018.083330000001</v>
          </cell>
          <cell r="B683">
            <v>2</v>
          </cell>
          <cell r="C683">
            <v>1459.98</v>
          </cell>
          <cell r="D683">
            <v>103.02</v>
          </cell>
          <cell r="E683">
            <v>0</v>
          </cell>
          <cell r="F683">
            <v>1492.38</v>
          </cell>
        </row>
        <row r="684">
          <cell r="A684">
            <v>46018.125</v>
          </cell>
          <cell r="B684">
            <v>3</v>
          </cell>
          <cell r="C684">
            <v>1477.74</v>
          </cell>
          <cell r="D684">
            <v>0</v>
          </cell>
          <cell r="E684">
            <v>810.28</v>
          </cell>
          <cell r="F684">
            <v>1510.14</v>
          </cell>
        </row>
        <row r="685">
          <cell r="A685">
            <v>46018.166669999999</v>
          </cell>
          <cell r="B685">
            <v>4</v>
          </cell>
          <cell r="C685">
            <v>1485.79</v>
          </cell>
          <cell r="D685">
            <v>0</v>
          </cell>
          <cell r="E685">
            <v>777.06</v>
          </cell>
          <cell r="F685">
            <v>1518.19</v>
          </cell>
        </row>
        <row r="686">
          <cell r="A686">
            <v>46018.208330000001</v>
          </cell>
          <cell r="B686">
            <v>5</v>
          </cell>
          <cell r="C686">
            <v>1485.81</v>
          </cell>
          <cell r="D686">
            <v>267.5</v>
          </cell>
          <cell r="E686">
            <v>0</v>
          </cell>
          <cell r="F686">
            <v>1518.21</v>
          </cell>
        </row>
        <row r="687">
          <cell r="A687">
            <v>46018.25</v>
          </cell>
          <cell r="B687">
            <v>6</v>
          </cell>
          <cell r="C687">
            <v>1530.94</v>
          </cell>
          <cell r="D687">
            <v>470.18</v>
          </cell>
          <cell r="E687">
            <v>0</v>
          </cell>
          <cell r="F687">
            <v>1563.34</v>
          </cell>
        </row>
        <row r="688">
          <cell r="A688">
            <v>46018.291669999999</v>
          </cell>
          <cell r="B688">
            <v>7</v>
          </cell>
          <cell r="C688">
            <v>1776.08</v>
          </cell>
          <cell r="D688">
            <v>0.49</v>
          </cell>
          <cell r="E688">
            <v>24.1</v>
          </cell>
          <cell r="F688">
            <v>1808.48</v>
          </cell>
        </row>
        <row r="689">
          <cell r="A689">
            <v>46018.333330000001</v>
          </cell>
          <cell r="B689">
            <v>8</v>
          </cell>
          <cell r="C689">
            <v>1515</v>
          </cell>
          <cell r="D689">
            <v>179.15</v>
          </cell>
          <cell r="E689">
            <v>0</v>
          </cell>
          <cell r="F689">
            <v>1547.4</v>
          </cell>
        </row>
        <row r="690">
          <cell r="A690">
            <v>46018.375</v>
          </cell>
          <cell r="B690">
            <v>9</v>
          </cell>
          <cell r="C690">
            <v>1640.78</v>
          </cell>
          <cell r="D690">
            <v>125.44</v>
          </cell>
          <cell r="E690">
            <v>0</v>
          </cell>
          <cell r="F690">
            <v>1673.18</v>
          </cell>
        </row>
        <row r="691">
          <cell r="A691">
            <v>46018.416669999999</v>
          </cell>
          <cell r="B691">
            <v>10</v>
          </cell>
          <cell r="C691">
            <v>1693.99</v>
          </cell>
          <cell r="D691">
            <v>87.62</v>
          </cell>
          <cell r="E691">
            <v>0</v>
          </cell>
          <cell r="F691">
            <v>1726.39</v>
          </cell>
        </row>
        <row r="692">
          <cell r="A692">
            <v>46018.458330000001</v>
          </cell>
          <cell r="B692">
            <v>11</v>
          </cell>
          <cell r="C692">
            <v>1694.45</v>
          </cell>
          <cell r="D692">
            <v>174.42</v>
          </cell>
          <cell r="E692">
            <v>0</v>
          </cell>
          <cell r="F692">
            <v>1726.85</v>
          </cell>
        </row>
        <row r="693">
          <cell r="A693">
            <v>46018.5</v>
          </cell>
          <cell r="B693">
            <v>12</v>
          </cell>
          <cell r="C693">
            <v>1695.38</v>
          </cell>
          <cell r="D693">
            <v>109.08</v>
          </cell>
          <cell r="E693">
            <v>0</v>
          </cell>
          <cell r="F693">
            <v>1727.78</v>
          </cell>
        </row>
        <row r="694">
          <cell r="A694">
            <v>46018.541669999999</v>
          </cell>
          <cell r="B694">
            <v>13</v>
          </cell>
          <cell r="C694">
            <v>1692.63</v>
          </cell>
          <cell r="D694">
            <v>448.71</v>
          </cell>
          <cell r="E694">
            <v>0</v>
          </cell>
          <cell r="F694">
            <v>1725.03</v>
          </cell>
        </row>
        <row r="695">
          <cell r="A695">
            <v>46018.583330000001</v>
          </cell>
          <cell r="B695">
            <v>14</v>
          </cell>
          <cell r="C695">
            <v>1707.17</v>
          </cell>
          <cell r="D695">
            <v>406.06</v>
          </cell>
          <cell r="E695">
            <v>0</v>
          </cell>
          <cell r="F695">
            <v>1739.57</v>
          </cell>
        </row>
        <row r="696">
          <cell r="A696">
            <v>46018.625</v>
          </cell>
          <cell r="B696">
            <v>15</v>
          </cell>
          <cell r="C696">
            <v>1692.84</v>
          </cell>
          <cell r="D696">
            <v>504.58</v>
          </cell>
          <cell r="E696">
            <v>0</v>
          </cell>
          <cell r="F696">
            <v>1725.24</v>
          </cell>
        </row>
        <row r="697">
          <cell r="A697">
            <v>46018.666669999999</v>
          </cell>
          <cell r="B697">
            <v>16</v>
          </cell>
          <cell r="C697">
            <v>1717.01</v>
          </cell>
          <cell r="D697">
            <v>492.49</v>
          </cell>
          <cell r="E697">
            <v>0</v>
          </cell>
          <cell r="F697">
            <v>1749.41</v>
          </cell>
        </row>
        <row r="698">
          <cell r="A698">
            <v>46018.708330000001</v>
          </cell>
          <cell r="B698">
            <v>17</v>
          </cell>
          <cell r="C698">
            <v>1734.7</v>
          </cell>
          <cell r="D698">
            <v>332.62</v>
          </cell>
          <cell r="E698">
            <v>0</v>
          </cell>
          <cell r="F698">
            <v>1767.1</v>
          </cell>
        </row>
        <row r="699">
          <cell r="A699">
            <v>46018.75</v>
          </cell>
          <cell r="B699">
            <v>18</v>
          </cell>
          <cell r="C699">
            <v>1796.36</v>
          </cell>
          <cell r="D699">
            <v>399.96</v>
          </cell>
          <cell r="E699">
            <v>0</v>
          </cell>
          <cell r="F699">
            <v>1828.76</v>
          </cell>
        </row>
        <row r="700">
          <cell r="A700">
            <v>46018.791669999999</v>
          </cell>
          <cell r="B700">
            <v>19</v>
          </cell>
          <cell r="C700">
            <v>1747.24</v>
          </cell>
          <cell r="D700">
            <v>347.28</v>
          </cell>
          <cell r="E700">
            <v>0</v>
          </cell>
          <cell r="F700">
            <v>1779.64</v>
          </cell>
        </row>
        <row r="701">
          <cell r="A701">
            <v>46018.833330000001</v>
          </cell>
          <cell r="B701">
            <v>20</v>
          </cell>
          <cell r="C701">
            <v>1670.72</v>
          </cell>
          <cell r="D701">
            <v>177.3</v>
          </cell>
          <cell r="E701">
            <v>0</v>
          </cell>
          <cell r="F701">
            <v>1703.12</v>
          </cell>
        </row>
        <row r="702">
          <cell r="A702">
            <v>46018.875</v>
          </cell>
          <cell r="B702">
            <v>21</v>
          </cell>
          <cell r="C702">
            <v>1597.2</v>
          </cell>
          <cell r="D702">
            <v>239.16</v>
          </cell>
          <cell r="E702">
            <v>0</v>
          </cell>
          <cell r="F702">
            <v>1629.6</v>
          </cell>
        </row>
        <row r="703">
          <cell r="A703">
            <v>46018.916669999999</v>
          </cell>
          <cell r="B703">
            <v>22</v>
          </cell>
          <cell r="C703">
            <v>1815.11</v>
          </cell>
          <cell r="D703">
            <v>95.16</v>
          </cell>
          <cell r="E703">
            <v>0</v>
          </cell>
          <cell r="F703">
            <v>1847.51</v>
          </cell>
        </row>
        <row r="704">
          <cell r="A704">
            <v>46018.958330000001</v>
          </cell>
          <cell r="B704">
            <v>23</v>
          </cell>
          <cell r="C704">
            <v>1680.34</v>
          </cell>
          <cell r="D704">
            <v>0</v>
          </cell>
          <cell r="E704">
            <v>90.79</v>
          </cell>
          <cell r="F704">
            <v>1712.74</v>
          </cell>
        </row>
        <row r="705">
          <cell r="A705">
            <v>46019</v>
          </cell>
          <cell r="B705">
            <v>0</v>
          </cell>
          <cell r="C705">
            <v>1569.95</v>
          </cell>
          <cell r="D705">
            <v>0</v>
          </cell>
          <cell r="E705">
            <v>276.43</v>
          </cell>
          <cell r="F705">
            <v>1602.35</v>
          </cell>
        </row>
        <row r="706">
          <cell r="A706">
            <v>46019.041669999999</v>
          </cell>
          <cell r="B706">
            <v>1</v>
          </cell>
          <cell r="C706">
            <v>1502.38</v>
          </cell>
          <cell r="D706">
            <v>0</v>
          </cell>
          <cell r="E706">
            <v>468.64</v>
          </cell>
          <cell r="F706">
            <v>1534.78</v>
          </cell>
        </row>
        <row r="707">
          <cell r="A707">
            <v>46019.083330000001</v>
          </cell>
          <cell r="B707">
            <v>2</v>
          </cell>
          <cell r="C707">
            <v>1478.47</v>
          </cell>
          <cell r="D707">
            <v>0</v>
          </cell>
          <cell r="E707">
            <v>558.54999999999995</v>
          </cell>
          <cell r="F707">
            <v>1510.87</v>
          </cell>
        </row>
        <row r="708">
          <cell r="A708">
            <v>46019.125</v>
          </cell>
          <cell r="B708">
            <v>3</v>
          </cell>
          <cell r="C708">
            <v>1471.37</v>
          </cell>
          <cell r="D708">
            <v>0</v>
          </cell>
          <cell r="E708">
            <v>659.67</v>
          </cell>
          <cell r="F708">
            <v>1503.77</v>
          </cell>
        </row>
        <row r="709">
          <cell r="A709">
            <v>46019.166669999999</v>
          </cell>
          <cell r="B709">
            <v>4</v>
          </cell>
          <cell r="C709">
            <v>1464.74</v>
          </cell>
          <cell r="D709">
            <v>256.08</v>
          </cell>
          <cell r="E709">
            <v>0</v>
          </cell>
          <cell r="F709">
            <v>1497.14</v>
          </cell>
        </row>
        <row r="710">
          <cell r="A710">
            <v>46019.208330000001</v>
          </cell>
          <cell r="B710">
            <v>5</v>
          </cell>
          <cell r="C710">
            <v>1463.5</v>
          </cell>
          <cell r="D710">
            <v>1578.45</v>
          </cell>
          <cell r="E710">
            <v>0</v>
          </cell>
          <cell r="F710">
            <v>1495.9</v>
          </cell>
        </row>
        <row r="711">
          <cell r="A711">
            <v>46019.25</v>
          </cell>
          <cell r="B711">
            <v>6</v>
          </cell>
          <cell r="C711">
            <v>1456.28</v>
          </cell>
          <cell r="D711">
            <v>964.88</v>
          </cell>
          <cell r="E711">
            <v>0</v>
          </cell>
          <cell r="F711">
            <v>1488.68</v>
          </cell>
        </row>
        <row r="712">
          <cell r="A712">
            <v>46019.291669999999</v>
          </cell>
          <cell r="B712">
            <v>7</v>
          </cell>
          <cell r="C712">
            <v>1509.79</v>
          </cell>
          <cell r="D712">
            <v>574.96</v>
          </cell>
          <cell r="E712">
            <v>0</v>
          </cell>
          <cell r="F712">
            <v>1542.19</v>
          </cell>
        </row>
        <row r="713">
          <cell r="A713">
            <v>46019.333330000001</v>
          </cell>
          <cell r="B713">
            <v>8</v>
          </cell>
          <cell r="C713">
            <v>1441.55</v>
          </cell>
          <cell r="D713">
            <v>279.45999999999998</v>
          </cell>
          <cell r="E713">
            <v>0</v>
          </cell>
          <cell r="F713">
            <v>1473.95</v>
          </cell>
        </row>
        <row r="714">
          <cell r="A714">
            <v>46019.375</v>
          </cell>
          <cell r="B714">
            <v>9</v>
          </cell>
          <cell r="C714">
            <v>1441.97</v>
          </cell>
          <cell r="D714">
            <v>158.85</v>
          </cell>
          <cell r="E714">
            <v>0</v>
          </cell>
          <cell r="F714">
            <v>1474.37</v>
          </cell>
        </row>
        <row r="715">
          <cell r="A715">
            <v>46019.416669999999</v>
          </cell>
          <cell r="B715">
            <v>10</v>
          </cell>
          <cell r="C715">
            <v>1506.42</v>
          </cell>
          <cell r="D715">
            <v>163.93</v>
          </cell>
          <cell r="E715">
            <v>0</v>
          </cell>
          <cell r="F715">
            <v>1538.82</v>
          </cell>
        </row>
        <row r="716">
          <cell r="A716">
            <v>46019.458330000001</v>
          </cell>
          <cell r="B716">
            <v>11</v>
          </cell>
          <cell r="C716">
            <v>1540.12</v>
          </cell>
          <cell r="D716">
            <v>157.84</v>
          </cell>
          <cell r="E716">
            <v>0</v>
          </cell>
          <cell r="F716">
            <v>1572.52</v>
          </cell>
        </row>
        <row r="717">
          <cell r="A717">
            <v>46019.5</v>
          </cell>
          <cell r="B717">
            <v>12</v>
          </cell>
          <cell r="C717">
            <v>1546.45</v>
          </cell>
          <cell r="D717">
            <v>166.32</v>
          </cell>
          <cell r="E717">
            <v>0</v>
          </cell>
          <cell r="F717">
            <v>1578.85</v>
          </cell>
        </row>
        <row r="718">
          <cell r="A718">
            <v>46019.541669999999</v>
          </cell>
          <cell r="B718">
            <v>13</v>
          </cell>
          <cell r="C718">
            <v>1546.98</v>
          </cell>
          <cell r="D718">
            <v>155.47999999999999</v>
          </cell>
          <cell r="E718">
            <v>0</v>
          </cell>
          <cell r="F718">
            <v>1579.38</v>
          </cell>
        </row>
        <row r="719">
          <cell r="A719">
            <v>46019.583330000001</v>
          </cell>
          <cell r="B719">
            <v>14</v>
          </cell>
          <cell r="C719">
            <v>1538.72</v>
          </cell>
          <cell r="D719">
            <v>152</v>
          </cell>
          <cell r="E719">
            <v>0</v>
          </cell>
          <cell r="F719">
            <v>1571.12</v>
          </cell>
        </row>
        <row r="720">
          <cell r="A720">
            <v>46019.625</v>
          </cell>
          <cell r="B720">
            <v>15</v>
          </cell>
          <cell r="C720">
            <v>1550.89</v>
          </cell>
          <cell r="D720">
            <v>136.85</v>
          </cell>
          <cell r="E720">
            <v>0</v>
          </cell>
          <cell r="F720">
            <v>1583.29</v>
          </cell>
        </row>
        <row r="721">
          <cell r="A721">
            <v>46019.666669999999</v>
          </cell>
          <cell r="B721">
            <v>16</v>
          </cell>
          <cell r="C721">
            <v>1621.8</v>
          </cell>
          <cell r="D721">
            <v>154.47</v>
          </cell>
          <cell r="E721">
            <v>0</v>
          </cell>
          <cell r="F721">
            <v>1654.2</v>
          </cell>
        </row>
        <row r="722">
          <cell r="A722">
            <v>46019.708330000001</v>
          </cell>
          <cell r="B722">
            <v>17</v>
          </cell>
          <cell r="C722">
            <v>1671.1</v>
          </cell>
          <cell r="D722">
            <v>54.43</v>
          </cell>
          <cell r="E722">
            <v>0</v>
          </cell>
          <cell r="F722">
            <v>1703.5</v>
          </cell>
        </row>
        <row r="723">
          <cell r="A723">
            <v>46019.75</v>
          </cell>
          <cell r="B723">
            <v>18</v>
          </cell>
          <cell r="C723">
            <v>1716.35</v>
          </cell>
          <cell r="D723">
            <v>45.51</v>
          </cell>
          <cell r="E723">
            <v>0</v>
          </cell>
          <cell r="F723">
            <v>1748.75</v>
          </cell>
        </row>
        <row r="724">
          <cell r="A724">
            <v>46019.791669999999</v>
          </cell>
          <cell r="B724">
            <v>19</v>
          </cell>
          <cell r="C724">
            <v>1676.28</v>
          </cell>
          <cell r="D724">
            <v>28.87</v>
          </cell>
          <cell r="E724">
            <v>0</v>
          </cell>
          <cell r="F724">
            <v>1708.68</v>
          </cell>
        </row>
        <row r="725">
          <cell r="A725">
            <v>46019.833330000001</v>
          </cell>
          <cell r="B725">
            <v>20</v>
          </cell>
          <cell r="C725">
            <v>1624.19</v>
          </cell>
          <cell r="D725">
            <v>5.45</v>
          </cell>
          <cell r="E725">
            <v>0</v>
          </cell>
          <cell r="F725">
            <v>1656.59</v>
          </cell>
        </row>
        <row r="726">
          <cell r="A726">
            <v>46019.875</v>
          </cell>
          <cell r="B726">
            <v>21</v>
          </cell>
          <cell r="C726">
            <v>1517.62</v>
          </cell>
          <cell r="D726">
            <v>0</v>
          </cell>
          <cell r="E726">
            <v>359.4</v>
          </cell>
          <cell r="F726">
            <v>1550.02</v>
          </cell>
        </row>
        <row r="727">
          <cell r="A727">
            <v>46019.916669999999</v>
          </cell>
          <cell r="B727">
            <v>22</v>
          </cell>
          <cell r="C727">
            <v>1717.96</v>
          </cell>
          <cell r="D727">
            <v>0</v>
          </cell>
          <cell r="E727">
            <v>183.12</v>
          </cell>
          <cell r="F727">
            <v>1750.36</v>
          </cell>
        </row>
        <row r="728">
          <cell r="A728">
            <v>46019.958330000001</v>
          </cell>
          <cell r="B728">
            <v>23</v>
          </cell>
          <cell r="C728">
            <v>1644.7</v>
          </cell>
          <cell r="D728">
            <v>0</v>
          </cell>
          <cell r="E728">
            <v>572.79999999999995</v>
          </cell>
          <cell r="F728">
            <v>1677.1</v>
          </cell>
        </row>
        <row r="729">
          <cell r="A729">
            <v>46020</v>
          </cell>
          <cell r="B729">
            <v>0</v>
          </cell>
          <cell r="C729">
            <v>1598.67</v>
          </cell>
          <cell r="D729">
            <v>0</v>
          </cell>
          <cell r="E729">
            <v>578.77</v>
          </cell>
          <cell r="F729">
            <v>1631.07</v>
          </cell>
        </row>
        <row r="730">
          <cell r="A730">
            <v>46020.041669999999</v>
          </cell>
          <cell r="B730">
            <v>1</v>
          </cell>
          <cell r="C730">
            <v>1544.8</v>
          </cell>
          <cell r="D730">
            <v>0</v>
          </cell>
          <cell r="E730">
            <v>998.68</v>
          </cell>
          <cell r="F730">
            <v>1577.2</v>
          </cell>
        </row>
        <row r="731">
          <cell r="A731">
            <v>46020.083330000001</v>
          </cell>
          <cell r="B731">
            <v>2</v>
          </cell>
          <cell r="C731">
            <v>1519.61</v>
          </cell>
          <cell r="D731">
            <v>0</v>
          </cell>
          <cell r="E731">
            <v>1040.3499999999999</v>
          </cell>
          <cell r="F731">
            <v>1552.01</v>
          </cell>
        </row>
        <row r="732">
          <cell r="A732">
            <v>46020.125</v>
          </cell>
          <cell r="B732">
            <v>3</v>
          </cell>
          <cell r="C732">
            <v>1452.62</v>
          </cell>
          <cell r="D732">
            <v>17.53</v>
          </cell>
          <cell r="E732">
            <v>0</v>
          </cell>
          <cell r="F732">
            <v>1485.02</v>
          </cell>
        </row>
        <row r="733">
          <cell r="A733">
            <v>46020.166669999999</v>
          </cell>
          <cell r="B733">
            <v>4</v>
          </cell>
          <cell r="C733">
            <v>1457.57</v>
          </cell>
          <cell r="D733">
            <v>119</v>
          </cell>
          <cell r="E733">
            <v>0</v>
          </cell>
          <cell r="F733">
            <v>1489.97</v>
          </cell>
        </row>
        <row r="734">
          <cell r="A734">
            <v>46020.208330000001</v>
          </cell>
          <cell r="B734">
            <v>5</v>
          </cell>
          <cell r="C734">
            <v>1495.06</v>
          </cell>
          <cell r="D734">
            <v>302.92</v>
          </cell>
          <cell r="E734">
            <v>0</v>
          </cell>
          <cell r="F734">
            <v>1527.46</v>
          </cell>
        </row>
        <row r="735">
          <cell r="A735">
            <v>46020.25</v>
          </cell>
          <cell r="B735">
            <v>6</v>
          </cell>
          <cell r="C735">
            <v>1571.93</v>
          </cell>
          <cell r="D735">
            <v>315.79000000000002</v>
          </cell>
          <cell r="E735">
            <v>0</v>
          </cell>
          <cell r="F735">
            <v>1604.33</v>
          </cell>
        </row>
        <row r="736">
          <cell r="A736">
            <v>46020.291669999999</v>
          </cell>
          <cell r="B736">
            <v>7</v>
          </cell>
          <cell r="C736">
            <v>1783.76</v>
          </cell>
          <cell r="D736">
            <v>132.09</v>
          </cell>
          <cell r="E736">
            <v>0</v>
          </cell>
          <cell r="F736">
            <v>1816.16</v>
          </cell>
        </row>
        <row r="737">
          <cell r="A737">
            <v>46020.333330000001</v>
          </cell>
          <cell r="B737">
            <v>8</v>
          </cell>
          <cell r="C737">
            <v>1524.8</v>
          </cell>
          <cell r="D737">
            <v>105.85</v>
          </cell>
          <cell r="E737">
            <v>0</v>
          </cell>
          <cell r="F737">
            <v>1557.2</v>
          </cell>
        </row>
        <row r="738">
          <cell r="A738">
            <v>46020.375</v>
          </cell>
          <cell r="B738">
            <v>9</v>
          </cell>
          <cell r="C738">
            <v>1631.59</v>
          </cell>
          <cell r="D738">
            <v>72.819999999999993</v>
          </cell>
          <cell r="E738">
            <v>0</v>
          </cell>
          <cell r="F738">
            <v>1663.99</v>
          </cell>
        </row>
        <row r="739">
          <cell r="A739">
            <v>46020.416669999999</v>
          </cell>
          <cell r="B739">
            <v>10</v>
          </cell>
          <cell r="C739">
            <v>1690.33</v>
          </cell>
          <cell r="D739">
            <v>49.66</v>
          </cell>
          <cell r="E739">
            <v>0</v>
          </cell>
          <cell r="F739">
            <v>1722.73</v>
          </cell>
        </row>
        <row r="740">
          <cell r="A740">
            <v>46020.458330000001</v>
          </cell>
          <cell r="B740">
            <v>11</v>
          </cell>
          <cell r="C740">
            <v>1683.89</v>
          </cell>
          <cell r="D740">
            <v>179.11</v>
          </cell>
          <cell r="E740">
            <v>0</v>
          </cell>
          <cell r="F740">
            <v>1716.29</v>
          </cell>
        </row>
        <row r="741">
          <cell r="A741">
            <v>46020.5</v>
          </cell>
          <cell r="B741">
            <v>12</v>
          </cell>
          <cell r="C741">
            <v>1698.76</v>
          </cell>
          <cell r="D741">
            <v>0</v>
          </cell>
          <cell r="E741">
            <v>41.14</v>
          </cell>
          <cell r="F741">
            <v>1731.16</v>
          </cell>
        </row>
        <row r="742">
          <cell r="A742">
            <v>46020.541669999999</v>
          </cell>
          <cell r="B742">
            <v>13</v>
          </cell>
          <cell r="C742">
            <v>1695.66</v>
          </cell>
          <cell r="D742">
            <v>0</v>
          </cell>
          <cell r="E742">
            <v>55.39</v>
          </cell>
          <cell r="F742">
            <v>1728.06</v>
          </cell>
        </row>
        <row r="743">
          <cell r="A743">
            <v>46020.583330000001</v>
          </cell>
          <cell r="B743">
            <v>14</v>
          </cell>
          <cell r="C743">
            <v>1693.59</v>
          </cell>
          <cell r="D743">
            <v>0</v>
          </cell>
          <cell r="E743">
            <v>38.369999999999997</v>
          </cell>
          <cell r="F743">
            <v>1725.99</v>
          </cell>
        </row>
        <row r="744">
          <cell r="A744">
            <v>46020.625</v>
          </cell>
          <cell r="B744">
            <v>15</v>
          </cell>
          <cell r="C744">
            <v>1698.69</v>
          </cell>
          <cell r="D744">
            <v>0</v>
          </cell>
          <cell r="E744">
            <v>106.89</v>
          </cell>
          <cell r="F744">
            <v>1731.09</v>
          </cell>
        </row>
        <row r="745">
          <cell r="A745">
            <v>46020.666669999999</v>
          </cell>
          <cell r="B745">
            <v>16</v>
          </cell>
          <cell r="C745">
            <v>1726.53</v>
          </cell>
          <cell r="D745">
            <v>9.77</v>
          </cell>
          <cell r="E745">
            <v>0</v>
          </cell>
          <cell r="F745">
            <v>1758.93</v>
          </cell>
        </row>
        <row r="746">
          <cell r="A746">
            <v>46020.708330000001</v>
          </cell>
          <cell r="B746">
            <v>17</v>
          </cell>
          <cell r="C746">
            <v>1743.53</v>
          </cell>
          <cell r="D746">
            <v>0</v>
          </cell>
          <cell r="E746">
            <v>298.86</v>
          </cell>
          <cell r="F746">
            <v>1775.93</v>
          </cell>
        </row>
        <row r="747">
          <cell r="A747">
            <v>46020.75</v>
          </cell>
          <cell r="B747">
            <v>18</v>
          </cell>
          <cell r="C747">
            <v>1752.95</v>
          </cell>
          <cell r="D747">
            <v>0</v>
          </cell>
          <cell r="E747">
            <v>337.55</v>
          </cell>
          <cell r="F747">
            <v>1785.35</v>
          </cell>
        </row>
        <row r="748">
          <cell r="A748">
            <v>46020.791669999999</v>
          </cell>
          <cell r="B748">
            <v>19</v>
          </cell>
          <cell r="C748">
            <v>1749.7</v>
          </cell>
          <cell r="D748">
            <v>0</v>
          </cell>
          <cell r="E748">
            <v>247.39</v>
          </cell>
          <cell r="F748">
            <v>1782.1</v>
          </cell>
        </row>
        <row r="749">
          <cell r="A749">
            <v>46020.833330000001</v>
          </cell>
          <cell r="B749">
            <v>20</v>
          </cell>
          <cell r="C749">
            <v>1705.64</v>
          </cell>
          <cell r="D749">
            <v>0</v>
          </cell>
          <cell r="E749">
            <v>651.52</v>
          </cell>
          <cell r="F749">
            <v>1738.04</v>
          </cell>
        </row>
        <row r="750">
          <cell r="A750">
            <v>46020.875</v>
          </cell>
          <cell r="B750">
            <v>21</v>
          </cell>
          <cell r="C750">
            <v>1614.18</v>
          </cell>
          <cell r="D750">
            <v>0</v>
          </cell>
          <cell r="E750">
            <v>774.54</v>
          </cell>
          <cell r="F750">
            <v>1646.58</v>
          </cell>
        </row>
        <row r="751">
          <cell r="A751">
            <v>46020.916669999999</v>
          </cell>
          <cell r="B751">
            <v>22</v>
          </cell>
          <cell r="C751">
            <v>1798.73</v>
          </cell>
          <cell r="D751">
            <v>0</v>
          </cell>
          <cell r="E751">
            <v>895.83</v>
          </cell>
          <cell r="F751">
            <v>1831.13</v>
          </cell>
        </row>
        <row r="752">
          <cell r="A752">
            <v>46020.958330000001</v>
          </cell>
          <cell r="B752">
            <v>23</v>
          </cell>
          <cell r="C752">
            <v>1673.85</v>
          </cell>
          <cell r="D752">
            <v>0</v>
          </cell>
          <cell r="E752">
            <v>1004.07</v>
          </cell>
          <cell r="F752">
            <v>1706.25</v>
          </cell>
        </row>
        <row r="753">
          <cell r="A753">
            <v>46021</v>
          </cell>
          <cell r="B753">
            <v>0</v>
          </cell>
          <cell r="C753">
            <v>1595.87</v>
          </cell>
          <cell r="D753">
            <v>0</v>
          </cell>
          <cell r="E753">
            <v>926.73</v>
          </cell>
          <cell r="F753">
            <v>1628.27</v>
          </cell>
        </row>
        <row r="754">
          <cell r="A754">
            <v>46021.041669999999</v>
          </cell>
          <cell r="B754">
            <v>1</v>
          </cell>
          <cell r="C754">
            <v>1443.99</v>
          </cell>
          <cell r="D754">
            <v>164.93</v>
          </cell>
          <cell r="E754">
            <v>0</v>
          </cell>
          <cell r="F754">
            <v>1476.39</v>
          </cell>
        </row>
        <row r="755">
          <cell r="A755">
            <v>46021.083330000001</v>
          </cell>
          <cell r="B755">
            <v>2</v>
          </cell>
          <cell r="C755">
            <v>1443.74</v>
          </cell>
          <cell r="D755">
            <v>41.23</v>
          </cell>
          <cell r="E755">
            <v>0</v>
          </cell>
          <cell r="F755">
            <v>1476.14</v>
          </cell>
        </row>
        <row r="756">
          <cell r="A756">
            <v>46021.125</v>
          </cell>
          <cell r="B756">
            <v>3</v>
          </cell>
          <cell r="C756">
            <v>1438</v>
          </cell>
          <cell r="D756">
            <v>131.44999999999999</v>
          </cell>
          <cell r="E756">
            <v>0</v>
          </cell>
          <cell r="F756">
            <v>1470.4</v>
          </cell>
        </row>
        <row r="757">
          <cell r="A757">
            <v>46021.166669999999</v>
          </cell>
          <cell r="B757">
            <v>4</v>
          </cell>
          <cell r="C757">
            <v>1441.96</v>
          </cell>
          <cell r="D757">
            <v>42.79</v>
          </cell>
          <cell r="E757">
            <v>0</v>
          </cell>
          <cell r="F757">
            <v>1474.36</v>
          </cell>
        </row>
        <row r="758">
          <cell r="A758">
            <v>46021.208330000001</v>
          </cell>
          <cell r="B758">
            <v>5</v>
          </cell>
          <cell r="C758">
            <v>1457.47</v>
          </cell>
          <cell r="D758">
            <v>444.42</v>
          </cell>
          <cell r="E758">
            <v>0</v>
          </cell>
          <cell r="F758">
            <v>1489.87</v>
          </cell>
        </row>
        <row r="759">
          <cell r="A759">
            <v>46021.25</v>
          </cell>
          <cell r="B759">
            <v>6</v>
          </cell>
          <cell r="C759">
            <v>1538.3</v>
          </cell>
          <cell r="D759">
            <v>245.39</v>
          </cell>
          <cell r="E759">
            <v>0</v>
          </cell>
          <cell r="F759">
            <v>1570.7</v>
          </cell>
        </row>
        <row r="760">
          <cell r="A760">
            <v>46021.291669999999</v>
          </cell>
          <cell r="B760">
            <v>7</v>
          </cell>
          <cell r="C760">
            <v>1708.53</v>
          </cell>
          <cell r="D760">
            <v>126.77</v>
          </cell>
          <cell r="E760">
            <v>0</v>
          </cell>
          <cell r="F760">
            <v>1740.93</v>
          </cell>
        </row>
        <row r="761">
          <cell r="A761">
            <v>46021.333330000001</v>
          </cell>
          <cell r="B761">
            <v>8</v>
          </cell>
          <cell r="C761">
            <v>1527.08</v>
          </cell>
          <cell r="D761">
            <v>56.64</v>
          </cell>
          <cell r="E761">
            <v>0</v>
          </cell>
          <cell r="F761">
            <v>1559.48</v>
          </cell>
        </row>
        <row r="762">
          <cell r="A762">
            <v>46021.375</v>
          </cell>
          <cell r="B762">
            <v>9</v>
          </cell>
          <cell r="C762">
            <v>1624.24</v>
          </cell>
          <cell r="D762">
            <v>0</v>
          </cell>
          <cell r="E762">
            <v>113.02</v>
          </cell>
          <cell r="F762">
            <v>1656.64</v>
          </cell>
        </row>
        <row r="763">
          <cell r="A763">
            <v>46021.416669999999</v>
          </cell>
          <cell r="B763">
            <v>10</v>
          </cell>
          <cell r="C763">
            <v>1686.79</v>
          </cell>
          <cell r="D763">
            <v>0</v>
          </cell>
          <cell r="E763">
            <v>178.52</v>
          </cell>
          <cell r="F763">
            <v>1719.19</v>
          </cell>
        </row>
        <row r="764">
          <cell r="A764">
            <v>46021.458330000001</v>
          </cell>
          <cell r="B764">
            <v>11</v>
          </cell>
          <cell r="C764">
            <v>1703.07</v>
          </cell>
          <cell r="D764">
            <v>0</v>
          </cell>
          <cell r="E764">
            <v>26.98</v>
          </cell>
          <cell r="F764">
            <v>1735.47</v>
          </cell>
        </row>
        <row r="765">
          <cell r="A765">
            <v>46021.5</v>
          </cell>
          <cell r="B765">
            <v>12</v>
          </cell>
          <cell r="C765">
            <v>1693.62</v>
          </cell>
          <cell r="D765">
            <v>64.540000000000006</v>
          </cell>
          <cell r="E765">
            <v>0</v>
          </cell>
          <cell r="F765">
            <v>1726.02</v>
          </cell>
        </row>
        <row r="766">
          <cell r="A766">
            <v>46021.541669999999</v>
          </cell>
          <cell r="B766">
            <v>13</v>
          </cell>
          <cell r="C766">
            <v>1689.47</v>
          </cell>
          <cell r="D766">
            <v>2.14</v>
          </cell>
          <cell r="E766">
            <v>0.35</v>
          </cell>
          <cell r="F766">
            <v>1721.87</v>
          </cell>
        </row>
        <row r="767">
          <cell r="A767">
            <v>46021.583330000001</v>
          </cell>
          <cell r="B767">
            <v>14</v>
          </cell>
          <cell r="C767">
            <v>1689.12</v>
          </cell>
          <cell r="D767">
            <v>0</v>
          </cell>
          <cell r="E767">
            <v>319.48</v>
          </cell>
          <cell r="F767">
            <v>1721.52</v>
          </cell>
        </row>
        <row r="768">
          <cell r="A768">
            <v>46021.625</v>
          </cell>
          <cell r="B768">
            <v>15</v>
          </cell>
          <cell r="C768">
            <v>1696.73</v>
          </cell>
          <cell r="D768">
            <v>0</v>
          </cell>
          <cell r="E768">
            <v>57.71</v>
          </cell>
          <cell r="F768">
            <v>1729.13</v>
          </cell>
        </row>
        <row r="769">
          <cell r="A769">
            <v>46021.666669999999</v>
          </cell>
          <cell r="B769">
            <v>16</v>
          </cell>
          <cell r="C769">
            <v>1716.36</v>
          </cell>
          <cell r="D769">
            <v>0</v>
          </cell>
          <cell r="E769">
            <v>281.58999999999997</v>
          </cell>
          <cell r="F769">
            <v>1748.76</v>
          </cell>
        </row>
        <row r="770">
          <cell r="A770">
            <v>46021.708330000001</v>
          </cell>
          <cell r="B770">
            <v>17</v>
          </cell>
          <cell r="C770">
            <v>1741.18</v>
          </cell>
          <cell r="D770">
            <v>0</v>
          </cell>
          <cell r="E770">
            <v>487.48</v>
          </cell>
          <cell r="F770">
            <v>1773.58</v>
          </cell>
        </row>
        <row r="771">
          <cell r="A771">
            <v>46021.75</v>
          </cell>
          <cell r="B771">
            <v>18</v>
          </cell>
          <cell r="C771">
            <v>1751.82</v>
          </cell>
          <cell r="D771">
            <v>0</v>
          </cell>
          <cell r="E771">
            <v>446.11</v>
          </cell>
          <cell r="F771">
            <v>1784.22</v>
          </cell>
        </row>
        <row r="772">
          <cell r="A772">
            <v>46021.791669999999</v>
          </cell>
          <cell r="B772">
            <v>19</v>
          </cell>
          <cell r="C772">
            <v>1745.56</v>
          </cell>
          <cell r="D772">
            <v>0</v>
          </cell>
          <cell r="E772">
            <v>714.45</v>
          </cell>
          <cell r="F772">
            <v>1777.96</v>
          </cell>
        </row>
        <row r="773">
          <cell r="A773">
            <v>46021.833330000001</v>
          </cell>
          <cell r="B773">
            <v>20</v>
          </cell>
          <cell r="C773">
            <v>1695.72</v>
          </cell>
          <cell r="D773">
            <v>0</v>
          </cell>
          <cell r="E773">
            <v>695.11</v>
          </cell>
          <cell r="F773">
            <v>1728.12</v>
          </cell>
        </row>
        <row r="774">
          <cell r="A774">
            <v>46021.875</v>
          </cell>
          <cell r="B774">
            <v>21</v>
          </cell>
          <cell r="C774">
            <v>1622.15</v>
          </cell>
          <cell r="D774">
            <v>0</v>
          </cell>
          <cell r="E774">
            <v>942.12</v>
          </cell>
          <cell r="F774">
            <v>1654.55</v>
          </cell>
        </row>
        <row r="775">
          <cell r="A775">
            <v>46021.916669999999</v>
          </cell>
          <cell r="B775">
            <v>22</v>
          </cell>
          <cell r="C775">
            <v>1817.33</v>
          </cell>
          <cell r="D775">
            <v>0</v>
          </cell>
          <cell r="E775">
            <v>852.86</v>
          </cell>
          <cell r="F775">
            <v>1849.73</v>
          </cell>
        </row>
        <row r="776">
          <cell r="A776">
            <v>46021.958330000001</v>
          </cell>
          <cell r="B776">
            <v>23</v>
          </cell>
          <cell r="C776">
            <v>1662.19</v>
          </cell>
          <cell r="D776">
            <v>0</v>
          </cell>
          <cell r="E776">
            <v>820.55</v>
          </cell>
          <cell r="F776">
            <v>1694.59</v>
          </cell>
        </row>
        <row r="777">
          <cell r="A777">
            <v>46022</v>
          </cell>
          <cell r="B777">
            <v>0</v>
          </cell>
          <cell r="C777">
            <v>1575.85</v>
          </cell>
          <cell r="D777">
            <v>0</v>
          </cell>
          <cell r="E777">
            <v>681.39</v>
          </cell>
          <cell r="F777">
            <v>1608.25</v>
          </cell>
        </row>
        <row r="778">
          <cell r="A778">
            <v>46022.041669999999</v>
          </cell>
          <cell r="B778">
            <v>1</v>
          </cell>
          <cell r="C778">
            <v>1522.31</v>
          </cell>
          <cell r="D778">
            <v>0</v>
          </cell>
          <cell r="E778">
            <v>853.17</v>
          </cell>
          <cell r="F778">
            <v>1554.71</v>
          </cell>
        </row>
        <row r="779">
          <cell r="A779">
            <v>46022.083330000001</v>
          </cell>
          <cell r="B779">
            <v>2</v>
          </cell>
          <cell r="C779">
            <v>1453.79</v>
          </cell>
          <cell r="D779">
            <v>14.12</v>
          </cell>
          <cell r="E779">
            <v>1.34</v>
          </cell>
          <cell r="F779">
            <v>1486.19</v>
          </cell>
        </row>
        <row r="780">
          <cell r="A780">
            <v>46022.125</v>
          </cell>
          <cell r="B780">
            <v>3</v>
          </cell>
          <cell r="C780">
            <v>1449.11</v>
          </cell>
          <cell r="D780">
            <v>64.06</v>
          </cell>
          <cell r="E780">
            <v>0</v>
          </cell>
          <cell r="F780">
            <v>1481.51</v>
          </cell>
        </row>
        <row r="781">
          <cell r="A781">
            <v>46022.166669999999</v>
          </cell>
          <cell r="B781">
            <v>4</v>
          </cell>
          <cell r="C781">
            <v>1449.42</v>
          </cell>
          <cell r="D781">
            <v>99.7</v>
          </cell>
          <cell r="E781">
            <v>0</v>
          </cell>
          <cell r="F781">
            <v>1481.82</v>
          </cell>
        </row>
        <row r="782">
          <cell r="A782">
            <v>46022.208330000001</v>
          </cell>
          <cell r="B782">
            <v>5</v>
          </cell>
          <cell r="C782">
            <v>1457.33</v>
          </cell>
          <cell r="D782">
            <v>235.86</v>
          </cell>
          <cell r="E782">
            <v>0</v>
          </cell>
          <cell r="F782">
            <v>1489.73</v>
          </cell>
        </row>
        <row r="783">
          <cell r="A783">
            <v>46022.25</v>
          </cell>
          <cell r="B783">
            <v>6</v>
          </cell>
          <cell r="C783">
            <v>1460.93</v>
          </cell>
          <cell r="D783">
            <v>240.26</v>
          </cell>
          <cell r="E783">
            <v>0</v>
          </cell>
          <cell r="F783">
            <v>1493.33</v>
          </cell>
        </row>
        <row r="784">
          <cell r="A784">
            <v>46022.291669999999</v>
          </cell>
          <cell r="B784">
            <v>7</v>
          </cell>
          <cell r="C784">
            <v>1523</v>
          </cell>
          <cell r="D784">
            <v>196.98</v>
          </cell>
          <cell r="E784">
            <v>0</v>
          </cell>
          <cell r="F784">
            <v>1555.4</v>
          </cell>
        </row>
        <row r="785">
          <cell r="A785">
            <v>46022.333330000001</v>
          </cell>
          <cell r="B785">
            <v>8</v>
          </cell>
          <cell r="C785">
            <v>1441.52</v>
          </cell>
          <cell r="D785">
            <v>19.21</v>
          </cell>
          <cell r="E785">
            <v>4.7699999999999996</v>
          </cell>
          <cell r="F785">
            <v>1473.92</v>
          </cell>
        </row>
        <row r="786">
          <cell r="A786">
            <v>46022.375</v>
          </cell>
          <cell r="B786">
            <v>9</v>
          </cell>
          <cell r="C786">
            <v>1510.84</v>
          </cell>
          <cell r="D786">
            <v>34.49</v>
          </cell>
          <cell r="E786">
            <v>0</v>
          </cell>
          <cell r="F786">
            <v>1543.24</v>
          </cell>
        </row>
        <row r="787">
          <cell r="A787">
            <v>46022.416669999999</v>
          </cell>
          <cell r="B787">
            <v>10</v>
          </cell>
          <cell r="C787">
            <v>1555.75</v>
          </cell>
          <cell r="D787">
            <v>0</v>
          </cell>
          <cell r="E787">
            <v>104.34</v>
          </cell>
          <cell r="F787">
            <v>1588.15</v>
          </cell>
        </row>
        <row r="788">
          <cell r="A788">
            <v>46022.458330000001</v>
          </cell>
          <cell r="B788">
            <v>11</v>
          </cell>
          <cell r="C788">
            <v>1569.22</v>
          </cell>
          <cell r="D788">
            <v>0</v>
          </cell>
          <cell r="E788">
            <v>94.64</v>
          </cell>
          <cell r="F788">
            <v>1601.62</v>
          </cell>
        </row>
        <row r="789">
          <cell r="A789">
            <v>46022.5</v>
          </cell>
          <cell r="B789">
            <v>12</v>
          </cell>
          <cell r="C789">
            <v>1552.48</v>
          </cell>
          <cell r="D789">
            <v>0</v>
          </cell>
          <cell r="E789">
            <v>186.21</v>
          </cell>
          <cell r="F789">
            <v>1584.88</v>
          </cell>
        </row>
        <row r="790">
          <cell r="A790">
            <v>46022.541669999999</v>
          </cell>
          <cell r="B790">
            <v>13</v>
          </cell>
          <cell r="C790">
            <v>1526.99</v>
          </cell>
          <cell r="D790">
            <v>0</v>
          </cell>
          <cell r="E790">
            <v>132.4</v>
          </cell>
          <cell r="F790">
            <v>1559.39</v>
          </cell>
        </row>
        <row r="791">
          <cell r="A791">
            <v>46022.583330000001</v>
          </cell>
          <cell r="B791">
            <v>14</v>
          </cell>
          <cell r="C791">
            <v>1519.14</v>
          </cell>
          <cell r="D791">
            <v>0</v>
          </cell>
          <cell r="E791">
            <v>130.81</v>
          </cell>
          <cell r="F791">
            <v>1551.54</v>
          </cell>
        </row>
        <row r="792">
          <cell r="A792">
            <v>46022.625</v>
          </cell>
          <cell r="B792">
            <v>15</v>
          </cell>
          <cell r="C792">
            <v>1518.2</v>
          </cell>
          <cell r="D792">
            <v>0</v>
          </cell>
          <cell r="E792">
            <v>167.33</v>
          </cell>
          <cell r="F792">
            <v>1550.6</v>
          </cell>
        </row>
        <row r="793">
          <cell r="A793">
            <v>46022.666669999999</v>
          </cell>
          <cell r="B793">
            <v>16</v>
          </cell>
          <cell r="C793">
            <v>1563.77</v>
          </cell>
          <cell r="D793">
            <v>103</v>
          </cell>
          <cell r="E793">
            <v>0</v>
          </cell>
          <cell r="F793">
            <v>1596.17</v>
          </cell>
        </row>
        <row r="794">
          <cell r="A794">
            <v>46022.708330000001</v>
          </cell>
          <cell r="B794">
            <v>17</v>
          </cell>
          <cell r="C794">
            <v>1652.32</v>
          </cell>
          <cell r="D794">
            <v>74.91</v>
          </cell>
          <cell r="E794">
            <v>0</v>
          </cell>
          <cell r="F794">
            <v>1684.72</v>
          </cell>
        </row>
        <row r="795">
          <cell r="A795">
            <v>46022.75</v>
          </cell>
          <cell r="B795">
            <v>18</v>
          </cell>
          <cell r="C795">
            <v>1676.99</v>
          </cell>
          <cell r="D795">
            <v>66.099999999999994</v>
          </cell>
          <cell r="E795">
            <v>0</v>
          </cell>
          <cell r="F795">
            <v>1709.39</v>
          </cell>
        </row>
        <row r="796">
          <cell r="A796">
            <v>46022.791669999999</v>
          </cell>
          <cell r="B796">
            <v>19</v>
          </cell>
          <cell r="C796">
            <v>1636.43</v>
          </cell>
          <cell r="D796">
            <v>0</v>
          </cell>
          <cell r="E796">
            <v>10.41</v>
          </cell>
          <cell r="F796">
            <v>1668.83</v>
          </cell>
        </row>
        <row r="797">
          <cell r="A797">
            <v>46022.833330000001</v>
          </cell>
          <cell r="B797">
            <v>20</v>
          </cell>
          <cell r="C797">
            <v>1573.92</v>
          </cell>
          <cell r="D797">
            <v>0</v>
          </cell>
          <cell r="E797">
            <v>663.61</v>
          </cell>
          <cell r="F797">
            <v>1606.32</v>
          </cell>
        </row>
        <row r="798">
          <cell r="A798">
            <v>46022.875</v>
          </cell>
          <cell r="B798">
            <v>21</v>
          </cell>
          <cell r="C798">
            <v>1447.48</v>
          </cell>
          <cell r="D798">
            <v>0</v>
          </cell>
          <cell r="E798">
            <v>859.03</v>
          </cell>
          <cell r="F798">
            <v>1479.88</v>
          </cell>
        </row>
        <row r="799">
          <cell r="A799">
            <v>46022.916669999999</v>
          </cell>
          <cell r="B799">
            <v>22</v>
          </cell>
          <cell r="C799">
            <v>1739.7</v>
          </cell>
          <cell r="D799">
            <v>0</v>
          </cell>
          <cell r="E799">
            <v>968.64</v>
          </cell>
          <cell r="F799">
            <v>1772.1</v>
          </cell>
        </row>
        <row r="800">
          <cell r="A800">
            <v>46022.958330000001</v>
          </cell>
          <cell r="B800">
            <v>23</v>
          </cell>
          <cell r="C800">
            <v>1713.38</v>
          </cell>
          <cell r="D800">
            <v>0</v>
          </cell>
          <cell r="E800">
            <v>1415.13</v>
          </cell>
          <cell r="F800">
            <v>1745.78</v>
          </cell>
        </row>
      </sheetData>
      <sheetData sheetId="3">
        <row r="2">
          <cell r="B2" t="str">
            <v xml:space="preserve">ПАО "Россети Северный Кавказ"-"Каббалкэнерго" за </v>
          </cell>
          <cell r="C2" t="str">
            <v>декабрь 2025 года</v>
          </cell>
        </row>
        <row r="5">
          <cell r="D5">
            <v>2655.47</v>
          </cell>
        </row>
        <row r="6">
          <cell r="D6">
            <v>1606.2</v>
          </cell>
        </row>
        <row r="7">
          <cell r="D7">
            <v>731884.81</v>
          </cell>
        </row>
        <row r="8">
          <cell r="D8">
            <v>2.0869999999999999E-3</v>
          </cell>
        </row>
        <row r="9">
          <cell r="D9">
            <v>1.4336520600000001E-3</v>
          </cell>
        </row>
        <row r="10">
          <cell r="D10">
            <v>0</v>
          </cell>
        </row>
        <row r="11">
          <cell r="D11">
            <v>285.87700000000001</v>
          </cell>
        </row>
        <row r="12">
          <cell r="D12">
            <v>2.2149999999999999</v>
          </cell>
        </row>
        <row r="13">
          <cell r="D13">
            <v>46.098999999999997</v>
          </cell>
        </row>
        <row r="14">
          <cell r="D14">
            <v>7.0000000000000001E-3</v>
          </cell>
        </row>
        <row r="15">
          <cell r="D15">
            <v>23.256</v>
          </cell>
        </row>
        <row r="16">
          <cell r="D16">
            <v>22.698</v>
          </cell>
        </row>
        <row r="17">
          <cell r="D17">
            <v>0.13800000000000001</v>
          </cell>
        </row>
        <row r="18">
          <cell r="D18">
            <v>0</v>
          </cell>
        </row>
        <row r="19">
          <cell r="D19">
            <v>99.3</v>
          </cell>
        </row>
        <row r="20">
          <cell r="D20">
            <v>179910.73699999999</v>
          </cell>
        </row>
        <row r="21">
          <cell r="D21">
            <v>1462.597</v>
          </cell>
        </row>
        <row r="22">
          <cell r="D22">
            <v>0</v>
          </cell>
        </row>
        <row r="23">
          <cell r="D23">
            <v>32192.210999999999</v>
          </cell>
        </row>
        <row r="24">
          <cell r="D24">
            <v>2.056</v>
          </cell>
        </row>
        <row r="25">
          <cell r="D25">
            <v>0</v>
          </cell>
        </row>
        <row r="26">
          <cell r="D26">
            <v>0</v>
          </cell>
        </row>
        <row r="27">
          <cell r="D27">
            <v>0</v>
          </cell>
        </row>
        <row r="28">
          <cell r="D28">
            <v>0</v>
          </cell>
        </row>
        <row r="29">
          <cell r="D29">
            <v>2.056</v>
          </cell>
        </row>
        <row r="30">
          <cell r="D30">
            <v>0.31200000000000006</v>
          </cell>
        </row>
        <row r="31">
          <cell r="D31">
            <v>1.744</v>
          </cell>
        </row>
        <row r="32">
          <cell r="D32">
            <v>15521.201999999999</v>
          </cell>
        </row>
        <row r="33">
          <cell r="D33">
            <v>16542.550999999999</v>
          </cell>
        </row>
        <row r="34">
          <cell r="D34">
            <v>126.402</v>
          </cell>
        </row>
        <row r="35">
          <cell r="D35">
            <v>0</v>
          </cell>
        </row>
        <row r="36">
          <cell r="D36">
            <v>49650</v>
          </cell>
        </row>
      </sheetData>
      <sheetData sheetId="4">
        <row r="6">
          <cell r="C6">
            <v>5.36</v>
          </cell>
        </row>
      </sheetData>
      <sheetData sheetId="5">
        <row r="8">
          <cell r="C8">
            <v>0.12</v>
          </cell>
        </row>
        <row r="9">
          <cell r="C9">
            <v>87.97</v>
          </cell>
        </row>
      </sheetData>
      <sheetData sheetId="6">
        <row r="5">
          <cell r="G5" t="str">
            <v>ВН</v>
          </cell>
          <cell r="H5" t="str">
            <v>СН1</v>
          </cell>
          <cell r="I5" t="str">
            <v>СН2</v>
          </cell>
          <cell r="J5" t="str">
            <v>НН</v>
          </cell>
        </row>
        <row r="6">
          <cell r="G6">
            <v>3019.67</v>
          </cell>
          <cell r="H6">
            <v>3318.34</v>
          </cell>
          <cell r="I6">
            <v>3902.1</v>
          </cell>
          <cell r="J6">
            <v>5730.35</v>
          </cell>
        </row>
        <row r="7">
          <cell r="G7">
            <v>218.82</v>
          </cell>
          <cell r="H7">
            <v>279.61</v>
          </cell>
          <cell r="I7">
            <v>565.32000000000005</v>
          </cell>
          <cell r="J7">
            <v>824.68</v>
          </cell>
        </row>
        <row r="8">
          <cell r="G8">
            <v>1365828.41</v>
          </cell>
          <cell r="H8">
            <v>1712465.98</v>
          </cell>
          <cell r="I8">
            <v>1820419.39</v>
          </cell>
          <cell r="J8">
            <v>1868321.24</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refreshError="1"/>
      <sheetData sheetId="9" refreshError="1"/>
      <sheetData sheetId="10" refreshError="1"/>
      <sheetData sheetId="11">
        <row r="16">
          <cell r="A16">
            <v>45992</v>
          </cell>
        </row>
        <row r="17">
          <cell r="A17">
            <v>45993</v>
          </cell>
        </row>
        <row r="18">
          <cell r="A18">
            <v>45994</v>
          </cell>
        </row>
        <row r="19">
          <cell r="A19">
            <v>45995</v>
          </cell>
        </row>
        <row r="20">
          <cell r="A20">
            <v>45996</v>
          </cell>
        </row>
        <row r="21">
          <cell r="A21">
            <v>45997</v>
          </cell>
        </row>
        <row r="22">
          <cell r="A22">
            <v>45998</v>
          </cell>
        </row>
        <row r="23">
          <cell r="A23">
            <v>45999</v>
          </cell>
        </row>
        <row r="24">
          <cell r="A24">
            <v>46000</v>
          </cell>
        </row>
        <row r="25">
          <cell r="A25">
            <v>46001</v>
          </cell>
        </row>
        <row r="26">
          <cell r="A26">
            <v>46002</v>
          </cell>
        </row>
        <row r="27">
          <cell r="A27">
            <v>46003</v>
          </cell>
        </row>
        <row r="28">
          <cell r="A28">
            <v>46004</v>
          </cell>
        </row>
        <row r="29">
          <cell r="A29">
            <v>46005</v>
          </cell>
        </row>
        <row r="30">
          <cell r="A30">
            <v>46006</v>
          </cell>
        </row>
        <row r="31">
          <cell r="A31">
            <v>46007</v>
          </cell>
        </row>
        <row r="32">
          <cell r="A32">
            <v>46008</v>
          </cell>
        </row>
        <row r="33">
          <cell r="A33">
            <v>46009</v>
          </cell>
        </row>
        <row r="34">
          <cell r="A34">
            <v>46010</v>
          </cell>
        </row>
        <row r="35">
          <cell r="A35">
            <v>46011</v>
          </cell>
        </row>
        <row r="36">
          <cell r="A36">
            <v>46012</v>
          </cell>
        </row>
        <row r="37">
          <cell r="A37">
            <v>46013</v>
          </cell>
        </row>
        <row r="38">
          <cell r="A38">
            <v>46014</v>
          </cell>
        </row>
        <row r="39">
          <cell r="A39">
            <v>46015</v>
          </cell>
        </row>
        <row r="40">
          <cell r="A40">
            <v>46016</v>
          </cell>
        </row>
        <row r="41">
          <cell r="A41">
            <v>46017</v>
          </cell>
        </row>
        <row r="42">
          <cell r="A42">
            <v>46018</v>
          </cell>
        </row>
        <row r="43">
          <cell r="A43">
            <v>46019</v>
          </cell>
        </row>
        <row r="44">
          <cell r="A44">
            <v>46020</v>
          </cell>
        </row>
        <row r="45">
          <cell r="A45">
            <v>46021</v>
          </cell>
        </row>
        <row r="46">
          <cell r="A46">
            <v>46022</v>
          </cell>
        </row>
      </sheetData>
      <sheetData sheetId="12" refreshError="1"/>
      <sheetData sheetId="13" refreshError="1"/>
      <sheetData sheetId="1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BQ20" sqref="BQ20"/>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декабрь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6432.95</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6731.62</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7315.38</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9143.630000000001</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2655.47</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1606.2</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731884.81</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1.4336520600000001E-3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285.87700000000001</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2.2149999999999999</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46.098999999999997</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7.0000000000000001E-3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23.256</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22.698</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0.13800000000000001</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99.3</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2.056</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2.056</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0.31200000000000006</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1.744</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179910.73699999999</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1462.597</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32192.210999999999</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2.056</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15521.201999999999</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16542.550999999999</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126.402</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49650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5304.5999999999995</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5603.2699999999995</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6187.03</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8015.2800000000007</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6461.67</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6760.34</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7344.0999999999995</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9172.3500000000022</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11998.12</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12296.79</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12880.550000000001</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14708.800000000001</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5304.5999999999995</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5603.2699999999995</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6187.03</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8015.2800000000007</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8276.2800000000007</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8574.9500000000007</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9158.7100000000009</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10986.960000000001</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45992</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5261.38</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5253.48</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5253.55</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5253.56</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5253.48</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5253.22</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5252.07</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5422.1100000000006</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5252.3700000000008</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5284.43</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5337.7000000000007</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5338.27</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5331.35</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5300.47</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5323.1100000000006</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5339.4</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5385.02</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5436.39</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5442.05</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5374.22</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5280.2900000000009</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5251.4500000000007</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5508.72</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5388.4500000000007</v>
      </c>
      <c r="ER101" s="64"/>
      <c r="ES101" s="64"/>
      <c r="ET101" s="64"/>
      <c r="EU101" s="64"/>
      <c r="EV101" s="65"/>
    </row>
    <row r="102" spans="1:152" s="29" customFormat="1" ht="15.75" customHeight="1" x14ac:dyDescent="0.2">
      <c r="A102" s="60">
        <f>'[1]3 категория'!A17</f>
        <v>45993</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5257.55</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5253.3700000000008</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5253.46</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5253.47</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5253.41</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5253.3</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5251.49</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5412.9500000000007</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5252.22</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5276.42</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5334.48</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5334.3600000000006</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5326.64</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5294.25</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5317.77</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5332.97</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5379.6</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5432.52</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5434.88</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5364.5</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5266.7800000000007</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5251.4</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5503.77</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5357.73</v>
      </c>
      <c r="ER102" s="64"/>
      <c r="ES102" s="64"/>
      <c r="ET102" s="64"/>
      <c r="EU102" s="64"/>
      <c r="EV102" s="65"/>
    </row>
    <row r="103" spans="1:152" s="29" customFormat="1" ht="15.75" customHeight="1" x14ac:dyDescent="0.2">
      <c r="A103" s="60">
        <f>'[1]3 категория'!A18</f>
        <v>45994</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5268.38</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5252.91</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5253.41</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5253.42</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5252.81</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5252.66</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5251.43</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5424.7900000000009</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5252.0400000000009</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5282.1100000000006</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5339.22</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5338.99</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5331.48</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5299.01</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5323.13</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5338.2900000000009</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5378.72</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5431.56</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5442.23</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5359.26</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5273.02</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5251.13</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5511.01</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5343.99</v>
      </c>
      <c r="ER103" s="64"/>
      <c r="ES103" s="64"/>
      <c r="ET103" s="64"/>
      <c r="EU103" s="64"/>
      <c r="EV103" s="65"/>
    </row>
    <row r="104" spans="1:152" s="29" customFormat="1" ht="15.75" customHeight="1" x14ac:dyDescent="0.2">
      <c r="A104" s="60">
        <f>'[1]3 категория'!A19</f>
        <v>45995</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5253.08</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5253.24</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5253.33</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5253.3600000000006</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5253.27</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5252.68</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5251.38</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5422.39</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5252.15</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5305</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5352.93</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5366.41</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5336.56</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5328.5300000000007</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5334.97</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5349.9</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5406.63</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5446.02</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5437.21</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5368.85</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5272.7900000000009</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5249.96</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5492.2000000000007</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5367.75</v>
      </c>
      <c r="ER104" s="64"/>
      <c r="ES104" s="64"/>
      <c r="ET104" s="64"/>
      <c r="EU104" s="64"/>
      <c r="EV104" s="65"/>
    </row>
    <row r="105" spans="1:152" s="29" customFormat="1" ht="15.75" customHeight="1" x14ac:dyDescent="0.2">
      <c r="A105" s="60">
        <f>'[1]3 категория'!A20</f>
        <v>45996</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5258.71</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5253.23</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5253.3</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5253.31</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5253.25</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5253.14</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5251.6200000000008</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5426.39</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5252.01</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5304.89</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5359.72</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5382.1100000000006</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5359.96</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5353.34</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5366.1</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5373.06</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5388.49</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5442.6</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5459.15</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5369.72</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5297.85</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5250.18</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5526.72</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5384.97</v>
      </c>
      <c r="ER105" s="64"/>
      <c r="ES105" s="64"/>
      <c r="ET105" s="64"/>
      <c r="EU105" s="64"/>
      <c r="EV105" s="65"/>
    </row>
    <row r="106" spans="1:152" s="29" customFormat="1" ht="15.75" customHeight="1" x14ac:dyDescent="0.2">
      <c r="A106" s="60">
        <f>'[1]3 категория'!A21</f>
        <v>45997</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5268.31</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5252.98</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5253.18</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5253.21</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5253.1900000000005</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5253.1200000000008</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5251.77</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5253.9500000000007</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5251.65</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5251.89</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5272.27</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5288.98</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5290.5400000000009</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5273.39</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5273.05</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5281.7000000000007</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5332.4400000000005</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5398.1</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5392.71</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5287.91</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5251.06</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5249.4400000000005</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5468.31</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5337.7800000000007</v>
      </c>
      <c r="ER106" s="64"/>
      <c r="ES106" s="64"/>
      <c r="ET106" s="64"/>
      <c r="EU106" s="64"/>
      <c r="EV106" s="65"/>
    </row>
    <row r="107" spans="1:152" s="29" customFormat="1" ht="15.75" customHeight="1" x14ac:dyDescent="0.2">
      <c r="A107" s="60">
        <f>'[1]3 категория'!A22</f>
        <v>45998</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5263.67</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5253.1100000000006</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5253.2800000000007</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5253.38</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5253.34</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5253.33</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5252.0300000000007</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5251.65</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5251.25</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5251.67</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5251.93</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5251.88</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5251.92</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5252.71</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5252.67</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5252.75</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5254.3700000000008</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5346.2800000000007</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5332.85</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5285.65</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5250.13</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5250.0300000000007</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5433.2900000000009</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5302.21</v>
      </c>
      <c r="ER107" s="64"/>
      <c r="ES107" s="64"/>
      <c r="ET107" s="64"/>
      <c r="EU107" s="64"/>
      <c r="EV107" s="65"/>
    </row>
    <row r="108" spans="1:152" s="29" customFormat="1" ht="15.75" customHeight="1" x14ac:dyDescent="0.2">
      <c r="A108" s="60">
        <f>'[1]3 категория'!A23</f>
        <v>45999</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5266.02</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5253.22</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5253.3600000000006</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5253.39</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5253.3</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5253.1900000000005</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5251.73</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5436.98</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5251.66</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5311.52</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5363.1100000000006</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5370.81</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5342.08</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5336.0300000000007</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5343.48</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5356.56</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5390.15</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5417.74</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5448.25</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5366.27</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5284.66</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5249.9400000000005</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5499.22</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5324.18</v>
      </c>
      <c r="ER108" s="64"/>
      <c r="ES108" s="64"/>
      <c r="ET108" s="64"/>
      <c r="EU108" s="64"/>
      <c r="EV108" s="65"/>
    </row>
    <row r="109" spans="1:152" s="29" customFormat="1" ht="15.75" customHeight="1" x14ac:dyDescent="0.2">
      <c r="A109" s="60">
        <f>'[1]3 категория'!A24</f>
        <v>46000</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5270.05</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5253.17</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5253.2900000000009</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5253.33</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5253.3</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5253.09</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5252.7800000000007</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5432.7800000000007</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5251.82</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5323.42</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5378.1900000000005</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5385.4400000000005</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5357.2900000000009</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5350.5400000000009</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5358.4500000000007</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5370.65</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5401.49</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5426.82</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5455.63</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5388.08</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5307.4500000000007</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5249.55</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5483.34</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5372.6200000000008</v>
      </c>
      <c r="ER109" s="64"/>
      <c r="ES109" s="64"/>
      <c r="ET109" s="64"/>
      <c r="EU109" s="64"/>
      <c r="EV109" s="65"/>
    </row>
    <row r="110" spans="1:152" s="29" customFormat="1" ht="15.75" customHeight="1" x14ac:dyDescent="0.2">
      <c r="A110" s="60">
        <f>'[1]3 категория'!A25</f>
        <v>46001</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5273.35</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5253.23</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5253.25</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5253.27</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5253.25</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5253.01</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5251.1100000000006</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5443.2000000000007</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5251.63</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5325.49</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5375.75</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5384.26</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5361.64</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5349.5</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5359.64</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5369.8</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5408.72</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5435.68</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5458.09</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5392.74</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5310.84</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5249.82</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5508.82</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5375.97</v>
      </c>
      <c r="ER110" s="64"/>
      <c r="ES110" s="64"/>
      <c r="ET110" s="64"/>
      <c r="EU110" s="64"/>
      <c r="EV110" s="65"/>
    </row>
    <row r="111" spans="1:152" s="29" customFormat="1" ht="15.75" customHeight="1" x14ac:dyDescent="0.2">
      <c r="A111" s="60">
        <f>'[1]3 категория'!A26</f>
        <v>46002</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5287.15</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5252.92</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5253.0400000000009</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5253.1100000000006</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5253.06</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5252.88</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5253.2000000000007</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5461.4500000000007</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5251.96</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5339.58</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5390.15</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5395.0400000000009</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5369.1900000000005</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5374.55</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5368.96</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5385.88</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5426.56</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5460.13</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5471.3</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5411.98</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5328.92</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5250.05</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5507.13</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5375.8600000000006</v>
      </c>
      <c r="ER111" s="64"/>
      <c r="ES111" s="64"/>
      <c r="ET111" s="64"/>
      <c r="EU111" s="64"/>
      <c r="EV111" s="65"/>
    </row>
    <row r="112" spans="1:152" s="29" customFormat="1" ht="15.75" customHeight="1" x14ac:dyDescent="0.2">
      <c r="A112" s="60">
        <f>'[1]3 категория'!A27</f>
        <v>46003</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5329.5400000000009</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5268.1900000000005</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5252.97</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5253.01</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5253.18</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5279.99</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5344.14</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5535.91</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5271.15</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5425.93</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5480.97</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5480.49</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5453.3600000000006</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5449.59</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5448.98</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5448.83</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5477.0300000000007</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5517.96</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5539.01</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5484.73</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5413.6</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5287.76</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5577.58</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5444.14</v>
      </c>
      <c r="ER112" s="64"/>
      <c r="ES112" s="64"/>
      <c r="ET112" s="64"/>
      <c r="EU112" s="64"/>
      <c r="EV112" s="65"/>
    </row>
    <row r="113" spans="1:152" s="29" customFormat="1" ht="15.75" customHeight="1" x14ac:dyDescent="0.2">
      <c r="A113" s="60">
        <f>'[1]3 категория'!A28</f>
        <v>46004</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5302.9500000000007</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5258.84</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5253.3600000000006</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5253.4</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5253.43</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5253.31</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5252.2000000000007</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5293.83</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5251.8</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5253.5</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5337.82</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5365.6900000000005</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5359.51</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5353.43</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5352.7000000000007</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5352.6900000000005</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5401.3600000000006</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5454.82</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5468.48</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5392.15</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5315.22</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5249.68</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5532.82</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5389.65</v>
      </c>
      <c r="ER113" s="64"/>
      <c r="ES113" s="64"/>
      <c r="ET113" s="64"/>
      <c r="EU113" s="64"/>
      <c r="EV113" s="65"/>
    </row>
    <row r="114" spans="1:152" s="29" customFormat="1" ht="15.75" customHeight="1" x14ac:dyDescent="0.2">
      <c r="A114" s="60">
        <f>'[1]3 категория'!A29</f>
        <v>46005</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5295.6</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5259.0300000000007</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5253.1200000000008</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5253.18</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5253.15</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5253.1</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5251.76</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5252.8</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5250.98</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5251.6200000000008</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5251.6200000000008</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5275.7900000000009</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5267.51</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5291.59</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5291.47</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5298.58</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5376.24</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5446.49</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5489.88</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5440.77</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5381.06</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5253.24</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5538.64</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5424.48</v>
      </c>
      <c r="ER114" s="64"/>
      <c r="ES114" s="64"/>
      <c r="ET114" s="64"/>
      <c r="EU114" s="64"/>
      <c r="EV114" s="65"/>
    </row>
    <row r="115" spans="1:152" s="29" customFormat="1" ht="15.75" customHeight="1" x14ac:dyDescent="0.2">
      <c r="A115" s="60">
        <f>'[1]3 категория'!A30</f>
        <v>46006</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5299.3700000000008</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5267.41</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5257.49</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5252.1200000000008</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5252.05</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5281.22</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5363.42</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5531.73</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5295.34</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5429.32</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5480.49</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5480.6200000000008</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5462.65</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5459.2900000000009</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5459.06</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5456.1900000000005</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5475.27</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5515.9400000000005</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5556.55</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5494.52</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5427.43</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5308.06</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5567.47</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5361.55</v>
      </c>
      <c r="ER115" s="64"/>
      <c r="ES115" s="64"/>
      <c r="ET115" s="64"/>
      <c r="EU115" s="64"/>
      <c r="EV115" s="65"/>
    </row>
    <row r="116" spans="1:152" s="29" customFormat="1" ht="15.75" customHeight="1" x14ac:dyDescent="0.2">
      <c r="A116" s="60">
        <f>'[1]3 категория'!A31</f>
        <v>46007</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5339.97</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5292.31</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5257.82</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5252.91</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5254.4400000000005</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5297.52</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5361.3700000000008</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5545.67</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5300.5</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5439.0300000000007</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5496.33</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5497.1200000000008</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5455.1900000000005</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5442.58</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5450.18</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5453.82</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5484.1</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5521.63</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5578.58</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5492.51</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5435.46</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5319.71</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5601.21</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5459.15</v>
      </c>
      <c r="ER116" s="64"/>
      <c r="ES116" s="64"/>
      <c r="ET116" s="64"/>
      <c r="EU116" s="64"/>
      <c r="EV116" s="65"/>
    </row>
    <row r="117" spans="1:152" s="29" customFormat="1" ht="15.75" customHeight="1" x14ac:dyDescent="0.2">
      <c r="A117" s="60">
        <f>'[1]3 категория'!A32</f>
        <v>46008</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5356.39</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5276.0400000000009</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5254.9</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5252.55</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5252.49</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5287.06</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5342.08</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5528.88</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5268.25</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5425.7000000000007</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5487.85</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5495.59</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5458.8</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5452.6200000000008</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5441.89</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5436.33</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5488.3</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5519.16</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5572</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5498.38</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5376.8600000000006</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5247.15</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5592.55</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5466.41</v>
      </c>
      <c r="ER117" s="64"/>
      <c r="ES117" s="64"/>
      <c r="ET117" s="64"/>
      <c r="EU117" s="64"/>
      <c r="EV117" s="65"/>
    </row>
    <row r="118" spans="1:152" s="29" customFormat="1" ht="15.75" customHeight="1" x14ac:dyDescent="0.2">
      <c r="A118" s="60">
        <f>'[1]3 категория'!A33</f>
        <v>46009</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5338.7900000000009</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5297.34</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5271.9400000000005</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5252.16</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5252.05</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5298.97</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5369.83</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5579.2800000000007</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5273.6900000000005</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5466.98</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5459.24</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5500.34</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5401.99</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5384.4</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5399.27</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5454.15</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5511.42</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5542.82</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5557.1200000000008</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5513.02</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5449.63</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5289.5</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5626.82</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5474.4400000000005</v>
      </c>
      <c r="ER118" s="64"/>
      <c r="ES118" s="64"/>
      <c r="ET118" s="64"/>
      <c r="EU118" s="64"/>
      <c r="EV118" s="65"/>
    </row>
    <row r="119" spans="1:152" s="29" customFormat="1" ht="15.75" customHeight="1" x14ac:dyDescent="0.2">
      <c r="A119" s="60">
        <f>'[1]3 категория'!A34</f>
        <v>46010</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5363.02</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5287.3600000000006</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5266.14</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5258.34</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5264.01</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5310.23</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5387.8600000000006</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5579.96</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5283.56</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5433.39</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5522.9</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5534.41</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5486.47</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5452.6100000000006</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5474.7000000000007</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5482.46</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5532.22</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5557.5</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5596.93</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5564.16</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5465.57</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5317.32</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5625.52</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5483.42</v>
      </c>
      <c r="ER119" s="64"/>
      <c r="ES119" s="64"/>
      <c r="ET119" s="64"/>
      <c r="EU119" s="64"/>
      <c r="EV119" s="65"/>
    </row>
    <row r="120" spans="1:152" s="29" customFormat="1" ht="15.75" customHeight="1" x14ac:dyDescent="0.2">
      <c r="A120" s="60">
        <f>'[1]3 категория'!A35</f>
        <v>46011</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5375.92</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5301.4400000000005</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5262.31</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5252.41</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5252.3600000000006</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5262.13</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5250.43</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5347.99</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5250.88</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5255.56</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5367.77</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5391.6200000000008</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5375.2000000000007</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5356.58</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5251.5400000000009</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5252.01</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5250.6900000000005</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5249.6900000000005</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5315.82</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5285.59</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5257.7800000000007</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5247.9500000000007</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5551.68</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5440.7000000000007</v>
      </c>
      <c r="ER120" s="64"/>
      <c r="ES120" s="64"/>
      <c r="ET120" s="64"/>
      <c r="EU120" s="64"/>
      <c r="EV120" s="65"/>
    </row>
    <row r="121" spans="1:152" s="29" customFormat="1" ht="15.75" customHeight="1" x14ac:dyDescent="0.2">
      <c r="A121" s="60">
        <f>'[1]3 категория'!A36</f>
        <v>46012</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5357.39</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5275.51</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5251.98</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5252.15</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5252.17</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5252.1100000000006</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5250.22</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5272.01</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5250.8700000000008</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5250.96</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5251.01</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5290.8700000000008</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5282.83</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5306.84</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5305.49</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5312.43</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5393.8600000000006</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5460.74</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5511.8600000000006</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5469.22</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5398.88</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5273.21</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5568.7000000000007</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5450.47</v>
      </c>
      <c r="ER121" s="64"/>
      <c r="ES121" s="64"/>
      <c r="ET121" s="64"/>
      <c r="EU121" s="64"/>
      <c r="EV121" s="65"/>
    </row>
    <row r="122" spans="1:152" s="29" customFormat="1" ht="15.75" customHeight="1" x14ac:dyDescent="0.2">
      <c r="A122" s="60">
        <f>'[1]3 категория'!A37</f>
        <v>46013</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5425.0400000000009</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5353.15</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5317.2000000000007</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5300.8700000000008</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5302.81</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5362.56</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5425.91</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5604.67</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5326.14</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5544.93</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5619.3700000000008</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5601.84</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5461.23</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5455.35</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5444.5400000000009</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5444.68</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5491.5400000000009</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5569.16</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5652.8</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5751.55</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5508.97</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5385.7900000000009</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5661.18</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5489.1200000000008</v>
      </c>
      <c r="ER122" s="64"/>
      <c r="ES122" s="64"/>
      <c r="ET122" s="64"/>
      <c r="EU122" s="64"/>
      <c r="EV122" s="65"/>
    </row>
    <row r="123" spans="1:152" s="29" customFormat="1" ht="15.75" customHeight="1" x14ac:dyDescent="0.2">
      <c r="A123" s="60">
        <f>'[1]3 категория'!A38</f>
        <v>46014</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5346.2900000000009</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5295.52</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5283.66</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5272.3600000000006</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5276.15</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5318.47</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5422.91</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5609.67</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5325.91</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5455.34</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5511.8600000000006</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5492.05</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5444.16</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5431.82</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5422.05</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5427.26</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5455.4400000000005</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5520.33</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5586.2800000000007</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5560.6900000000005</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5477.41</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5344.85</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5611.55</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5444.01</v>
      </c>
      <c r="ER123" s="64"/>
      <c r="ES123" s="64"/>
      <c r="ET123" s="64"/>
      <c r="EU123" s="64"/>
      <c r="EV123" s="65"/>
    </row>
    <row r="124" spans="1:152" s="29" customFormat="1" ht="15.75" customHeight="1" x14ac:dyDescent="0.2">
      <c r="A124" s="60">
        <f>'[1]3 категория'!A39</f>
        <v>46015</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5318.1900000000005</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5278.68</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5267.74</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5263.74</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5267.85</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5313.91</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5415.91</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5601.71</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5334.7900000000009</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5476.93</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5560.9</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5570.34</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5525.18</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5521.1900000000005</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5521.05</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5473.26</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5480.7900000000009</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5515.27</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5569.42</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5502.7800000000007</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5439.91</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5314.4400000000005</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5595.05</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5447.8700000000008</v>
      </c>
      <c r="ER124" s="64"/>
      <c r="ES124" s="64"/>
      <c r="ET124" s="64"/>
      <c r="EU124" s="64"/>
      <c r="EV124" s="65"/>
    </row>
    <row r="125" spans="1:152" s="29" customFormat="1" ht="15.75" customHeight="1" x14ac:dyDescent="0.2">
      <c r="A125" s="60">
        <f>'[1]3 категория'!A40</f>
        <v>46016</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5328.3</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5282.33</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5269.83</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5264.93</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5268.5</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5300.98</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5385.18</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5605.57</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5348.01</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5482.14</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5514.05</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5523.77</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5490.05</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5484.23</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5474.52</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5462.4</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5484.82</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5538.42</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5605.5</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5558.5300000000007</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5496.06</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5391.23</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5592.7900000000009</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5428.2900000000009</v>
      </c>
      <c r="ER125" s="64"/>
      <c r="ES125" s="64"/>
      <c r="ET125" s="64"/>
      <c r="EU125" s="64"/>
      <c r="EV125" s="65"/>
    </row>
    <row r="126" spans="1:152" s="29" customFormat="1" ht="15.75" customHeight="1" x14ac:dyDescent="0.2">
      <c r="A126" s="60">
        <f>'[1]3 категория'!A41</f>
        <v>46017</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5423.26</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5352.26</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5333.77</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5276.48</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5333.5</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5328.64</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5429.77</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5636.18</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5361.77</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5490.46</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5509.1</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5503.4500000000007</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5459.57</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5439.73</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5445.09</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5431.56</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5489.0400000000009</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5538.43</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5582.9500000000007</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5552.8700000000008</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5475.1900000000005</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5376.6900000000005</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5602.98</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5471.39</v>
      </c>
      <c r="ER126" s="64"/>
      <c r="ES126" s="64"/>
      <c r="ET126" s="64"/>
      <c r="EU126" s="64"/>
      <c r="EV126" s="65"/>
    </row>
    <row r="127" spans="1:152" s="29" customFormat="1" ht="15.75" customHeight="1" x14ac:dyDescent="0.2">
      <c r="A127" s="60">
        <f>'[1]3 категория'!A42</f>
        <v>46018</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5397.85</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5335.99</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5269.74</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5287.5</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5295.55</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5295.57</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5340.7000000000007</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5585.84</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5324.76</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5450.5400000000009</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5503.75</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5504.21</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5505.14</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5502.39</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5516.93</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5502.6</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5526.77</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5544.46</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5606.1200000000008</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5557</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5480.48</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5406.96</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5624.8700000000008</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5490.1</v>
      </c>
      <c r="ER127" s="64"/>
      <c r="ES127" s="64"/>
      <c r="ET127" s="64"/>
      <c r="EU127" s="64"/>
      <c r="EV127" s="65"/>
    </row>
    <row r="128" spans="1:152" s="29" customFormat="1" ht="15.75" customHeight="1" x14ac:dyDescent="0.2">
      <c r="A128" s="60">
        <f>'[1]3 категория'!A43</f>
        <v>46019</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5379.71</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5312.14</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5288.23</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5281.13</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5274.5</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5273.26</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5266.0400000000009</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5319.55</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5251.31</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5251.73</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5316.18</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5349.88</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5356.21</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5356.74</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5348.48</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5360.65</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5431.56</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5480.8600000000006</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5526.1100000000006</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5486.0400000000009</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5433.9500000000007</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5327.38</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5527.72</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5454.46</v>
      </c>
      <c r="ER128" s="64"/>
      <c r="ES128" s="64"/>
      <c r="ET128" s="64"/>
      <c r="EU128" s="64"/>
      <c r="EV128" s="65"/>
    </row>
    <row r="129" spans="1:152" s="29" customFormat="1" ht="15.75" customHeight="1" x14ac:dyDescent="0.2">
      <c r="A129" s="60">
        <f>'[1]3 категория'!A44</f>
        <v>46020</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5408.43</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5354.56</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5329.3700000000008</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5262.38</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5267.33</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5304.82</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5381.6900000000005</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5593.52</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5334.56</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5441.35</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5500.09</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5493.65</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5508.52</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5505.42</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5503.35</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5508.4500000000007</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5536.2900000000009</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5553.2900000000009</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5562.71</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5559.46</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5515.4</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5423.9400000000005</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5608.49</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5483.6100000000006</v>
      </c>
      <c r="ER129" s="64"/>
      <c r="ES129" s="64"/>
      <c r="ET129" s="64"/>
      <c r="EU129" s="64"/>
      <c r="EV129" s="65"/>
    </row>
    <row r="130" spans="1:152" s="29" customFormat="1" ht="15.75" customHeight="1" x14ac:dyDescent="0.2">
      <c r="A130" s="60">
        <f>'[1]3 категория'!A45</f>
        <v>46021</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5405.63</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5253.75</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5253.5</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5247.76</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5251.72</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5267.23</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5348.06</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5518.2900000000009</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5336.84</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5434</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5496.55</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5512.83</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5503.38</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5499.23</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5498.88</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5506.49</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5526.1200000000008</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5550.9400000000005</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5561.58</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5555.32</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5505.48</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5431.91</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5627.09</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5471.9500000000007</v>
      </c>
      <c r="ER130" s="64"/>
      <c r="ES130" s="64"/>
      <c r="ET130" s="64"/>
      <c r="EU130" s="64"/>
      <c r="EV130" s="65"/>
    </row>
    <row r="131" spans="1:152" s="29" customFormat="1" ht="15.75" customHeight="1" x14ac:dyDescent="0.2">
      <c r="A131" s="60">
        <f>'[1]3 категория'!A46</f>
        <v>46022</v>
      </c>
      <c r="B131" s="61"/>
      <c r="C131" s="61"/>
      <c r="D131" s="61"/>
      <c r="E131" s="61"/>
      <c r="F131" s="61"/>
      <c r="G131" s="61"/>
      <c r="H131" s="62"/>
      <c r="I131" s="63">
        <f>IF($A131="-","-",ROUND(VLOOKUP($A131+ROUND(LEFT(I$100,1)/24,5),'[1]ОАО "АТС"'!$A$57:$F$800,6,FALSE)+HLOOKUP($DL$98,'[1]Сбытовая надбавка'!$F$5:$H$6,2,FALSE),2)+'[1]Иные услуги'!$C$6+HLOOKUP($DR$97,'[1]Услуги по передаче'!$G$5:$J$7,2,FALSE))</f>
        <v>5385.6100000000006</v>
      </c>
      <c r="J131" s="64"/>
      <c r="K131" s="64"/>
      <c r="L131" s="64"/>
      <c r="M131" s="64"/>
      <c r="N131" s="65"/>
      <c r="O131" s="63">
        <f>IF($A131="-","-",ROUND(VLOOKUP($A131+ROUND(LEFT(O$100,1)/24,5),'[1]ОАО "АТС"'!$A$57:$F$800,6,FALSE)+HLOOKUP($DL$98,'[1]Сбытовая надбавка'!$F$5:$H$6,2,FALSE),2)+'[1]Иные услуги'!$C$6+HLOOKUP($DR$97,'[1]Услуги по передаче'!$G$5:$J$7,2,FALSE))</f>
        <v>5332.07</v>
      </c>
      <c r="P131" s="64"/>
      <c r="Q131" s="64"/>
      <c r="R131" s="64"/>
      <c r="S131" s="64"/>
      <c r="T131" s="65"/>
      <c r="U131" s="63">
        <f>IF($A131="-","-",ROUND(VLOOKUP($A131+ROUND(LEFT(U$100,1)/24,5),'[1]ОАО "АТС"'!$A$57:$F$800,6,FALSE)+HLOOKUP($DL$98,'[1]Сбытовая надбавка'!$F$5:$H$6,2,FALSE),2)+'[1]Иные услуги'!$C$6+HLOOKUP($DR$97,'[1]Услуги по передаче'!$G$5:$J$7,2,FALSE))</f>
        <v>5263.55</v>
      </c>
      <c r="V131" s="64"/>
      <c r="W131" s="64"/>
      <c r="X131" s="64"/>
      <c r="Y131" s="64"/>
      <c r="Z131" s="65"/>
      <c r="AA131" s="63">
        <f>IF($A131="-","-",ROUND(VLOOKUP($A131+ROUND(LEFT(AA$100,1)/24,5),'[1]ОАО "АТС"'!$A$57:$F$800,6,FALSE)+HLOOKUP($DL$98,'[1]Сбытовая надбавка'!$F$5:$H$6,2,FALSE),2)+'[1]Иные услуги'!$C$6+HLOOKUP($DR$97,'[1]Услуги по передаче'!$G$5:$J$7,2,FALSE))</f>
        <v>5258.8700000000008</v>
      </c>
      <c r="AB131" s="64"/>
      <c r="AC131" s="64"/>
      <c r="AD131" s="64"/>
      <c r="AE131" s="64"/>
      <c r="AF131" s="65"/>
      <c r="AG131" s="63">
        <f>IF($A131="-","-",ROUND(VLOOKUP($A131+ROUND(LEFT(AG$100,1)/24,5),'[1]ОАО "АТС"'!$A$57:$F$800,6,FALSE)+HLOOKUP($DL$98,'[1]Сбытовая надбавка'!$F$5:$H$6,2,FALSE),2)+'[1]Иные услуги'!$C$6+HLOOKUP($DR$97,'[1]Услуги по передаче'!$G$5:$J$7,2,FALSE))</f>
        <v>5259.18</v>
      </c>
      <c r="AH131" s="64"/>
      <c r="AI131" s="64"/>
      <c r="AJ131" s="64"/>
      <c r="AK131" s="64"/>
      <c r="AL131" s="65"/>
      <c r="AM131" s="63">
        <f>IF($A131="-","-",ROUND(VLOOKUP($A131+ROUND(LEFT(AM$100,1)/24,5),'[1]ОАО "АТС"'!$A$57:$F$800,6,FALSE)+HLOOKUP($DL$98,'[1]Сбытовая надбавка'!$F$5:$H$6,2,FALSE),2)+'[1]Иные услуги'!$C$6+HLOOKUP($DR$97,'[1]Услуги по передаче'!$G$5:$J$7,2,FALSE))</f>
        <v>5267.09</v>
      </c>
      <c r="AN131" s="64"/>
      <c r="AO131" s="64"/>
      <c r="AP131" s="64"/>
      <c r="AQ131" s="64"/>
      <c r="AR131" s="65"/>
      <c r="AS131" s="63">
        <f>IF($A131="-","-",ROUND(VLOOKUP($A131+ROUND(LEFT(AS$100,1)/24,5),'[1]ОАО "АТС"'!$A$57:$F$800,6,FALSE)+HLOOKUP($DL$98,'[1]Сбытовая надбавка'!$F$5:$H$6,2,FALSE),2)+'[1]Иные услуги'!$C$6+HLOOKUP($DR$97,'[1]Услуги по передаче'!$G$5:$J$7,2,FALSE))</f>
        <v>5270.6900000000005</v>
      </c>
      <c r="AT131" s="64"/>
      <c r="AU131" s="64"/>
      <c r="AV131" s="64"/>
      <c r="AW131" s="64"/>
      <c r="AX131" s="65"/>
      <c r="AY131" s="63">
        <f>IF($A131="-","-",ROUND(VLOOKUP($A131+ROUND(LEFT(AY$100,1)/24,5),'[1]ОАО "АТС"'!$A$57:$F$800,6,FALSE)+HLOOKUP($DL$98,'[1]Сбытовая надбавка'!$F$5:$H$6,2,FALSE),2)+'[1]Иные услуги'!$C$6+HLOOKUP($DR$97,'[1]Услуги по передаче'!$G$5:$J$7,2,FALSE))</f>
        <v>5332.76</v>
      </c>
      <c r="AZ131" s="64"/>
      <c r="BA131" s="64"/>
      <c r="BB131" s="64"/>
      <c r="BC131" s="64"/>
      <c r="BD131" s="65"/>
      <c r="BE131" s="63">
        <f>IF($A131="-","-",ROUND(VLOOKUP($A131+ROUND(LEFT(BE$100,1)/24,5),'[1]ОАО "АТС"'!$A$57:$F$800,6,FALSE)+HLOOKUP($DL$98,'[1]Сбытовая надбавка'!$F$5:$H$6,2,FALSE),2)+'[1]Иные услуги'!$C$6+HLOOKUP($DR$97,'[1]Услуги по передаче'!$G$5:$J$7,2,FALSE))</f>
        <v>5251.2800000000007</v>
      </c>
      <c r="BF131" s="64"/>
      <c r="BG131" s="64"/>
      <c r="BH131" s="64"/>
      <c r="BI131" s="64"/>
      <c r="BJ131" s="65"/>
      <c r="BK131" s="63">
        <f>IF($A131="-","-",ROUND(VLOOKUP($A131+ROUND(LEFT(BK$100,1)/24,5),'[1]ОАО "АТС"'!$A$57:$F$800,6,FALSE)+HLOOKUP($DL$98,'[1]Сбытовая надбавка'!$F$5:$H$6,2,FALSE),2)+'[1]Иные услуги'!$C$6+HLOOKUP($DR$97,'[1]Услуги по передаче'!$G$5:$J$7,2,FALSE))</f>
        <v>5320.6</v>
      </c>
      <c r="BL131" s="64"/>
      <c r="BM131" s="64"/>
      <c r="BN131" s="64"/>
      <c r="BO131" s="64"/>
      <c r="BP131" s="65"/>
      <c r="BQ131" s="63">
        <f>IF($A131="-","-",ROUND(VLOOKUP($A131+ROUND(LEFT(BQ$100,2)/24,5),'[1]ОАО "АТС"'!$A$57:$F$800,6,FALSE)+HLOOKUP($DL$98,'[1]Сбытовая надбавка'!$F$5:$H$6,2,FALSE),2)+'[1]Иные услуги'!$C$6+HLOOKUP($DR$97,'[1]Услуги по передаче'!$G$5:$J$7,2,FALSE))</f>
        <v>5365.51</v>
      </c>
      <c r="BR131" s="64"/>
      <c r="BS131" s="64"/>
      <c r="BT131" s="64"/>
      <c r="BU131" s="64"/>
      <c r="BV131" s="65"/>
      <c r="BW131" s="63">
        <f>IF($A131="-","-",ROUND(VLOOKUP($A131+ROUND(LEFT(BW$100,2)/24,5),'[1]ОАО "АТС"'!$A$57:$F$800,6,FALSE)+HLOOKUP($DL$98,'[1]Сбытовая надбавка'!$F$5:$H$6,2,FALSE),2)+'[1]Иные услуги'!$C$6+HLOOKUP($DR$97,'[1]Услуги по передаче'!$G$5:$J$7,2,FALSE))</f>
        <v>5378.98</v>
      </c>
      <c r="BX131" s="64"/>
      <c r="BY131" s="64"/>
      <c r="BZ131" s="64"/>
      <c r="CA131" s="64"/>
      <c r="CB131" s="65"/>
      <c r="CC131" s="63">
        <f>IF($A131="-","-",ROUND(VLOOKUP($A131+ROUND(LEFT(CC$100,2)/24,5),'[1]ОАО "АТС"'!$A$57:$F$800,6,FALSE)+HLOOKUP($DL$98,'[1]Сбытовая надбавка'!$F$5:$H$6,2,FALSE),2)+'[1]Иные услуги'!$C$6+HLOOKUP($DR$97,'[1]Услуги по передаче'!$G$5:$J$7,2,FALSE))</f>
        <v>5362.24</v>
      </c>
      <c r="CD131" s="64"/>
      <c r="CE131" s="64"/>
      <c r="CF131" s="64"/>
      <c r="CG131" s="64"/>
      <c r="CH131" s="65"/>
      <c r="CI131" s="63">
        <f>IF($A131="-","-",ROUND(VLOOKUP($A131+ROUND(LEFT(CI$100,2)/24,5),'[1]ОАО "АТС"'!$A$57:$F$800,6,FALSE)+HLOOKUP($DL$98,'[1]Сбытовая надбавка'!$F$5:$H$6,2,FALSE),2)+'[1]Иные услуги'!$C$6+HLOOKUP($DR$97,'[1]Услуги по передаче'!$G$5:$J$7,2,FALSE))</f>
        <v>5336.75</v>
      </c>
      <c r="CJ131" s="64"/>
      <c r="CK131" s="64"/>
      <c r="CL131" s="64"/>
      <c r="CM131" s="64"/>
      <c r="CN131" s="65"/>
      <c r="CO131" s="63">
        <f>IF($A131="-","-",ROUND(VLOOKUP($A131+ROUND(LEFT(CO$100,2)/24,5),'[1]ОАО "АТС"'!$A$57:$F$800,6,FALSE)+HLOOKUP($DL$98,'[1]Сбытовая надбавка'!$F$5:$H$6,2,FALSE),2)+'[1]Иные услуги'!$C$6+HLOOKUP($DR$97,'[1]Услуги по передаче'!$G$5:$J$7,2,FALSE))</f>
        <v>5328.9</v>
      </c>
      <c r="CP131" s="64"/>
      <c r="CQ131" s="64"/>
      <c r="CR131" s="64"/>
      <c r="CS131" s="64"/>
      <c r="CT131" s="65"/>
      <c r="CU131" s="63">
        <f>IF($A131="-","-",ROUND(VLOOKUP($A131+ROUND(LEFT(CU$100,2)/24,5),'[1]ОАО "АТС"'!$A$57:$F$800,6,FALSE)+HLOOKUP($DL$98,'[1]Сбытовая надбавка'!$F$5:$H$6,2,FALSE),2)+'[1]Иные услуги'!$C$6+HLOOKUP($DR$97,'[1]Услуги по передаче'!$G$5:$J$7,2,FALSE))</f>
        <v>5327.96</v>
      </c>
      <c r="CV131" s="64"/>
      <c r="CW131" s="64"/>
      <c r="CX131" s="64"/>
      <c r="CY131" s="64"/>
      <c r="CZ131" s="65"/>
      <c r="DA131" s="63">
        <f>IF($A131="-","-",ROUND(VLOOKUP($A131+ROUND(LEFT(DA$100,2)/24,5),'[1]ОАО "АТС"'!$A$57:$F$800,6,FALSE)+HLOOKUP($DL$98,'[1]Сбытовая надбавка'!$F$5:$H$6,2,FALSE),2)+'[1]Иные услуги'!$C$6+HLOOKUP($DR$97,'[1]Услуги по передаче'!$G$5:$J$7,2,FALSE))</f>
        <v>5373.5300000000007</v>
      </c>
      <c r="DB131" s="64"/>
      <c r="DC131" s="64"/>
      <c r="DD131" s="64"/>
      <c r="DE131" s="64"/>
      <c r="DF131" s="65"/>
      <c r="DG131" s="63">
        <f>IF($A131="-","-",ROUND(VLOOKUP($A131+ROUND(LEFT(DG$100,2)/24,5),'[1]ОАО "АТС"'!$A$57:$F$800,6,FALSE)+HLOOKUP($DL$98,'[1]Сбытовая надбавка'!$F$5:$H$6,2,FALSE),2)+'[1]Иные услуги'!$C$6+HLOOKUP($DR$97,'[1]Услуги по передаче'!$G$5:$J$7,2,FALSE))</f>
        <v>5462.08</v>
      </c>
      <c r="DH131" s="64"/>
      <c r="DI131" s="64"/>
      <c r="DJ131" s="64"/>
      <c r="DK131" s="64"/>
      <c r="DL131" s="65"/>
      <c r="DM131" s="63">
        <f>IF($A131="-","-",ROUND(VLOOKUP($A131+ROUND(LEFT(DM$100,2)/24,5),'[1]ОАО "АТС"'!$A$57:$F$800,6,FALSE)+HLOOKUP($DL$98,'[1]Сбытовая надбавка'!$F$5:$H$6,2,FALSE),2)+'[1]Иные услуги'!$C$6+HLOOKUP($DR$97,'[1]Услуги по передаче'!$G$5:$J$7,2,FALSE))</f>
        <v>5486.75</v>
      </c>
      <c r="DN131" s="64"/>
      <c r="DO131" s="64"/>
      <c r="DP131" s="64"/>
      <c r="DQ131" s="64"/>
      <c r="DR131" s="65"/>
      <c r="DS131" s="63">
        <f>IF($A131="-","-",ROUND(VLOOKUP($A131+ROUND(LEFT(DS$100,2)/24,5),'[1]ОАО "АТС"'!$A$57:$F$800,6,FALSE)+HLOOKUP($DL$98,'[1]Сбытовая надбавка'!$F$5:$H$6,2,FALSE),2)+'[1]Иные услуги'!$C$6+HLOOKUP($DR$97,'[1]Услуги по передаче'!$G$5:$J$7,2,FALSE))</f>
        <v>5446.1900000000005</v>
      </c>
      <c r="DT131" s="64"/>
      <c r="DU131" s="64"/>
      <c r="DV131" s="64"/>
      <c r="DW131" s="64"/>
      <c r="DX131" s="65"/>
      <c r="DY131" s="63">
        <f>IF($A131="-","-",ROUND(VLOOKUP($A131+ROUND(LEFT(DY$100,2)/24,5),'[1]ОАО "АТС"'!$A$57:$F$800,6,FALSE)+HLOOKUP($DL$98,'[1]Сбытовая надбавка'!$F$5:$H$6,2,FALSE),2)+'[1]Иные услуги'!$C$6+HLOOKUP($DR$97,'[1]Услуги по передаче'!$G$5:$J$7,2,FALSE))</f>
        <v>5383.68</v>
      </c>
      <c r="DZ131" s="64"/>
      <c r="EA131" s="64"/>
      <c r="EB131" s="64"/>
      <c r="EC131" s="64"/>
      <c r="ED131" s="65"/>
      <c r="EE131" s="63">
        <f>IF($A131="-","-",ROUND(VLOOKUP($A131+ROUND(LEFT(EE$100,2)/24,5),'[1]ОАО "АТС"'!$A$57:$F$800,6,FALSE)+HLOOKUP($DL$98,'[1]Сбытовая надбавка'!$F$5:$H$6,2,FALSE),2)+'[1]Иные услуги'!$C$6+HLOOKUP($DR$97,'[1]Услуги по передаче'!$G$5:$J$7,2,FALSE))</f>
        <v>5257.24</v>
      </c>
      <c r="EF131" s="64"/>
      <c r="EG131" s="64"/>
      <c r="EH131" s="64"/>
      <c r="EI131" s="64"/>
      <c r="EJ131" s="65"/>
      <c r="EK131" s="63">
        <f>IF($A131="-","-",ROUND(VLOOKUP($A131+ROUND(LEFT(EK$100,2)/24,5),'[1]ОАО "АТС"'!$A$57:$F$800,6,FALSE)+HLOOKUP($DL$98,'[1]Сбытовая надбавка'!$F$5:$H$6,2,FALSE),2)+'[1]Иные услуги'!$C$6+HLOOKUP($DR$97,'[1]Услуги по передаче'!$G$5:$J$7,2,FALSE))</f>
        <v>5549.46</v>
      </c>
      <c r="EL131" s="64"/>
      <c r="EM131" s="64"/>
      <c r="EN131" s="64"/>
      <c r="EO131" s="64"/>
      <c r="EP131" s="65"/>
      <c r="EQ131" s="63">
        <f>IF($A131="-","-",ROUND(VLOOKUP($A131+ROUND(LEFT(EQ$100,2)/24,5),'[1]ОАО "АТС"'!$A$57:$F$800,6,FALSE)+HLOOKUP($DL$98,'[1]Сбытовая надбавка'!$F$5:$H$6,2,FALSE),2)+'[1]Иные услуги'!$C$6+HLOOKUP($DR$97,'[1]Услуги по передаче'!$G$5:$J$7,2,FALSE))</f>
        <v>5523.14</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45992</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4759.83</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4751.93</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4752</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4752.01</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4751.93</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4751.67</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4750.5200000000004</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4920.5599999999995</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4750.82</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4782.88</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4836.1499999999996</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4836.72</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4829.8</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4798.92</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4821.5599999999995</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4837.8500000000004</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4883.47</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4934.84</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4940.5</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4872.67</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4778.74</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4749.8999999999996</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5007.17</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4886.8999999999996</v>
      </c>
      <c r="ER137" s="68"/>
      <c r="ES137" s="68"/>
      <c r="ET137" s="68"/>
      <c r="EU137" s="68"/>
      <c r="EV137" s="69"/>
    </row>
    <row r="138" spans="1:152" s="29" customFormat="1" ht="15.75" customHeight="1" x14ac:dyDescent="0.2">
      <c r="A138" s="60">
        <f>$A$102</f>
        <v>45993</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4756</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4751.82</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4751.91</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4751.92</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4751.8599999999997</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4751.75</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4749.9400000000005</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4911.3999999999996</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4750.67</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4774.87</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4832.93</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4832.8099999999995</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4825.09</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4792.7</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4816.22</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4831.42</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4878.05</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4930.97</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4933.33</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4862.95</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4765.2299999999996</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4749.8500000000004</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5002.22</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4856.18</v>
      </c>
      <c r="ER138" s="68"/>
      <c r="ES138" s="68"/>
      <c r="ET138" s="68"/>
      <c r="EU138" s="68"/>
      <c r="EV138" s="69"/>
    </row>
    <row r="139" spans="1:152" s="29" customFormat="1" ht="15.75" customHeight="1" x14ac:dyDescent="0.2">
      <c r="A139" s="60">
        <f>$A$103</f>
        <v>45994</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4766.83</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4751.3599999999997</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4751.8599999999997</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4751.87</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4751.26</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4751.1099999999997</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4749.88</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4923.24</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4750.49</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4780.5599999999995</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4837.67</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4837.4400000000005</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4829.93</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4797.46</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4821.58</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4836.74</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4877.17</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4930.01</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4940.68</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4857.71</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4771.47</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4749.58</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5009.46</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4842.4400000000005</v>
      </c>
      <c r="ER139" s="68"/>
      <c r="ES139" s="68"/>
      <c r="ET139" s="68"/>
      <c r="EU139" s="68"/>
      <c r="EV139" s="69"/>
    </row>
    <row r="140" spans="1:152" s="29" customFormat="1" ht="15.75" customHeight="1" x14ac:dyDescent="0.2">
      <c r="A140" s="60">
        <f>$A$104</f>
        <v>45995</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4751.53</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4751.6900000000005</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4751.78</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4751.8099999999995</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4751.72</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4751.13</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4749.83</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4920.84</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4750.6000000000004</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4803.45</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4851.38</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4864.8599999999997</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4835.01</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4826.9799999999996</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4833.42</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4848.3500000000004</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4905.08</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4944.47</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4935.66</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4867.3</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4771.24</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4748.41</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4990.6499999999996</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4866.2</v>
      </c>
      <c r="ER140" s="68"/>
      <c r="ES140" s="68"/>
      <c r="ET140" s="68"/>
      <c r="EU140" s="68"/>
      <c r="EV140" s="69"/>
    </row>
    <row r="141" spans="1:152" s="29" customFormat="1" ht="15.75" customHeight="1" x14ac:dyDescent="0.2">
      <c r="A141" s="60">
        <f>$A$105</f>
        <v>45996</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4757.16</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4751.68</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4751.75</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4751.76</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4751.7</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4751.59</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4750.07</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4924.84</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4750.46</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4803.34</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4858.17</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4880.5599999999995</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4858.41</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4851.79</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4864.55</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4871.51</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4886.9400000000005</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4941.05</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4957.6000000000004</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4868.17</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4796.3</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4748.63</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5025.17</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4883.42</v>
      </c>
      <c r="ER141" s="68"/>
      <c r="ES141" s="68"/>
      <c r="ET141" s="68"/>
      <c r="EU141" s="68"/>
      <c r="EV141" s="69"/>
    </row>
    <row r="142" spans="1:152" s="29" customFormat="1" ht="15.75" customHeight="1" x14ac:dyDescent="0.2">
      <c r="A142" s="60">
        <f>$A$106</f>
        <v>45997</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4766.76</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4751.43</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4751.63</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4751.66</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4751.6399999999994</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4751.57</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4750.22</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4752.3999999999996</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4750.1000000000004</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4750.34</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4770.72</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4787.43</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4788.99</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4771.84</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4771.5</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4780.1499999999996</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4830.8899999999994</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4896.55</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4891.16</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4786.3599999999997</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4749.51</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4747.8899999999994</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4966.76</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4836.2299999999996</v>
      </c>
      <c r="ER142" s="68"/>
      <c r="ES142" s="68"/>
      <c r="ET142" s="68"/>
      <c r="EU142" s="68"/>
      <c r="EV142" s="69"/>
    </row>
    <row r="143" spans="1:152" s="29" customFormat="1" ht="15.75" customHeight="1" x14ac:dyDescent="0.2">
      <c r="A143" s="60">
        <f>$A$107</f>
        <v>45998</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4762.12</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4751.5599999999995</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4751.7299999999996</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4751.83</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4751.79</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4751.78</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4750.4799999999996</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4750.1000000000004</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4749.7</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4750.12</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4750.38</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4750.33</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4750.37</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4751.16</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4751.12</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4751.2</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4752.82</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4844.7299999999996</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4831.3</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4784.1000000000004</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4748.58</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4748.4799999999996</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4931.74</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4800.66</v>
      </c>
      <c r="ER143" s="68"/>
      <c r="ES143" s="68"/>
      <c r="ET143" s="68"/>
      <c r="EU143" s="68"/>
      <c r="EV143" s="69"/>
    </row>
    <row r="144" spans="1:152" s="29" customFormat="1" ht="15.75" customHeight="1" x14ac:dyDescent="0.2">
      <c r="A144" s="60">
        <f>$A$108</f>
        <v>45999</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4764.47</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4751.67</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4751.8099999999995</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4751.84</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4751.75</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4751.6399999999994</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4750.18</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4935.43</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4750.1099999999997</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4809.97</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4861.5599999999995</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4869.26</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4840.53</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4834.4799999999996</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4841.93</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4855.01</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4888.6000000000004</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4916.1900000000005</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4946.7</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4864.72</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4783.1099999999997</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4748.3899999999994</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4997.67</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4822.63</v>
      </c>
      <c r="ER144" s="68"/>
      <c r="ES144" s="68"/>
      <c r="ET144" s="68"/>
      <c r="EU144" s="68"/>
      <c r="EV144" s="69"/>
    </row>
    <row r="145" spans="1:152" s="29" customFormat="1" ht="15.75" customHeight="1" x14ac:dyDescent="0.2">
      <c r="A145" s="60">
        <f>$A$109</f>
        <v>46000</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4768.5</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4751.62</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4751.74</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4751.78</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4751.75</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4751.54</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4751.2299999999996</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4931.2299999999996</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4750.2700000000004</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4821.87</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4876.6399999999994</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4883.8899999999994</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4855.74</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4848.99</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4856.8999999999996</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4869.1000000000004</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4899.9400000000005</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4925.2700000000004</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4954.08</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4886.53</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4805.8999999999996</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4748</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4981.79</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4871.07</v>
      </c>
      <c r="ER145" s="68"/>
      <c r="ES145" s="68"/>
      <c r="ET145" s="68"/>
      <c r="EU145" s="68"/>
      <c r="EV145" s="69"/>
    </row>
    <row r="146" spans="1:152" s="29" customFormat="1" ht="15.75" customHeight="1" x14ac:dyDescent="0.2">
      <c r="A146" s="60">
        <f>$A$110</f>
        <v>46001</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4771.8</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4751.68</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4751.7</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4751.72</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4751.7</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4751.46</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4749.5599999999995</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4941.6499999999996</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4750.08</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4823.9400000000005</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4874.2</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4882.71</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4860.09</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4847.95</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4858.09</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4868.25</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4907.17</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4934.13</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4956.54</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4891.1900000000005</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4809.29</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4748.2700000000004</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5007.2700000000004</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4874.42</v>
      </c>
      <c r="ER146" s="68"/>
      <c r="ES146" s="68"/>
      <c r="ET146" s="68"/>
      <c r="EU146" s="68"/>
      <c r="EV146" s="69"/>
    </row>
    <row r="147" spans="1:152" s="29" customFormat="1" ht="15.75" customHeight="1" x14ac:dyDescent="0.2">
      <c r="A147" s="60">
        <f>$A$111</f>
        <v>46002</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4785.6000000000004</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4751.37</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4751.49</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4751.5599999999995</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4751.51</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4751.33</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4751.6499999999996</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4959.8999999999996</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4750.41</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4838.03</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4888.6000000000004</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4893.49</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4867.6399999999994</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4873</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4867.41</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4884.33</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4925.01</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4958.58</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4969.75</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4910.43</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4827.37</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4748.5</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5005.58</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4874.3099999999995</v>
      </c>
      <c r="ER147" s="68"/>
      <c r="ES147" s="68"/>
      <c r="ET147" s="68"/>
      <c r="EU147" s="68"/>
      <c r="EV147" s="69"/>
    </row>
    <row r="148" spans="1:152" s="29" customFormat="1" ht="15.75" customHeight="1" x14ac:dyDescent="0.2">
      <c r="A148" s="60">
        <f>$A$112</f>
        <v>46003</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4827.99</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4766.6399999999994</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4751.42</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4751.46</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4751.63</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4778.4400000000005</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4842.59</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5034.3599999999997</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4769.6000000000004</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4924.38</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4979.42</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4978.9400000000005</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4951.8099999999995</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4948.04</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4947.43</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4947.28</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4975.4799999999996</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5016.41</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5037.46</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4983.18</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4912.05</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4786.21</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5076.0300000000007</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4942.59</v>
      </c>
      <c r="ER148" s="68"/>
      <c r="ES148" s="68"/>
      <c r="ET148" s="68"/>
      <c r="EU148" s="68"/>
      <c r="EV148" s="69"/>
    </row>
    <row r="149" spans="1:152" s="29" customFormat="1" ht="15.75" customHeight="1" x14ac:dyDescent="0.2">
      <c r="A149" s="60">
        <f>$A$113</f>
        <v>46004</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4801.3999999999996</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4757.29</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4751.8099999999995</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4751.8500000000004</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4751.88</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4751.76</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4750.6499999999996</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4792.28</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4750.25</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4751.95</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4836.2700000000004</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4864.1399999999994</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4857.96</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4851.88</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4851.1499999999996</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4851.1399999999994</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4899.8099999999995</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4953.2700000000004</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4966.93</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4890.6000000000004</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4813.67</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4748.13</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5031.2700000000004</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4888.1000000000004</v>
      </c>
      <c r="ER149" s="68"/>
      <c r="ES149" s="68"/>
      <c r="ET149" s="68"/>
      <c r="EU149" s="68"/>
      <c r="EV149" s="69"/>
    </row>
    <row r="150" spans="1:152" s="29" customFormat="1" ht="15.75" customHeight="1" x14ac:dyDescent="0.2">
      <c r="A150" s="60">
        <f>$A$114</f>
        <v>46005</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4794.05</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4757.4799999999996</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4751.57</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4751.63</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4751.6000000000004</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4751.55</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4750.21</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4751.25</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4749.43</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4750.07</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4750.07</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4774.24</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4765.96</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4790.04</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4789.92</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4797.03</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4874.6900000000005</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4944.9400000000005</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4988.33</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4939.22</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4879.51</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4751.6900000000005</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5037.09</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4922.93</v>
      </c>
      <c r="ER150" s="68"/>
      <c r="ES150" s="68"/>
      <c r="ET150" s="68"/>
      <c r="EU150" s="68"/>
      <c r="EV150" s="69"/>
    </row>
    <row r="151" spans="1:152" s="29" customFormat="1" ht="15.75" customHeight="1" x14ac:dyDescent="0.2">
      <c r="A151" s="60">
        <f>$A$115</f>
        <v>46006</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4797.82</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4765.8599999999997</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4755.9400000000005</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4750.57</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4750.5</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4779.67</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4861.87</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5030.18</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4793.79</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4927.7700000000004</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4978.9400000000005</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4979.07</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4961.1000000000004</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4957.74</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4957.51</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4954.6399999999994</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4973.72</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5014.3899999999994</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5055</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4992.97</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4925.88</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4806.51</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5065.92</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4860</v>
      </c>
      <c r="ER151" s="68"/>
      <c r="ES151" s="68"/>
      <c r="ET151" s="68"/>
      <c r="EU151" s="68"/>
      <c r="EV151" s="69"/>
    </row>
    <row r="152" spans="1:152" s="29" customFormat="1" ht="15.75" customHeight="1" x14ac:dyDescent="0.2">
      <c r="A152" s="60">
        <f>$A$116</f>
        <v>46007</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4838.42</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4790.76</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4756.2700000000004</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4751.3599999999997</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4752.8899999999994</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4795.97</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4859.82</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5044.12</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4798.95</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4937.4799999999996</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4994.78</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4995.57</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4953.6399999999994</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4941.03</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4948.63</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4952.2700000000004</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4982.55</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5020.08</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5077.0300000000007</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4990.96</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4933.91</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4818.16</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5099.66</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4957.6000000000004</v>
      </c>
      <c r="ER152" s="68"/>
      <c r="ES152" s="68"/>
      <c r="ET152" s="68"/>
      <c r="EU152" s="68"/>
      <c r="EV152" s="69"/>
    </row>
    <row r="153" spans="1:152" s="29" customFormat="1" ht="15.75" customHeight="1" x14ac:dyDescent="0.2">
      <c r="A153" s="60">
        <f>$A$117</f>
        <v>46008</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4854.84</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4774.49</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4753.3500000000004</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4751</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4750.9400000000005</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4785.51</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4840.53</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5027.33</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4766.7</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4924.1499999999996</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4986.3</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4994.04</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4957.25</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4951.07</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4940.34</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4934.78</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4986.75</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5017.6099999999997</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5070.4500000000007</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4996.83</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4875.3099999999995</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4745.6000000000004</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5091</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4964.8599999999997</v>
      </c>
      <c r="ER153" s="68"/>
      <c r="ES153" s="68"/>
      <c r="ET153" s="68"/>
      <c r="EU153" s="68"/>
      <c r="EV153" s="69"/>
    </row>
    <row r="154" spans="1:152" s="29" customFormat="1" ht="15.75" customHeight="1" x14ac:dyDescent="0.2">
      <c r="A154" s="60">
        <f>$A$118</f>
        <v>46009</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4837.24</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4795.79</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4770.3899999999994</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4750.6099999999997</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4750.5</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4797.42</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4868.28</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5077.7299999999996</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4772.1399999999994</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4965.43</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4957.6900000000005</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4998.79</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4900.4400000000005</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4882.8500000000004</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4897.72</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4952.6000000000004</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5009.87</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5041.2700000000004</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5055.57</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5011.47</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4948.08</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4787.95</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5125.2700000000004</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4972.8899999999994</v>
      </c>
      <c r="ER154" s="68"/>
      <c r="ES154" s="68"/>
      <c r="ET154" s="68"/>
      <c r="EU154" s="68"/>
      <c r="EV154" s="69"/>
    </row>
    <row r="155" spans="1:152" s="29" customFormat="1" ht="15.75" customHeight="1" x14ac:dyDescent="0.2">
      <c r="A155" s="60">
        <f>$A$119</f>
        <v>46010</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4861.47</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4785.8099999999995</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4764.59</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4756.79</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4762.46</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4808.68</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4886.3099999999995</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5078.41</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4782.01</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4931.84</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5021.3500000000004</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5032.8599999999997</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4984.92</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4951.0599999999995</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4973.1499999999996</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4980.91</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5030.67</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5055.95</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5095.38</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5062.6099999999997</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4964.0200000000004</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4815.7700000000004</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5123.97</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4981.87</v>
      </c>
      <c r="ER155" s="68"/>
      <c r="ES155" s="68"/>
      <c r="ET155" s="68"/>
      <c r="EU155" s="68"/>
      <c r="EV155" s="69"/>
    </row>
    <row r="156" spans="1:152" s="29" customFormat="1" ht="15.75" customHeight="1" x14ac:dyDescent="0.2">
      <c r="A156" s="60">
        <f>$A$120</f>
        <v>46011</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4874.37</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4799.8899999999994</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4760.76</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4750.8599999999997</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4750.8099999999995</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4760.58</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4748.88</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4846.4400000000005</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4749.33</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4754.01</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4866.22</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4890.07</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4873.6499999999996</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4855.03</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4749.99</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4750.46</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4749.1399999999994</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4748.1399999999994</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4814.2700000000004</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4784.04</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4756.2299999999996</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4746.3999999999996</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5050.13</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4939.1499999999996</v>
      </c>
      <c r="ER156" s="68"/>
      <c r="ES156" s="68"/>
      <c r="ET156" s="68"/>
      <c r="EU156" s="68"/>
      <c r="EV156" s="69"/>
    </row>
    <row r="157" spans="1:152" s="29" customFormat="1" ht="15.75" customHeight="1" x14ac:dyDescent="0.2">
      <c r="A157" s="60">
        <f>$A$121</f>
        <v>46012</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4855.84</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4773.96</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4750.43</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4750.6000000000004</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4750.62</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4750.5599999999995</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4748.67</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4770.46</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4749.32</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4749.41</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4749.46</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4789.32</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4781.28</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4805.29</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4803.9400000000005</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4810.88</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4892.3099999999995</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4959.1900000000005</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5010.3099999999995</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4967.67</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4897.33</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4771.66</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5067.1499999999996</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4948.92</v>
      </c>
      <c r="ER157" s="68"/>
      <c r="ES157" s="68"/>
      <c r="ET157" s="68"/>
      <c r="EU157" s="68"/>
      <c r="EV157" s="69"/>
    </row>
    <row r="158" spans="1:152" s="29" customFormat="1" ht="15.75" customHeight="1" x14ac:dyDescent="0.2">
      <c r="A158" s="60">
        <f>$A$122</f>
        <v>46013</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4923.49</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4851.6000000000004</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4815.6499999999996</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4799.32</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4801.26</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4861.01</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4924.3599999999997</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5103.1200000000008</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4824.59</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5043.38</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5117.82</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5100.2900000000009</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4959.68</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4953.8</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4942.99</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4943.13</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4989.99</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5067.6099999999997</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5151.25</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5250</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5007.42</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4884.24</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5159.63</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4987.57</v>
      </c>
      <c r="ER158" s="68"/>
      <c r="ES158" s="68"/>
      <c r="ET158" s="68"/>
      <c r="EU158" s="68"/>
      <c r="EV158" s="69"/>
    </row>
    <row r="159" spans="1:152" s="29" customFormat="1" ht="15.75" customHeight="1" x14ac:dyDescent="0.2">
      <c r="A159" s="60">
        <f>$A$123</f>
        <v>46014</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4844.74</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4793.97</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4782.1099999999997</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4770.8099999999995</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4774.6000000000004</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4816.92</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4921.3599999999997</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5108.1200000000008</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4824.3599999999997</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4953.79</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5010.3099999999995</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4990.5</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4942.6099999999997</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4930.2700000000004</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4920.5</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4925.71</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4953.8899999999994</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5018.78</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5084.7299999999996</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5059.1399999999994</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4975.8599999999997</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4843.3</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5110</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4942.46</v>
      </c>
      <c r="ER159" s="68"/>
      <c r="ES159" s="68"/>
      <c r="ET159" s="68"/>
      <c r="EU159" s="68"/>
      <c r="EV159" s="69"/>
    </row>
    <row r="160" spans="1:152" s="29" customFormat="1" ht="15.75" customHeight="1" x14ac:dyDescent="0.2">
      <c r="A160" s="60">
        <f>$A$124</f>
        <v>46015</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4816.6399999999994</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4777.13</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4766.1900000000005</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4762.1900000000005</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4766.3</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4812.3599999999997</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4914.3599999999997</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5100.16</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4833.24</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4975.38</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5059.3500000000004</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5068.79</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5023.63</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5019.6399999999994</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5019.5</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4971.71</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4979.24</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5013.72</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5067.87</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5001.2299999999996</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4938.3599999999997</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4812.8899999999994</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5093.5</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4946.32</v>
      </c>
      <c r="ER160" s="68"/>
      <c r="ES160" s="68"/>
      <c r="ET160" s="68"/>
      <c r="EU160" s="68"/>
      <c r="EV160" s="69"/>
    </row>
    <row r="161" spans="1:152" s="29" customFormat="1" ht="15.75" customHeight="1" x14ac:dyDescent="0.2">
      <c r="A161" s="60">
        <f>$A$125</f>
        <v>46016</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4826.75</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4780.78</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4768.28</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4763.38</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4766.95</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4799.43</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4883.63</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5104.0200000000004</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4846.46</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4980.59</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5012.5</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5022.22</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4988.5</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4982.68</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4972.97</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4960.8500000000004</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4983.2700000000004</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5036.87</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5103.9500000000007</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5056.9799999999996</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4994.51</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4889.68</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5091.24</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4926.74</v>
      </c>
      <c r="ER161" s="68"/>
      <c r="ES161" s="68"/>
      <c r="ET161" s="68"/>
      <c r="EU161" s="68"/>
      <c r="EV161" s="69"/>
    </row>
    <row r="162" spans="1:152" s="29" customFormat="1" ht="15.75" customHeight="1" x14ac:dyDescent="0.2">
      <c r="A162" s="60">
        <f>$A$126</f>
        <v>46017</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4921.71</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4850.71</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4832.22</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4774.93</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4831.95</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4827.09</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4928.22</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5134.63</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4860.22</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4988.91</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5007.55</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5001.8999999999996</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4958.0200000000004</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4938.18</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4943.54</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4930.01</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4987.49</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5036.88</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5081.3999999999996</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5051.32</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4973.6399999999994</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4875.1399999999994</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5101.43</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4969.84</v>
      </c>
      <c r="ER162" s="68"/>
      <c r="ES162" s="68"/>
      <c r="ET162" s="68"/>
      <c r="EU162" s="68"/>
      <c r="EV162" s="69"/>
    </row>
    <row r="163" spans="1:152" s="29" customFormat="1" ht="15.75" customHeight="1" x14ac:dyDescent="0.2">
      <c r="A163" s="60">
        <f>$A$127</f>
        <v>46018</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4896.3</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4834.4400000000005</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4768.1900000000005</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4785.95</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4794</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4794.0200000000004</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4839.1499999999996</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5084.2900000000009</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4823.21</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4948.99</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5002.2</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5002.66</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5003.59</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5000.84</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5015.38</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5001.05</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5025.22</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5042.91</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5104.57</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5055.45</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4978.93</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4905.41</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5123.32</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4988.55</v>
      </c>
      <c r="ER163" s="68"/>
      <c r="ES163" s="68"/>
      <c r="ET163" s="68"/>
      <c r="EU163" s="68"/>
      <c r="EV163" s="69"/>
    </row>
    <row r="164" spans="1:152" s="29" customFormat="1" ht="15.75" customHeight="1" x14ac:dyDescent="0.2">
      <c r="A164" s="60">
        <f>$A$128</f>
        <v>46019</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4878.16</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4810.59</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4786.68</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4779.58</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4772.95</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4771.71</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4764.49</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4818</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4749.76</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4750.18</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4814.63</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4848.33</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4854.66</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4855.1900000000005</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4846.93</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4859.1000000000004</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4930.01</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4979.3099999999995</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5024.5599999999995</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4984.49</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4932.3999999999996</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4825.83</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5026.17</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4952.91</v>
      </c>
      <c r="ER164" s="68"/>
      <c r="ES164" s="68"/>
      <c r="ET164" s="68"/>
      <c r="EU164" s="68"/>
      <c r="EV164" s="69"/>
    </row>
    <row r="165" spans="1:152" s="29" customFormat="1" ht="15.75" customHeight="1" x14ac:dyDescent="0.2">
      <c r="A165" s="60">
        <f>$A$129</f>
        <v>46020</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4906.88</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4853.01</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4827.82</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4760.83</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4765.78</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4803.2700000000004</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4880.1399999999994</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5091.97</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4833.01</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4939.8</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4998.54</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4992.1000000000004</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5006.97</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5003.87</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5001.8</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5006.8999999999996</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5034.74</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5051.74</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5061.16</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5057.91</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5013.8500000000004</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4922.3899999999994</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5106.9400000000005</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4982.0599999999995</v>
      </c>
      <c r="ER165" s="68"/>
      <c r="ES165" s="68"/>
      <c r="ET165" s="68"/>
      <c r="EU165" s="68"/>
      <c r="EV165" s="69"/>
    </row>
    <row r="166" spans="1:152" s="29" customFormat="1" ht="15.75" customHeight="1" x14ac:dyDescent="0.2">
      <c r="A166" s="60">
        <f>$A$130</f>
        <v>46021</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4904.08</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4752.2</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4751.95</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4746.21</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4750.17</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4765.68</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4846.51</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5016.74</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4835.29</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4932.45</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4995</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5011.28</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5001.83</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4997.68</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4997.33</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5004.9400000000005</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5024.57</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5049.3899999999994</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5060.03</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5053.7700000000004</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5003.93</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4930.3599999999997</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5125.5400000000009</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4970.3999999999996</v>
      </c>
      <c r="ER166" s="68"/>
      <c r="ES166" s="68"/>
      <c r="ET166" s="68"/>
      <c r="EU166" s="68"/>
      <c r="EV166" s="69"/>
    </row>
    <row r="167" spans="1:152" s="29" customFormat="1" ht="15.75" customHeight="1" x14ac:dyDescent="0.2">
      <c r="A167" s="60">
        <f>$A$131</f>
        <v>46022</v>
      </c>
      <c r="B167" s="61"/>
      <c r="C167" s="61"/>
      <c r="D167" s="61"/>
      <c r="E167" s="61"/>
      <c r="F167" s="61"/>
      <c r="G167" s="61"/>
      <c r="H167" s="62"/>
      <c r="I167" s="63">
        <f>IF($A167="-","-",ROUND(VLOOKUP($A167+ROUND(LEFT(I$136,1)/24,5),'[1]ОАО "АТС"'!$A$57:$F$800,6,FALSE)+HLOOKUP($DL$134,'[1]Сбытовая надбавка'!$F$5:$H$6,2,FALSE),2)+'[1]Иные услуги'!$C$6+HLOOKUP($DR$133,'[1]Услуги по передаче'!$G$5:$J$7,2,FALSE))</f>
        <v>4884.0599999999995</v>
      </c>
      <c r="J167" s="68"/>
      <c r="K167" s="68"/>
      <c r="L167" s="68"/>
      <c r="M167" s="68"/>
      <c r="N167" s="69"/>
      <c r="O167" s="63">
        <f>IF($A167="-","-",ROUND(VLOOKUP($A167+ROUND(LEFT(O$136,1)/24,5),'[1]ОАО "АТС"'!$A$57:$F$800,6,FALSE)+HLOOKUP($DL$134,'[1]Сбытовая надбавка'!$F$5:$H$6,2,FALSE),2)+'[1]Иные услуги'!$C$6+HLOOKUP($DR$133,'[1]Услуги по передаче'!$G$5:$J$7,2,FALSE))</f>
        <v>4830.5200000000004</v>
      </c>
      <c r="P167" s="68"/>
      <c r="Q167" s="68"/>
      <c r="R167" s="68"/>
      <c r="S167" s="68"/>
      <c r="T167" s="69"/>
      <c r="U167" s="63">
        <f>IF($A167="-","-",ROUND(VLOOKUP($A167+ROUND(LEFT(U$136,1)/24,5),'[1]ОАО "АТС"'!$A$57:$F$800,6,FALSE)+HLOOKUP($DL$134,'[1]Сбытовая надбавка'!$F$5:$H$6,2,FALSE),2)+'[1]Иные услуги'!$C$6+HLOOKUP($DR$133,'[1]Услуги по передаче'!$G$5:$J$7,2,FALSE))</f>
        <v>4762</v>
      </c>
      <c r="V167" s="68"/>
      <c r="W167" s="68"/>
      <c r="X167" s="68"/>
      <c r="Y167" s="68"/>
      <c r="Z167" s="69"/>
      <c r="AA167" s="63">
        <f>IF($A167="-","-",ROUND(VLOOKUP($A167+ROUND(LEFT(AA$136,1)/24,5),'[1]ОАО "АТС"'!$A$57:$F$800,6,FALSE)+HLOOKUP($DL$134,'[1]Сбытовая надбавка'!$F$5:$H$6,2,FALSE),2)+'[1]Иные услуги'!$C$6+HLOOKUP($DR$133,'[1]Услуги по передаче'!$G$5:$J$7,2,FALSE))</f>
        <v>4757.32</v>
      </c>
      <c r="AB167" s="68"/>
      <c r="AC167" s="68"/>
      <c r="AD167" s="68"/>
      <c r="AE167" s="68"/>
      <c r="AF167" s="69"/>
      <c r="AG167" s="63">
        <f>IF($A167="-","-",ROUND(VLOOKUP($A167+ROUND(LEFT(AG$136,1)/24,5),'[1]ОАО "АТС"'!$A$57:$F$800,6,FALSE)+HLOOKUP($DL$134,'[1]Сбытовая надбавка'!$F$5:$H$6,2,FALSE),2)+'[1]Иные услуги'!$C$6+HLOOKUP($DR$133,'[1]Услуги по передаче'!$G$5:$J$7,2,FALSE))</f>
        <v>4757.63</v>
      </c>
      <c r="AH167" s="68"/>
      <c r="AI167" s="68"/>
      <c r="AJ167" s="68"/>
      <c r="AK167" s="68"/>
      <c r="AL167" s="69"/>
      <c r="AM167" s="63">
        <f>IF($A167="-","-",ROUND(VLOOKUP($A167+ROUND(LEFT(AM$136,1)/24,5),'[1]ОАО "АТС"'!$A$57:$F$800,6,FALSE)+HLOOKUP($DL$134,'[1]Сбытовая надбавка'!$F$5:$H$6,2,FALSE),2)+'[1]Иные услуги'!$C$6+HLOOKUP($DR$133,'[1]Услуги по передаче'!$G$5:$J$7,2,FALSE))</f>
        <v>4765.54</v>
      </c>
      <c r="AN167" s="68"/>
      <c r="AO167" s="68"/>
      <c r="AP167" s="68"/>
      <c r="AQ167" s="68"/>
      <c r="AR167" s="69"/>
      <c r="AS167" s="63">
        <f>IF($A167="-","-",ROUND(VLOOKUP($A167+ROUND(LEFT(AS$136,1)/24,5),'[1]ОАО "АТС"'!$A$57:$F$800,6,FALSE)+HLOOKUP($DL$134,'[1]Сбытовая надбавка'!$F$5:$H$6,2,FALSE),2)+'[1]Иные услуги'!$C$6+HLOOKUP($DR$133,'[1]Услуги по передаче'!$G$5:$J$7,2,FALSE))</f>
        <v>4769.1399999999994</v>
      </c>
      <c r="AT167" s="68"/>
      <c r="AU167" s="68"/>
      <c r="AV167" s="68"/>
      <c r="AW167" s="68"/>
      <c r="AX167" s="69"/>
      <c r="AY167" s="63">
        <f>IF($A167="-","-",ROUND(VLOOKUP($A167+ROUND(LEFT(AY$136,1)/24,5),'[1]ОАО "АТС"'!$A$57:$F$800,6,FALSE)+HLOOKUP($DL$134,'[1]Сбытовая надбавка'!$F$5:$H$6,2,FALSE),2)+'[1]Иные услуги'!$C$6+HLOOKUP($DR$133,'[1]Услуги по передаче'!$G$5:$J$7,2,FALSE))</f>
        <v>4831.21</v>
      </c>
      <c r="AZ167" s="68"/>
      <c r="BA167" s="68"/>
      <c r="BB167" s="68"/>
      <c r="BC167" s="68"/>
      <c r="BD167" s="69"/>
      <c r="BE167" s="63">
        <f>IF($A167="-","-",ROUND(VLOOKUP($A167+ROUND(LEFT(BE$136,1)/24,5),'[1]ОАО "АТС"'!$A$57:$F$800,6,FALSE)+HLOOKUP($DL$134,'[1]Сбытовая надбавка'!$F$5:$H$6,2,FALSE),2)+'[1]Иные услуги'!$C$6+HLOOKUP($DR$133,'[1]Услуги по передаче'!$G$5:$J$7,2,FALSE))</f>
        <v>4749.7299999999996</v>
      </c>
      <c r="BF167" s="68"/>
      <c r="BG167" s="68"/>
      <c r="BH167" s="68"/>
      <c r="BI167" s="68"/>
      <c r="BJ167" s="69"/>
      <c r="BK167" s="63">
        <f>IF($A167="-","-",ROUND(VLOOKUP($A167+ROUND(LEFT(BK$136,1)/24,5),'[1]ОАО "АТС"'!$A$57:$F$800,6,FALSE)+HLOOKUP($DL$134,'[1]Сбытовая надбавка'!$F$5:$H$6,2,FALSE),2)+'[1]Иные услуги'!$C$6+HLOOKUP($DR$133,'[1]Услуги по передаче'!$G$5:$J$7,2,FALSE))</f>
        <v>4819.05</v>
      </c>
      <c r="BL167" s="68"/>
      <c r="BM167" s="68"/>
      <c r="BN167" s="68"/>
      <c r="BO167" s="68"/>
      <c r="BP167" s="69"/>
      <c r="BQ167" s="63">
        <f>IF($A167="-","-",ROUND(VLOOKUP($A167+ROUND(LEFT(BQ$136,2)/24,5),'[1]ОАО "АТС"'!$A$57:$F$800,6,FALSE)+HLOOKUP($DL$134,'[1]Сбытовая надбавка'!$F$5:$H$6,2,FALSE),2)+'[1]Иные услуги'!$C$6+HLOOKUP($DR$133,'[1]Услуги по передаче'!$G$5:$J$7,2,FALSE))</f>
        <v>4863.96</v>
      </c>
      <c r="BR167" s="68"/>
      <c r="BS167" s="68"/>
      <c r="BT167" s="68"/>
      <c r="BU167" s="68"/>
      <c r="BV167" s="69"/>
      <c r="BW167" s="63">
        <f>IF($A167="-","-",ROUND(VLOOKUP($A167+ROUND(LEFT(BW$136,2)/24,5),'[1]ОАО "АТС"'!$A$57:$F$800,6,FALSE)+HLOOKUP($DL$134,'[1]Сбытовая надбавка'!$F$5:$H$6,2,FALSE),2)+'[1]Иные услуги'!$C$6+HLOOKUP($DR$133,'[1]Услуги по передаче'!$G$5:$J$7,2,FALSE))</f>
        <v>4877.43</v>
      </c>
      <c r="BX167" s="68"/>
      <c r="BY167" s="68"/>
      <c r="BZ167" s="68"/>
      <c r="CA167" s="68"/>
      <c r="CB167" s="69"/>
      <c r="CC167" s="63">
        <f>IF($A167="-","-",ROUND(VLOOKUP($A167+ROUND(LEFT(CC$136,2)/24,5),'[1]ОАО "АТС"'!$A$57:$F$800,6,FALSE)+HLOOKUP($DL$134,'[1]Сбытовая надбавка'!$F$5:$H$6,2,FALSE),2)+'[1]Иные услуги'!$C$6+HLOOKUP($DR$133,'[1]Услуги по передаче'!$G$5:$J$7,2,FALSE))</f>
        <v>4860.6900000000005</v>
      </c>
      <c r="CD167" s="68"/>
      <c r="CE167" s="68"/>
      <c r="CF167" s="68"/>
      <c r="CG167" s="68"/>
      <c r="CH167" s="69"/>
      <c r="CI167" s="63">
        <f>IF($A167="-","-",ROUND(VLOOKUP($A167+ROUND(LEFT(CI$136,2)/24,5),'[1]ОАО "АТС"'!$A$57:$F$800,6,FALSE)+HLOOKUP($DL$134,'[1]Сбытовая надбавка'!$F$5:$H$6,2,FALSE),2)+'[1]Иные услуги'!$C$6+HLOOKUP($DR$133,'[1]Услуги по передаче'!$G$5:$J$7,2,FALSE))</f>
        <v>4835.2</v>
      </c>
      <c r="CJ167" s="68"/>
      <c r="CK167" s="68"/>
      <c r="CL167" s="68"/>
      <c r="CM167" s="68"/>
      <c r="CN167" s="69"/>
      <c r="CO167" s="63">
        <f>IF($A167="-","-",ROUND(VLOOKUP($A167+ROUND(LEFT(CO$136,2)/24,5),'[1]ОАО "АТС"'!$A$57:$F$800,6,FALSE)+HLOOKUP($DL$134,'[1]Сбытовая надбавка'!$F$5:$H$6,2,FALSE),2)+'[1]Иные услуги'!$C$6+HLOOKUP($DR$133,'[1]Услуги по передаче'!$G$5:$J$7,2,FALSE))</f>
        <v>4827.3500000000004</v>
      </c>
      <c r="CP167" s="68"/>
      <c r="CQ167" s="68"/>
      <c r="CR167" s="68"/>
      <c r="CS167" s="68"/>
      <c r="CT167" s="69"/>
      <c r="CU167" s="63">
        <f>IF($A167="-","-",ROUND(VLOOKUP($A167+ROUND(LEFT(CU$136,2)/24,5),'[1]ОАО "АТС"'!$A$57:$F$800,6,FALSE)+HLOOKUP($DL$134,'[1]Сбытовая надбавка'!$F$5:$H$6,2,FALSE),2)+'[1]Иные услуги'!$C$6+HLOOKUP($DR$133,'[1]Услуги по передаче'!$G$5:$J$7,2,FALSE))</f>
        <v>4826.41</v>
      </c>
      <c r="CV167" s="68"/>
      <c r="CW167" s="68"/>
      <c r="CX167" s="68"/>
      <c r="CY167" s="68"/>
      <c r="CZ167" s="69"/>
      <c r="DA167" s="63">
        <f>IF($A167="-","-",ROUND(VLOOKUP($A167+ROUND(LEFT(DA$136,2)/24,5),'[1]ОАО "АТС"'!$A$57:$F$800,6,FALSE)+HLOOKUP($DL$134,'[1]Сбытовая надбавка'!$F$5:$H$6,2,FALSE),2)+'[1]Иные услуги'!$C$6+HLOOKUP($DR$133,'[1]Услуги по передаче'!$G$5:$J$7,2,FALSE))</f>
        <v>4871.9799999999996</v>
      </c>
      <c r="DB167" s="68"/>
      <c r="DC167" s="68"/>
      <c r="DD167" s="68"/>
      <c r="DE167" s="68"/>
      <c r="DF167" s="69"/>
      <c r="DG167" s="63">
        <f>IF($A167="-","-",ROUND(VLOOKUP($A167+ROUND(LEFT(DG$136,2)/24,5),'[1]ОАО "АТС"'!$A$57:$F$800,6,FALSE)+HLOOKUP($DL$134,'[1]Сбытовая надбавка'!$F$5:$H$6,2,FALSE),2)+'[1]Иные услуги'!$C$6+HLOOKUP($DR$133,'[1]Услуги по передаче'!$G$5:$J$7,2,FALSE))</f>
        <v>4960.53</v>
      </c>
      <c r="DH167" s="68"/>
      <c r="DI167" s="68"/>
      <c r="DJ167" s="68"/>
      <c r="DK167" s="68"/>
      <c r="DL167" s="69"/>
      <c r="DM167" s="63">
        <f>IF($A167="-","-",ROUND(VLOOKUP($A167+ROUND(LEFT(DM$136,2)/24,5),'[1]ОАО "АТС"'!$A$57:$F$800,6,FALSE)+HLOOKUP($DL$134,'[1]Сбытовая надбавка'!$F$5:$H$6,2,FALSE),2)+'[1]Иные услуги'!$C$6+HLOOKUP($DR$133,'[1]Услуги по передаче'!$G$5:$J$7,2,FALSE))</f>
        <v>4985.2</v>
      </c>
      <c r="DN167" s="68"/>
      <c r="DO167" s="68"/>
      <c r="DP167" s="68"/>
      <c r="DQ167" s="68"/>
      <c r="DR167" s="69"/>
      <c r="DS167" s="63">
        <f>IF($A167="-","-",ROUND(VLOOKUP($A167+ROUND(LEFT(DS$136,2)/24,5),'[1]ОАО "АТС"'!$A$57:$F$800,6,FALSE)+HLOOKUP($DL$134,'[1]Сбытовая надбавка'!$F$5:$H$6,2,FALSE),2)+'[1]Иные услуги'!$C$6+HLOOKUP($DR$133,'[1]Услуги по передаче'!$G$5:$J$7,2,FALSE))</f>
        <v>4944.6399999999994</v>
      </c>
      <c r="DT167" s="68"/>
      <c r="DU167" s="68"/>
      <c r="DV167" s="68"/>
      <c r="DW167" s="68"/>
      <c r="DX167" s="69"/>
      <c r="DY167" s="63">
        <f>IF($A167="-","-",ROUND(VLOOKUP($A167+ROUND(LEFT(DY$136,2)/24,5),'[1]ОАО "АТС"'!$A$57:$F$800,6,FALSE)+HLOOKUP($DL$134,'[1]Сбытовая надбавка'!$F$5:$H$6,2,FALSE),2)+'[1]Иные услуги'!$C$6+HLOOKUP($DR$133,'[1]Услуги по передаче'!$G$5:$J$7,2,FALSE))</f>
        <v>4882.13</v>
      </c>
      <c r="DZ167" s="68"/>
      <c r="EA167" s="68"/>
      <c r="EB167" s="68"/>
      <c r="EC167" s="68"/>
      <c r="ED167" s="69"/>
      <c r="EE167" s="63">
        <f>IF($A167="-","-",ROUND(VLOOKUP($A167+ROUND(LEFT(EE$136,2)/24,5),'[1]ОАО "АТС"'!$A$57:$F$800,6,FALSE)+HLOOKUP($DL$134,'[1]Сбытовая надбавка'!$F$5:$H$6,2,FALSE),2)+'[1]Иные услуги'!$C$6+HLOOKUP($DR$133,'[1]Услуги по передаче'!$G$5:$J$7,2,FALSE))</f>
        <v>4755.6900000000005</v>
      </c>
      <c r="EF167" s="68"/>
      <c r="EG167" s="68"/>
      <c r="EH167" s="68"/>
      <c r="EI167" s="68"/>
      <c r="EJ167" s="69"/>
      <c r="EK167" s="63">
        <f>IF($A167="-","-",ROUND(VLOOKUP($A167+ROUND(LEFT(EK$136,2)/24,5),'[1]ОАО "АТС"'!$A$57:$F$800,6,FALSE)+HLOOKUP($DL$134,'[1]Сбытовая надбавка'!$F$5:$H$6,2,FALSE),2)+'[1]Иные услуги'!$C$6+HLOOKUP($DR$133,'[1]Услуги по передаче'!$G$5:$J$7,2,FALSE))</f>
        <v>5047.91</v>
      </c>
      <c r="EL167" s="68"/>
      <c r="EM167" s="68"/>
      <c r="EN167" s="68"/>
      <c r="EO167" s="68"/>
      <c r="EP167" s="69"/>
      <c r="EQ167" s="63">
        <f>IF($A167="-","-",ROUND(VLOOKUP($A167+ROUND(LEFT(EQ$136,2)/24,5),'[1]ОАО "АТС"'!$A$57:$F$800,6,FALSE)+HLOOKUP($DL$134,'[1]Сбытовая надбавка'!$F$5:$H$6,2,FALSE),2)+'[1]Иные услуги'!$C$6+HLOOKUP($DR$133,'[1]Услуги по передаче'!$G$5:$J$7,2,FALSE))</f>
        <v>5021.59</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45992</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4759.83</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4751.93</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4752</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4752.01</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4751.93</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4751.67</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4750.5200000000004</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4920.5599999999995</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4750.82</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4782.88</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4836.1499999999996</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4836.72</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4829.8</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4798.92</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4821.5599999999995</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4837.8500000000004</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4883.47</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4934.84</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4940.5</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4872.67</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4778.74</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4749.8999999999996</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5007.17</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4886.8999999999996</v>
      </c>
      <c r="ER173" s="68"/>
      <c r="ES173" s="68"/>
      <c r="ET173" s="68"/>
      <c r="EU173" s="68"/>
      <c r="EV173" s="69"/>
    </row>
    <row r="174" spans="1:152" s="29" customFormat="1" ht="15.75" customHeight="1" x14ac:dyDescent="0.2">
      <c r="A174" s="60">
        <f>$A$102</f>
        <v>45993</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4756</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4751.82</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4751.91</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4751.92</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4751.8599999999997</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4751.75</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4749.9400000000005</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4911.3999999999996</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4750.67</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4774.87</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4832.93</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4832.8099999999995</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4825.09</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4792.7</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4816.22</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4831.42</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4878.05</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4930.97</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4933.33</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4862.95</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4765.2299999999996</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4749.8500000000004</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5002.22</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4856.18</v>
      </c>
      <c r="ER174" s="68"/>
      <c r="ES174" s="68"/>
      <c r="ET174" s="68"/>
      <c r="EU174" s="68"/>
      <c r="EV174" s="69"/>
    </row>
    <row r="175" spans="1:152" s="29" customFormat="1" ht="15.75" customHeight="1" x14ac:dyDescent="0.2">
      <c r="A175" s="60">
        <f>$A$103</f>
        <v>45994</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4766.83</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4751.3599999999997</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4751.8599999999997</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4751.87</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4751.26</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4751.1099999999997</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4749.88</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4923.24</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4750.49</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4780.5599999999995</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4837.67</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4837.4400000000005</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4829.93</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4797.46</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4821.58</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4836.74</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4877.17</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4930.01</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4940.68</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4857.71</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4771.47</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4749.58</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5009.46</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4842.4400000000005</v>
      </c>
      <c r="ER175" s="68"/>
      <c r="ES175" s="68"/>
      <c r="ET175" s="68"/>
      <c r="EU175" s="68"/>
      <c r="EV175" s="69"/>
    </row>
    <row r="176" spans="1:152" s="29" customFormat="1" ht="15.75" customHeight="1" x14ac:dyDescent="0.2">
      <c r="A176" s="60">
        <f>$A$104</f>
        <v>45995</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4751.53</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4751.6900000000005</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4751.78</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4751.8099999999995</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4751.72</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4751.13</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4749.83</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4920.84</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4750.6000000000004</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4803.45</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4851.38</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4864.8599999999997</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4835.01</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4826.9799999999996</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4833.42</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4848.3500000000004</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4905.08</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4944.47</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4935.66</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4867.3</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4771.24</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4748.41</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4990.6499999999996</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4866.2</v>
      </c>
      <c r="ER176" s="68"/>
      <c r="ES176" s="68"/>
      <c r="ET176" s="68"/>
      <c r="EU176" s="68"/>
      <c r="EV176" s="69"/>
    </row>
    <row r="177" spans="1:152" s="29" customFormat="1" ht="15.75" customHeight="1" x14ac:dyDescent="0.2">
      <c r="A177" s="60">
        <f>$A$105</f>
        <v>45996</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4757.16</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4751.68</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4751.75</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4751.76</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4751.7</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4751.59</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4750.07</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4924.84</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4750.46</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4803.34</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4858.17</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4880.5599999999995</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4858.41</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4851.79</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4864.55</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4871.51</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4886.9400000000005</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4941.05</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4957.6000000000004</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4868.17</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4796.3</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4748.63</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5025.17</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4883.42</v>
      </c>
      <c r="ER177" s="68"/>
      <c r="ES177" s="68"/>
      <c r="ET177" s="68"/>
      <c r="EU177" s="68"/>
      <c r="EV177" s="69"/>
    </row>
    <row r="178" spans="1:152" s="29" customFormat="1" ht="15.75" customHeight="1" x14ac:dyDescent="0.2">
      <c r="A178" s="60">
        <f>$A$106</f>
        <v>45997</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4766.76</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4751.43</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4751.63</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4751.66</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4751.6399999999994</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4751.57</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4750.22</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4752.3999999999996</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4750.1000000000004</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4750.34</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4770.72</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4787.43</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4788.99</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4771.84</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4771.5</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4780.1499999999996</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4830.8899999999994</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4896.55</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4891.16</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4786.3599999999997</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4749.51</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4747.8899999999994</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4966.76</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4836.2299999999996</v>
      </c>
      <c r="ER178" s="68"/>
      <c r="ES178" s="68"/>
      <c r="ET178" s="68"/>
      <c r="EU178" s="68"/>
      <c r="EV178" s="69"/>
    </row>
    <row r="179" spans="1:152" s="29" customFormat="1" ht="15.75" customHeight="1" x14ac:dyDescent="0.2">
      <c r="A179" s="60">
        <f>$A$107</f>
        <v>45998</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4762.12</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4751.5599999999995</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4751.7299999999996</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4751.83</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4751.79</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4751.78</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4750.4799999999996</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4750.1000000000004</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4749.7</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4750.12</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4750.38</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4750.33</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4750.37</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4751.16</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4751.12</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4751.2</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4752.82</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4844.7299999999996</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4831.3</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4784.1000000000004</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4748.58</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4748.4799999999996</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4931.74</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4800.66</v>
      </c>
      <c r="ER179" s="68"/>
      <c r="ES179" s="68"/>
      <c r="ET179" s="68"/>
      <c r="EU179" s="68"/>
      <c r="EV179" s="69"/>
    </row>
    <row r="180" spans="1:152" s="29" customFormat="1" ht="15.75" customHeight="1" x14ac:dyDescent="0.2">
      <c r="A180" s="60">
        <f>$A$108</f>
        <v>45999</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4764.47</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4751.67</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4751.8099999999995</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4751.84</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4751.75</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4751.6399999999994</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4750.18</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4935.43</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4750.1099999999997</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4809.97</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4861.5599999999995</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4869.26</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4840.53</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4834.4799999999996</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4841.93</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4855.01</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4888.6000000000004</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4916.1900000000005</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4946.7</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4864.72</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4783.1099999999997</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4748.3899999999994</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4997.67</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4822.63</v>
      </c>
      <c r="ER180" s="68"/>
      <c r="ES180" s="68"/>
      <c r="ET180" s="68"/>
      <c r="EU180" s="68"/>
      <c r="EV180" s="69"/>
    </row>
    <row r="181" spans="1:152" s="29" customFormat="1" ht="15.75" customHeight="1" x14ac:dyDescent="0.2">
      <c r="A181" s="60">
        <f>$A$109</f>
        <v>46000</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4768.5</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4751.62</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4751.74</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4751.78</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4751.75</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4751.54</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4751.2299999999996</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4931.2299999999996</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4750.2700000000004</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4821.87</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4876.6399999999994</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4883.8899999999994</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4855.74</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4848.99</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4856.8999999999996</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4869.1000000000004</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4899.9400000000005</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4925.2700000000004</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4954.08</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4886.53</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4805.8999999999996</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4748</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4981.79</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4871.07</v>
      </c>
      <c r="ER181" s="68"/>
      <c r="ES181" s="68"/>
      <c r="ET181" s="68"/>
      <c r="EU181" s="68"/>
      <c r="EV181" s="69"/>
    </row>
    <row r="182" spans="1:152" s="29" customFormat="1" ht="15.75" customHeight="1" x14ac:dyDescent="0.2">
      <c r="A182" s="60">
        <f>$A$110</f>
        <v>46001</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4771.8</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4751.68</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4751.7</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4751.72</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4751.7</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4751.46</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4749.5599999999995</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4941.6499999999996</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4750.08</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4823.9400000000005</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4874.2</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4882.71</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4860.09</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4847.95</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4858.09</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4868.25</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4907.17</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4934.13</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4956.54</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4891.1900000000005</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4809.29</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4748.2700000000004</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5007.2700000000004</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4874.42</v>
      </c>
      <c r="ER182" s="68"/>
      <c r="ES182" s="68"/>
      <c r="ET182" s="68"/>
      <c r="EU182" s="68"/>
      <c r="EV182" s="69"/>
    </row>
    <row r="183" spans="1:152" s="29" customFormat="1" ht="15.75" customHeight="1" x14ac:dyDescent="0.2">
      <c r="A183" s="60">
        <f>$A$111</f>
        <v>46002</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4785.6000000000004</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4751.37</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4751.49</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4751.5599999999995</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4751.51</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4751.33</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4751.6499999999996</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4959.8999999999996</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4750.41</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4838.03</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4888.6000000000004</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4893.49</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4867.6399999999994</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4873</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4867.41</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4884.33</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4925.01</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4958.58</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4969.75</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4910.43</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4827.37</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4748.5</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5005.58</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4874.3099999999995</v>
      </c>
      <c r="ER183" s="68"/>
      <c r="ES183" s="68"/>
      <c r="ET183" s="68"/>
      <c r="EU183" s="68"/>
      <c r="EV183" s="69"/>
    </row>
    <row r="184" spans="1:152" s="29" customFormat="1" ht="15.75" customHeight="1" x14ac:dyDescent="0.2">
      <c r="A184" s="60">
        <f>$A$112</f>
        <v>46003</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4827.99</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4766.6399999999994</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4751.42</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4751.46</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4751.63</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4778.4400000000005</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4842.59</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5034.3599999999997</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4769.6000000000004</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4924.38</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4979.42</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4978.9400000000005</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4951.8099999999995</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4948.04</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4947.43</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4947.28</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4975.4799999999996</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5016.41</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5037.46</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4983.18</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4912.05</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4786.21</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5076.0300000000007</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4942.59</v>
      </c>
      <c r="ER184" s="68"/>
      <c r="ES184" s="68"/>
      <c r="ET184" s="68"/>
      <c r="EU184" s="68"/>
      <c r="EV184" s="69"/>
    </row>
    <row r="185" spans="1:152" s="29" customFormat="1" ht="15.75" customHeight="1" x14ac:dyDescent="0.2">
      <c r="A185" s="60">
        <f>$A$113</f>
        <v>46004</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4801.3999999999996</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4757.29</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4751.8099999999995</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4751.8500000000004</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4751.88</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4751.76</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4750.6499999999996</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4792.28</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4750.25</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4751.95</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4836.2700000000004</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4864.1399999999994</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4857.96</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4851.88</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4851.1499999999996</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4851.1399999999994</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4899.8099999999995</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4953.2700000000004</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4966.93</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4890.6000000000004</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4813.67</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4748.13</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5031.2700000000004</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4888.1000000000004</v>
      </c>
      <c r="ER185" s="68"/>
      <c r="ES185" s="68"/>
      <c r="ET185" s="68"/>
      <c r="EU185" s="68"/>
      <c r="EV185" s="69"/>
    </row>
    <row r="186" spans="1:152" s="29" customFormat="1" ht="15.75" customHeight="1" x14ac:dyDescent="0.2">
      <c r="A186" s="60">
        <f>$A$114</f>
        <v>46005</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4794.05</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4757.4799999999996</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4751.57</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4751.63</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4751.6000000000004</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4751.55</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4750.21</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4751.25</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4749.43</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4750.07</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4750.07</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4774.24</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4765.96</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4790.04</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4789.92</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4797.03</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4874.6900000000005</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4944.9400000000005</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4988.33</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4939.22</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4879.51</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4751.6900000000005</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5037.09</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4922.93</v>
      </c>
      <c r="ER186" s="68"/>
      <c r="ES186" s="68"/>
      <c r="ET186" s="68"/>
      <c r="EU186" s="68"/>
      <c r="EV186" s="69"/>
    </row>
    <row r="187" spans="1:152" s="29" customFormat="1" ht="15.75" customHeight="1" x14ac:dyDescent="0.2">
      <c r="A187" s="60">
        <f>$A$115</f>
        <v>46006</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4797.82</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4765.8599999999997</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4755.9400000000005</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4750.57</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4750.5</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4779.67</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4861.87</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5030.18</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4793.79</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4927.7700000000004</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4978.9400000000005</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4979.07</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4961.1000000000004</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4957.74</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4957.51</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4954.6399999999994</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4973.72</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5014.3899999999994</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5055</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4992.97</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4925.88</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4806.51</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5065.92</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4860</v>
      </c>
      <c r="ER187" s="68"/>
      <c r="ES187" s="68"/>
      <c r="ET187" s="68"/>
      <c r="EU187" s="68"/>
      <c r="EV187" s="69"/>
    </row>
    <row r="188" spans="1:152" s="29" customFormat="1" ht="15.75" customHeight="1" x14ac:dyDescent="0.2">
      <c r="A188" s="60">
        <f>$A$116</f>
        <v>46007</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4838.42</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4790.76</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4756.2700000000004</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4751.3599999999997</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4752.8899999999994</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4795.97</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4859.82</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5044.12</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4798.95</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4937.4799999999996</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4994.78</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4995.57</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4953.6399999999994</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4941.03</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4948.63</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4952.2700000000004</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4982.55</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5020.08</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5077.0300000000007</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4990.96</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4933.91</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4818.16</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5099.66</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4957.6000000000004</v>
      </c>
      <c r="ER188" s="68"/>
      <c r="ES188" s="68"/>
      <c r="ET188" s="68"/>
      <c r="EU188" s="68"/>
      <c r="EV188" s="69"/>
    </row>
    <row r="189" spans="1:152" s="29" customFormat="1" ht="15.75" customHeight="1" x14ac:dyDescent="0.2">
      <c r="A189" s="60">
        <f>$A$117</f>
        <v>46008</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4854.84</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4774.49</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4753.3500000000004</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4751</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4750.9400000000005</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4785.51</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4840.53</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5027.33</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4766.7</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4924.1499999999996</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4986.3</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4994.04</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4957.25</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4951.07</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4940.34</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4934.78</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4986.75</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5017.6099999999997</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5070.4500000000007</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4996.83</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4875.3099999999995</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4745.6000000000004</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5091</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4964.8599999999997</v>
      </c>
      <c r="ER189" s="68"/>
      <c r="ES189" s="68"/>
      <c r="ET189" s="68"/>
      <c r="EU189" s="68"/>
      <c r="EV189" s="69"/>
    </row>
    <row r="190" spans="1:152" s="29" customFormat="1" ht="15.75" customHeight="1" x14ac:dyDescent="0.2">
      <c r="A190" s="60">
        <f>$A$118</f>
        <v>46009</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4837.24</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4795.79</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4770.3899999999994</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4750.6099999999997</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4750.5</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4797.42</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4868.28</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5077.7299999999996</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4772.1399999999994</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4965.43</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4957.6900000000005</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4998.79</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4900.4400000000005</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4882.8500000000004</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4897.72</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4952.6000000000004</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5009.87</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5041.2700000000004</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5055.57</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5011.47</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4948.08</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4787.95</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5125.2700000000004</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4972.8899999999994</v>
      </c>
      <c r="ER190" s="68"/>
      <c r="ES190" s="68"/>
      <c r="ET190" s="68"/>
      <c r="EU190" s="68"/>
      <c r="EV190" s="69"/>
    </row>
    <row r="191" spans="1:152" s="29" customFormat="1" ht="15.75" customHeight="1" x14ac:dyDescent="0.2">
      <c r="A191" s="60">
        <f>$A$119</f>
        <v>46010</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4861.47</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4785.8099999999995</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4764.59</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4756.79</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4762.46</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4808.68</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4886.3099999999995</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5078.41</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4782.01</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4931.84</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5021.3500000000004</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5032.8599999999997</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4984.92</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4951.0599999999995</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4973.1499999999996</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4980.91</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5030.67</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5055.95</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5095.38</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5062.6099999999997</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4964.0200000000004</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4815.7700000000004</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5123.97</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4981.87</v>
      </c>
      <c r="ER191" s="68"/>
      <c r="ES191" s="68"/>
      <c r="ET191" s="68"/>
      <c r="EU191" s="68"/>
      <c r="EV191" s="69"/>
    </row>
    <row r="192" spans="1:152" s="29" customFormat="1" ht="15.75" customHeight="1" x14ac:dyDescent="0.2">
      <c r="A192" s="60">
        <f>$A$120</f>
        <v>46011</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4874.37</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4799.8899999999994</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4760.76</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4750.8599999999997</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4750.8099999999995</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4760.58</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4748.88</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4846.4400000000005</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4749.33</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4754.01</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4866.22</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4890.07</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4873.6499999999996</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4855.03</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4749.99</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4750.46</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4749.1399999999994</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4748.1399999999994</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4814.2700000000004</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4784.04</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4756.2299999999996</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4746.3999999999996</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5050.13</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4939.1499999999996</v>
      </c>
      <c r="ER192" s="68"/>
      <c r="ES192" s="68"/>
      <c r="ET192" s="68"/>
      <c r="EU192" s="68"/>
      <c r="EV192" s="69"/>
    </row>
    <row r="193" spans="1:152" s="29" customFormat="1" ht="15.75" customHeight="1" x14ac:dyDescent="0.2">
      <c r="A193" s="60">
        <f>$A$121</f>
        <v>46012</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4855.84</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4773.96</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4750.43</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4750.6000000000004</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4750.62</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4750.5599999999995</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4748.67</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4770.46</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4749.32</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4749.41</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4749.46</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4789.32</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4781.28</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4805.29</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4803.9400000000005</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4810.88</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4892.3099999999995</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4959.1900000000005</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5010.3099999999995</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4967.67</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4897.33</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4771.66</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5067.1499999999996</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4948.92</v>
      </c>
      <c r="ER193" s="68"/>
      <c r="ES193" s="68"/>
      <c r="ET193" s="68"/>
      <c r="EU193" s="68"/>
      <c r="EV193" s="69"/>
    </row>
    <row r="194" spans="1:152" s="29" customFormat="1" ht="15.75" customHeight="1" x14ac:dyDescent="0.2">
      <c r="A194" s="60">
        <f>$A$122</f>
        <v>46013</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4923.49</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4851.6000000000004</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4815.6499999999996</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4799.32</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4801.26</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4861.01</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4924.3599999999997</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5103.1200000000008</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4824.59</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5043.38</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5117.82</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5100.2900000000009</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4959.68</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4953.8</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4942.99</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4943.13</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4989.99</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5067.6099999999997</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5151.25</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5250</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5007.42</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4884.24</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5159.63</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4987.57</v>
      </c>
      <c r="ER194" s="68"/>
      <c r="ES194" s="68"/>
      <c r="ET194" s="68"/>
      <c r="EU194" s="68"/>
      <c r="EV194" s="69"/>
    </row>
    <row r="195" spans="1:152" s="29" customFormat="1" ht="15.75" customHeight="1" x14ac:dyDescent="0.2">
      <c r="A195" s="60">
        <f>$A$123</f>
        <v>46014</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4844.74</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4793.97</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4782.1099999999997</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4770.8099999999995</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4774.6000000000004</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4816.92</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4921.3599999999997</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5108.1200000000008</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4824.3599999999997</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4953.79</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5010.3099999999995</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4990.5</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4942.6099999999997</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4930.2700000000004</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4920.5</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4925.71</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4953.8899999999994</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5018.78</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5084.7299999999996</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5059.1399999999994</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4975.8599999999997</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4843.3</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5110</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4942.46</v>
      </c>
      <c r="ER195" s="68"/>
      <c r="ES195" s="68"/>
      <c r="ET195" s="68"/>
      <c r="EU195" s="68"/>
      <c r="EV195" s="69"/>
    </row>
    <row r="196" spans="1:152" s="29" customFormat="1" ht="15.75" customHeight="1" x14ac:dyDescent="0.2">
      <c r="A196" s="60">
        <f>$A$124</f>
        <v>46015</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4816.6399999999994</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4777.13</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4766.1900000000005</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4762.1900000000005</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4766.3</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4812.3599999999997</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4914.3599999999997</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5100.16</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4833.24</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4975.38</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5059.3500000000004</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5068.79</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5023.63</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5019.6399999999994</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5019.5</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4971.71</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4979.24</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5013.72</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5067.87</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5001.2299999999996</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4938.3599999999997</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4812.8899999999994</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5093.5</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4946.32</v>
      </c>
      <c r="ER196" s="68"/>
      <c r="ES196" s="68"/>
      <c r="ET196" s="68"/>
      <c r="EU196" s="68"/>
      <c r="EV196" s="69"/>
    </row>
    <row r="197" spans="1:152" s="29" customFormat="1" ht="15.75" customHeight="1" x14ac:dyDescent="0.2">
      <c r="A197" s="60">
        <f>$A$125</f>
        <v>46016</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4826.75</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4780.78</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4768.28</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4763.38</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4766.95</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4799.43</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4883.63</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5104.0200000000004</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4846.46</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4980.59</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5012.5</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5022.22</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4988.5</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4982.68</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4972.97</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4960.8500000000004</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4983.2700000000004</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5036.87</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5103.9500000000007</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5056.9799999999996</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4994.51</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4889.68</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5091.24</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4926.74</v>
      </c>
      <c r="ER197" s="68"/>
      <c r="ES197" s="68"/>
      <c r="ET197" s="68"/>
      <c r="EU197" s="68"/>
      <c r="EV197" s="69"/>
    </row>
    <row r="198" spans="1:152" s="29" customFormat="1" ht="15.75" customHeight="1" x14ac:dyDescent="0.2">
      <c r="A198" s="60">
        <f>$A$126</f>
        <v>46017</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4921.71</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4850.71</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4832.22</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4774.93</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4831.95</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4827.09</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4928.22</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5134.63</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4860.22</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4988.91</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5007.55</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5001.8999999999996</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4958.0200000000004</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4938.18</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4943.54</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4930.01</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4987.49</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5036.88</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5081.3999999999996</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5051.32</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4973.6399999999994</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4875.1399999999994</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5101.43</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4969.84</v>
      </c>
      <c r="ER198" s="68"/>
      <c r="ES198" s="68"/>
      <c r="ET198" s="68"/>
      <c r="EU198" s="68"/>
      <c r="EV198" s="69"/>
    </row>
    <row r="199" spans="1:152" s="29" customFormat="1" ht="15.75" customHeight="1" x14ac:dyDescent="0.2">
      <c r="A199" s="60">
        <f>$A$127</f>
        <v>46018</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4896.3</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4834.4400000000005</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4768.1900000000005</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4785.95</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4794</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4794.0200000000004</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4839.1499999999996</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5084.2900000000009</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4823.21</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4948.99</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5002.2</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5002.66</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5003.59</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5000.84</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5015.38</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5001.05</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5025.22</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5042.91</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5104.57</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5055.45</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4978.93</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4905.41</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5123.32</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4988.55</v>
      </c>
      <c r="ER199" s="68"/>
      <c r="ES199" s="68"/>
      <c r="ET199" s="68"/>
      <c r="EU199" s="68"/>
      <c r="EV199" s="69"/>
    </row>
    <row r="200" spans="1:152" s="29" customFormat="1" ht="15.75" customHeight="1" x14ac:dyDescent="0.2">
      <c r="A200" s="60">
        <f>$A$128</f>
        <v>46019</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4878.16</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4810.59</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4786.68</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4779.58</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4772.95</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4771.71</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4764.49</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4818</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4749.76</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4750.18</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4814.63</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4848.33</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4854.66</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4855.1900000000005</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4846.93</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4859.1000000000004</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4930.01</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4979.3099999999995</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5024.5599999999995</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4984.49</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4932.3999999999996</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4825.83</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5026.17</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4952.91</v>
      </c>
      <c r="ER200" s="68"/>
      <c r="ES200" s="68"/>
      <c r="ET200" s="68"/>
      <c r="EU200" s="68"/>
      <c r="EV200" s="69"/>
    </row>
    <row r="201" spans="1:152" s="29" customFormat="1" ht="15.75" customHeight="1" x14ac:dyDescent="0.2">
      <c r="A201" s="60">
        <f>$A$129</f>
        <v>46020</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4906.88</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4853.01</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4827.82</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4760.83</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4765.78</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4803.2700000000004</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4880.1399999999994</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5091.97</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4833.01</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4939.8</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4998.54</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4992.1000000000004</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5006.97</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5003.87</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5001.8</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5006.8999999999996</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5034.74</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5051.74</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5061.16</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5057.91</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5013.8500000000004</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4922.3899999999994</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5106.9400000000005</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4982.0599999999995</v>
      </c>
      <c r="ER201" s="68"/>
      <c r="ES201" s="68"/>
      <c r="ET201" s="68"/>
      <c r="EU201" s="68"/>
      <c r="EV201" s="69"/>
    </row>
    <row r="202" spans="1:152" s="29" customFormat="1" ht="15.75" customHeight="1" x14ac:dyDescent="0.2">
      <c r="A202" s="60">
        <f>$A$130</f>
        <v>46021</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4904.08</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4752.2</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4751.95</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4746.21</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4750.17</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4765.68</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4846.51</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5016.74</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4835.29</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4932.45</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4995</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5011.28</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5001.83</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4997.68</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4997.33</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5004.9400000000005</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5024.57</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5049.3899999999994</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5060.03</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5053.7700000000004</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5003.93</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4930.3599999999997</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5125.5400000000009</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4970.3999999999996</v>
      </c>
      <c r="ER202" s="68"/>
      <c r="ES202" s="68"/>
      <c r="ET202" s="68"/>
      <c r="EU202" s="68"/>
      <c r="EV202" s="69"/>
    </row>
    <row r="203" spans="1:152" s="29" customFormat="1" ht="15.75" customHeight="1" x14ac:dyDescent="0.2">
      <c r="A203" s="60">
        <f>$A$131</f>
        <v>46022</v>
      </c>
      <c r="B203" s="61"/>
      <c r="C203" s="61"/>
      <c r="D203" s="61"/>
      <c r="E203" s="61"/>
      <c r="F203" s="61"/>
      <c r="G203" s="61"/>
      <c r="H203" s="62"/>
      <c r="I203" s="63">
        <f>IF($A203="-","-",ROUND(VLOOKUP($A203+ROUND(LEFT(I$172,1)/24,5),'[1]ОАО "АТС"'!$A$57:$F$800,6,FALSE)+HLOOKUP($DL$170,'[1]Сбытовая надбавка'!$F$5:$H$6,2,FALSE),2)+'[1]Иные услуги'!$C$6+HLOOKUP($DR$169,'[1]Услуги по передаче'!$G$5:$J$7,2,FALSE))</f>
        <v>4884.0599999999995</v>
      </c>
      <c r="J203" s="68"/>
      <c r="K203" s="68"/>
      <c r="L203" s="68"/>
      <c r="M203" s="68"/>
      <c r="N203" s="69"/>
      <c r="O203" s="63">
        <f>IF($A203="-","-",ROUND(VLOOKUP($A203+ROUND(LEFT(O$172,1)/24,5),'[1]ОАО "АТС"'!$A$57:$F$800,6,FALSE)+HLOOKUP($DL$170,'[1]Сбытовая надбавка'!$F$5:$H$6,2,FALSE),2)+'[1]Иные услуги'!$C$6+HLOOKUP($DR$169,'[1]Услуги по передаче'!$G$5:$J$7,2,FALSE))</f>
        <v>4830.5200000000004</v>
      </c>
      <c r="P203" s="68"/>
      <c r="Q203" s="68"/>
      <c r="R203" s="68"/>
      <c r="S203" s="68"/>
      <c r="T203" s="69"/>
      <c r="U203" s="63">
        <f>IF($A203="-","-",ROUND(VLOOKUP($A203+ROUND(LEFT(U$172,1)/24,5),'[1]ОАО "АТС"'!$A$57:$F$800,6,FALSE)+HLOOKUP($DL$170,'[1]Сбытовая надбавка'!$F$5:$H$6,2,FALSE),2)+'[1]Иные услуги'!$C$6+HLOOKUP($DR$169,'[1]Услуги по передаче'!$G$5:$J$7,2,FALSE))</f>
        <v>4762</v>
      </c>
      <c r="V203" s="68"/>
      <c r="W203" s="68"/>
      <c r="X203" s="68"/>
      <c r="Y203" s="68"/>
      <c r="Z203" s="69"/>
      <c r="AA203" s="63">
        <f>IF($A203="-","-",ROUND(VLOOKUP($A203+ROUND(LEFT(AA$172,1)/24,5),'[1]ОАО "АТС"'!$A$57:$F$800,6,FALSE)+HLOOKUP($DL$170,'[1]Сбытовая надбавка'!$F$5:$H$6,2,FALSE),2)+'[1]Иные услуги'!$C$6+HLOOKUP($DR$169,'[1]Услуги по передаче'!$G$5:$J$7,2,FALSE))</f>
        <v>4757.32</v>
      </c>
      <c r="AB203" s="68"/>
      <c r="AC203" s="68"/>
      <c r="AD203" s="68"/>
      <c r="AE203" s="68"/>
      <c r="AF203" s="69"/>
      <c r="AG203" s="63">
        <f>IF($A203="-","-",ROUND(VLOOKUP($A203+ROUND(LEFT(AG$172,1)/24,5),'[1]ОАО "АТС"'!$A$57:$F$800,6,FALSE)+HLOOKUP($DL$170,'[1]Сбытовая надбавка'!$F$5:$H$6,2,FALSE),2)+'[1]Иные услуги'!$C$6+HLOOKUP($DR$169,'[1]Услуги по передаче'!$G$5:$J$7,2,FALSE))</f>
        <v>4757.63</v>
      </c>
      <c r="AH203" s="68"/>
      <c r="AI203" s="68"/>
      <c r="AJ203" s="68"/>
      <c r="AK203" s="68"/>
      <c r="AL203" s="69"/>
      <c r="AM203" s="63">
        <f>IF($A203="-","-",ROUND(VLOOKUP($A203+ROUND(LEFT(AM$172,1)/24,5),'[1]ОАО "АТС"'!$A$57:$F$800,6,FALSE)+HLOOKUP($DL$170,'[1]Сбытовая надбавка'!$F$5:$H$6,2,FALSE),2)+'[1]Иные услуги'!$C$6+HLOOKUP($DR$169,'[1]Услуги по передаче'!$G$5:$J$7,2,FALSE))</f>
        <v>4765.54</v>
      </c>
      <c r="AN203" s="68"/>
      <c r="AO203" s="68"/>
      <c r="AP203" s="68"/>
      <c r="AQ203" s="68"/>
      <c r="AR203" s="69"/>
      <c r="AS203" s="63">
        <f>IF($A203="-","-",ROUND(VLOOKUP($A203+ROUND(LEFT(AS$172,1)/24,5),'[1]ОАО "АТС"'!$A$57:$F$800,6,FALSE)+HLOOKUP($DL$170,'[1]Сбытовая надбавка'!$F$5:$H$6,2,FALSE),2)+'[1]Иные услуги'!$C$6+HLOOKUP($DR$169,'[1]Услуги по передаче'!$G$5:$J$7,2,FALSE))</f>
        <v>4769.1399999999994</v>
      </c>
      <c r="AT203" s="68"/>
      <c r="AU203" s="68"/>
      <c r="AV203" s="68"/>
      <c r="AW203" s="68"/>
      <c r="AX203" s="69"/>
      <c r="AY203" s="63">
        <f>IF($A203="-","-",ROUND(VLOOKUP($A203+ROUND(LEFT(AY$172,1)/24,5),'[1]ОАО "АТС"'!$A$57:$F$800,6,FALSE)+HLOOKUP($DL$170,'[1]Сбытовая надбавка'!$F$5:$H$6,2,FALSE),2)+'[1]Иные услуги'!$C$6+HLOOKUP($DR$169,'[1]Услуги по передаче'!$G$5:$J$7,2,FALSE))</f>
        <v>4831.21</v>
      </c>
      <c r="AZ203" s="68"/>
      <c r="BA203" s="68"/>
      <c r="BB203" s="68"/>
      <c r="BC203" s="68"/>
      <c r="BD203" s="69"/>
      <c r="BE203" s="63">
        <f>IF($A203="-","-",ROUND(VLOOKUP($A203+ROUND(LEFT(BE$172,1)/24,5),'[1]ОАО "АТС"'!$A$57:$F$800,6,FALSE)+HLOOKUP($DL$170,'[1]Сбытовая надбавка'!$F$5:$H$6,2,FALSE),2)+'[1]Иные услуги'!$C$6+HLOOKUP($DR$169,'[1]Услуги по передаче'!$G$5:$J$7,2,FALSE))</f>
        <v>4749.7299999999996</v>
      </c>
      <c r="BF203" s="68"/>
      <c r="BG203" s="68"/>
      <c r="BH203" s="68"/>
      <c r="BI203" s="68"/>
      <c r="BJ203" s="69"/>
      <c r="BK203" s="63">
        <f>IF($A203="-","-",ROUND(VLOOKUP($A203+ROUND(LEFT(BK$172,1)/24,5),'[1]ОАО "АТС"'!$A$57:$F$800,6,FALSE)+HLOOKUP($DL$170,'[1]Сбытовая надбавка'!$F$5:$H$6,2,FALSE),2)+'[1]Иные услуги'!$C$6+HLOOKUP($DR$169,'[1]Услуги по передаче'!$G$5:$J$7,2,FALSE))</f>
        <v>4819.05</v>
      </c>
      <c r="BL203" s="68"/>
      <c r="BM203" s="68"/>
      <c r="BN203" s="68"/>
      <c r="BO203" s="68"/>
      <c r="BP203" s="69"/>
      <c r="BQ203" s="63">
        <f>IF($A203="-","-",ROUND(VLOOKUP($A203+ROUND(LEFT(BQ$172,2)/24,5),'[1]ОАО "АТС"'!$A$57:$F$800,6,FALSE)+HLOOKUP($DL$170,'[1]Сбытовая надбавка'!$F$5:$H$6,2,FALSE),2)+'[1]Иные услуги'!$C$6+HLOOKUP($DR$169,'[1]Услуги по передаче'!$G$5:$J$7,2,FALSE))</f>
        <v>4863.96</v>
      </c>
      <c r="BR203" s="68"/>
      <c r="BS203" s="68"/>
      <c r="BT203" s="68"/>
      <c r="BU203" s="68"/>
      <c r="BV203" s="69"/>
      <c r="BW203" s="63">
        <f>IF($A203="-","-",ROUND(VLOOKUP($A203+ROUND(LEFT(BW$172,2)/24,5),'[1]ОАО "АТС"'!$A$57:$F$800,6,FALSE)+HLOOKUP($DL$170,'[1]Сбытовая надбавка'!$F$5:$H$6,2,FALSE),2)+'[1]Иные услуги'!$C$6+HLOOKUP($DR$169,'[1]Услуги по передаче'!$G$5:$J$7,2,FALSE))</f>
        <v>4877.43</v>
      </c>
      <c r="BX203" s="68"/>
      <c r="BY203" s="68"/>
      <c r="BZ203" s="68"/>
      <c r="CA203" s="68"/>
      <c r="CB203" s="69"/>
      <c r="CC203" s="63">
        <f>IF($A203="-","-",ROUND(VLOOKUP($A203+ROUND(LEFT(CC$172,2)/24,5),'[1]ОАО "АТС"'!$A$57:$F$800,6,FALSE)+HLOOKUP($DL$170,'[1]Сбытовая надбавка'!$F$5:$H$6,2,FALSE),2)+'[1]Иные услуги'!$C$6+HLOOKUP($DR$169,'[1]Услуги по передаче'!$G$5:$J$7,2,FALSE))</f>
        <v>4860.6900000000005</v>
      </c>
      <c r="CD203" s="68"/>
      <c r="CE203" s="68"/>
      <c r="CF203" s="68"/>
      <c r="CG203" s="68"/>
      <c r="CH203" s="69"/>
      <c r="CI203" s="63">
        <f>IF($A203="-","-",ROUND(VLOOKUP($A203+ROUND(LEFT(CI$172,2)/24,5),'[1]ОАО "АТС"'!$A$57:$F$800,6,FALSE)+HLOOKUP($DL$170,'[1]Сбытовая надбавка'!$F$5:$H$6,2,FALSE),2)+'[1]Иные услуги'!$C$6+HLOOKUP($DR$169,'[1]Услуги по передаче'!$G$5:$J$7,2,FALSE))</f>
        <v>4835.2</v>
      </c>
      <c r="CJ203" s="68"/>
      <c r="CK203" s="68"/>
      <c r="CL203" s="68"/>
      <c r="CM203" s="68"/>
      <c r="CN203" s="69"/>
      <c r="CO203" s="63">
        <f>IF($A203="-","-",ROUND(VLOOKUP($A203+ROUND(LEFT(CO$172,2)/24,5),'[1]ОАО "АТС"'!$A$57:$F$800,6,FALSE)+HLOOKUP($DL$170,'[1]Сбытовая надбавка'!$F$5:$H$6,2,FALSE),2)+'[1]Иные услуги'!$C$6+HLOOKUP($DR$169,'[1]Услуги по передаче'!$G$5:$J$7,2,FALSE))</f>
        <v>4827.3500000000004</v>
      </c>
      <c r="CP203" s="68"/>
      <c r="CQ203" s="68"/>
      <c r="CR203" s="68"/>
      <c r="CS203" s="68"/>
      <c r="CT203" s="69"/>
      <c r="CU203" s="63">
        <f>IF($A203="-","-",ROUND(VLOOKUP($A203+ROUND(LEFT(CU$172,2)/24,5),'[1]ОАО "АТС"'!$A$57:$F$800,6,FALSE)+HLOOKUP($DL$170,'[1]Сбытовая надбавка'!$F$5:$H$6,2,FALSE),2)+'[1]Иные услуги'!$C$6+HLOOKUP($DR$169,'[1]Услуги по передаче'!$G$5:$J$7,2,FALSE))</f>
        <v>4826.41</v>
      </c>
      <c r="CV203" s="68"/>
      <c r="CW203" s="68"/>
      <c r="CX203" s="68"/>
      <c r="CY203" s="68"/>
      <c r="CZ203" s="69"/>
      <c r="DA203" s="63">
        <f>IF($A203="-","-",ROUND(VLOOKUP($A203+ROUND(LEFT(DA$172,2)/24,5),'[1]ОАО "АТС"'!$A$57:$F$800,6,FALSE)+HLOOKUP($DL$170,'[1]Сбытовая надбавка'!$F$5:$H$6,2,FALSE),2)+'[1]Иные услуги'!$C$6+HLOOKUP($DR$169,'[1]Услуги по передаче'!$G$5:$J$7,2,FALSE))</f>
        <v>4871.9799999999996</v>
      </c>
      <c r="DB203" s="68"/>
      <c r="DC203" s="68"/>
      <c r="DD203" s="68"/>
      <c r="DE203" s="68"/>
      <c r="DF203" s="69"/>
      <c r="DG203" s="63">
        <f>IF($A203="-","-",ROUND(VLOOKUP($A203+ROUND(LEFT(DG$172,2)/24,5),'[1]ОАО "АТС"'!$A$57:$F$800,6,FALSE)+HLOOKUP($DL$170,'[1]Сбытовая надбавка'!$F$5:$H$6,2,FALSE),2)+'[1]Иные услуги'!$C$6+HLOOKUP($DR$169,'[1]Услуги по передаче'!$G$5:$J$7,2,FALSE))</f>
        <v>4960.53</v>
      </c>
      <c r="DH203" s="68"/>
      <c r="DI203" s="68"/>
      <c r="DJ203" s="68"/>
      <c r="DK203" s="68"/>
      <c r="DL203" s="69"/>
      <c r="DM203" s="63">
        <f>IF($A203="-","-",ROUND(VLOOKUP($A203+ROUND(LEFT(DM$172,2)/24,5),'[1]ОАО "АТС"'!$A$57:$F$800,6,FALSE)+HLOOKUP($DL$170,'[1]Сбытовая надбавка'!$F$5:$H$6,2,FALSE),2)+'[1]Иные услуги'!$C$6+HLOOKUP($DR$169,'[1]Услуги по передаче'!$G$5:$J$7,2,FALSE))</f>
        <v>4985.2</v>
      </c>
      <c r="DN203" s="68"/>
      <c r="DO203" s="68"/>
      <c r="DP203" s="68"/>
      <c r="DQ203" s="68"/>
      <c r="DR203" s="69"/>
      <c r="DS203" s="63">
        <f>IF($A203="-","-",ROUND(VLOOKUP($A203+ROUND(LEFT(DS$172,2)/24,5),'[1]ОАО "АТС"'!$A$57:$F$800,6,FALSE)+HLOOKUP($DL$170,'[1]Сбытовая надбавка'!$F$5:$H$6,2,FALSE),2)+'[1]Иные услуги'!$C$6+HLOOKUP($DR$169,'[1]Услуги по передаче'!$G$5:$J$7,2,FALSE))</f>
        <v>4944.6399999999994</v>
      </c>
      <c r="DT203" s="68"/>
      <c r="DU203" s="68"/>
      <c r="DV203" s="68"/>
      <c r="DW203" s="68"/>
      <c r="DX203" s="69"/>
      <c r="DY203" s="63">
        <f>IF($A203="-","-",ROUND(VLOOKUP($A203+ROUND(LEFT(DY$172,2)/24,5),'[1]ОАО "АТС"'!$A$57:$F$800,6,FALSE)+HLOOKUP($DL$170,'[1]Сбытовая надбавка'!$F$5:$H$6,2,FALSE),2)+'[1]Иные услуги'!$C$6+HLOOKUP($DR$169,'[1]Услуги по передаче'!$G$5:$J$7,2,FALSE))</f>
        <v>4882.13</v>
      </c>
      <c r="DZ203" s="68"/>
      <c r="EA203" s="68"/>
      <c r="EB203" s="68"/>
      <c r="EC203" s="68"/>
      <c r="ED203" s="69"/>
      <c r="EE203" s="63">
        <f>IF($A203="-","-",ROUND(VLOOKUP($A203+ROUND(LEFT(EE$172,2)/24,5),'[1]ОАО "АТС"'!$A$57:$F$800,6,FALSE)+HLOOKUP($DL$170,'[1]Сбытовая надбавка'!$F$5:$H$6,2,FALSE),2)+'[1]Иные услуги'!$C$6+HLOOKUP($DR$169,'[1]Услуги по передаче'!$G$5:$J$7,2,FALSE))</f>
        <v>4755.6900000000005</v>
      </c>
      <c r="EF203" s="68"/>
      <c r="EG203" s="68"/>
      <c r="EH203" s="68"/>
      <c r="EI203" s="68"/>
      <c r="EJ203" s="69"/>
      <c r="EK203" s="63">
        <f>IF($A203="-","-",ROUND(VLOOKUP($A203+ROUND(LEFT(EK$172,2)/24,5),'[1]ОАО "АТС"'!$A$57:$F$800,6,FALSE)+HLOOKUP($DL$170,'[1]Сбытовая надбавка'!$F$5:$H$6,2,FALSE),2)+'[1]Иные услуги'!$C$6+HLOOKUP($DR$169,'[1]Услуги по передаче'!$G$5:$J$7,2,FALSE))</f>
        <v>5047.91</v>
      </c>
      <c r="EL203" s="68"/>
      <c r="EM203" s="68"/>
      <c r="EN203" s="68"/>
      <c r="EO203" s="68"/>
      <c r="EP203" s="69"/>
      <c r="EQ203" s="63">
        <f>IF($A203="-","-",ROUND(VLOOKUP($A203+ROUND(LEFT(EQ$172,2)/24,5),'[1]ОАО "АТС"'!$A$57:$F$800,6,FALSE)+HLOOKUP($DL$170,'[1]Сбытовая надбавка'!$F$5:$H$6,2,FALSE),2)+'[1]Иные услуги'!$C$6+HLOOKUP($DR$169,'[1]Услуги по передаче'!$G$5:$J$7,2,FALSE))</f>
        <v>5021.59</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45992</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5560.05</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5552.15</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5552.22</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5552.2300000000005</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5552.15</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5551.89</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5550.74</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5720.7800000000007</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5551.0400000000009</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5583.1</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5636.3700000000008</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5636.9400000000005</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5630.02</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5599.14</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5621.7800000000007</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5638.07</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5683.6900000000005</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5735.06</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5740.72</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5672.89</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5578.9600000000009</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5550.1200000000008</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5807.39</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5687.1200000000008</v>
      </c>
      <c r="ER209" s="68"/>
      <c r="ES209" s="68"/>
      <c r="ET209" s="68"/>
      <c r="EU209" s="68"/>
      <c r="EV209" s="69"/>
    </row>
    <row r="210" spans="1:152" s="29" customFormat="1" ht="15.75" customHeight="1" x14ac:dyDescent="0.2">
      <c r="A210" s="60">
        <f>$A$102</f>
        <v>45993</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5556.22</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5552.0400000000009</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5552.13</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5552.14</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5552.08</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5551.97</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5550.16</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5711.6200000000008</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5550.89</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5575.09</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5633.15</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5633.0300000000007</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5625.31</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5592.92</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5616.4400000000005</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5631.64</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5678.27</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5731.1900000000005</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5733.55</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5663.17</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5565.4500000000007</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5550.07</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5802.4400000000005</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5656.4</v>
      </c>
      <c r="ER210" s="68"/>
      <c r="ES210" s="68"/>
      <c r="ET210" s="68"/>
      <c r="EU210" s="68"/>
      <c r="EV210" s="69"/>
    </row>
    <row r="211" spans="1:152" s="29" customFormat="1" ht="15.75" customHeight="1" x14ac:dyDescent="0.2">
      <c r="A211" s="60">
        <f>$A$103</f>
        <v>45994</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5567.05</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5551.58</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5552.08</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5552.09</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5551.4800000000005</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5551.33</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5550.1</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5723.4600000000009</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5550.7100000000009</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5580.7800000000007</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5637.89</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5637.66</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5630.15</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5597.68</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5621.8</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5636.9600000000009</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5677.39</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5730.2300000000005</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5740.9</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5657.93</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5571.6900000000005</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5549.8</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5809.68</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5642.66</v>
      </c>
      <c r="ER211" s="68"/>
      <c r="ES211" s="68"/>
      <c r="ET211" s="68"/>
      <c r="EU211" s="68"/>
      <c r="EV211" s="69"/>
    </row>
    <row r="212" spans="1:152" s="29" customFormat="1" ht="15.75" customHeight="1" x14ac:dyDescent="0.2">
      <c r="A212" s="60">
        <f>$A$104</f>
        <v>45995</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5551.75</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5551.91</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5552</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5552.0300000000007</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5551.9400000000005</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5551.35</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5550.05</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5721.06</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5550.82</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5603.67</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5651.6</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5665.08</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5635.2300000000005</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5627.2000000000007</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5633.64</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5648.57</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5705.3</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5744.6900000000005</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5735.88</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5667.52</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5571.4600000000009</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5548.63</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5790.8700000000008</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5666.42</v>
      </c>
      <c r="ER212" s="68"/>
      <c r="ES212" s="68"/>
      <c r="ET212" s="68"/>
      <c r="EU212" s="68"/>
      <c r="EV212" s="69"/>
    </row>
    <row r="213" spans="1:152" s="29" customFormat="1" ht="15.75" customHeight="1" x14ac:dyDescent="0.2">
      <c r="A213" s="60">
        <f>$A$105</f>
        <v>45996</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5557.38</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5551.9</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5551.97</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5551.9800000000005</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5551.92</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5551.81</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5550.2900000000009</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5725.06</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5550.68</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5603.56</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5658.39</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5680.7800000000007</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5658.63</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5652.01</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5664.77</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5671.7300000000005</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5687.16</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5741.27</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5757.82</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5668.39</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5596.52</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5548.85</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5825.39</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5683.64</v>
      </c>
      <c r="ER213" s="68"/>
      <c r="ES213" s="68"/>
      <c r="ET213" s="68"/>
      <c r="EU213" s="68"/>
      <c r="EV213" s="69"/>
    </row>
    <row r="214" spans="1:152" s="29" customFormat="1" ht="15.75" customHeight="1" x14ac:dyDescent="0.2">
      <c r="A214" s="60">
        <f>$A$106</f>
        <v>45997</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5566.9800000000005</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5551.65</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5551.85</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5551.88</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5551.8600000000006</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5551.7900000000009</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5550.4400000000005</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5552.6200000000008</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5550.32</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5550.56</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5570.9400000000005</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5587.65</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5589.2100000000009</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5572.06</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5571.72</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5580.3700000000008</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5631.1100000000006</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5696.77</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5691.38</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5586.58</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5549.7300000000005</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5548.1100000000006</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5766.9800000000005</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5636.4500000000007</v>
      </c>
      <c r="ER214" s="68"/>
      <c r="ES214" s="68"/>
      <c r="ET214" s="68"/>
      <c r="EU214" s="68"/>
      <c r="EV214" s="69"/>
    </row>
    <row r="215" spans="1:152" s="29" customFormat="1" ht="15.75" customHeight="1" x14ac:dyDescent="0.2">
      <c r="A215" s="60">
        <f>$A$107</f>
        <v>45998</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5562.34</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5551.7800000000007</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5551.9500000000007</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5552.05</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5552.01</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5552</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5550.7000000000007</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5550.32</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5549.92</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5550.34</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5550.6</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5550.55</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5550.59</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5551.38</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5551.34</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5551.42</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5553.0400000000009</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5644.9500000000007</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5631.52</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5584.32</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5548.8</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5548.7000000000007</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5731.9600000000009</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5600.88</v>
      </c>
      <c r="ER215" s="68"/>
      <c r="ES215" s="68"/>
      <c r="ET215" s="68"/>
      <c r="EU215" s="68"/>
      <c r="EV215" s="69"/>
    </row>
    <row r="216" spans="1:152" s="29" customFormat="1" ht="15.75" customHeight="1" x14ac:dyDescent="0.2">
      <c r="A216" s="60">
        <f>$A$108</f>
        <v>45999</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5564.6900000000005</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5551.89</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5552.0300000000007</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5552.06</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5551.97</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5551.8600000000006</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5550.4</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5735.65</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5550.33</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5610.1900000000005</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5661.7800000000007</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5669.4800000000005</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5640.75</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5634.7000000000007</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5642.15</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5655.2300000000005</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5688.82</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5716.41</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5746.92</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5664.9400000000005</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5583.33</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5548.6100000000006</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5797.89</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5622.85</v>
      </c>
      <c r="ER216" s="68"/>
      <c r="ES216" s="68"/>
      <c r="ET216" s="68"/>
      <c r="EU216" s="68"/>
      <c r="EV216" s="69"/>
    </row>
    <row r="217" spans="1:152" s="29" customFormat="1" ht="15.75" customHeight="1" x14ac:dyDescent="0.2">
      <c r="A217" s="60">
        <f>$A$109</f>
        <v>46000</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5568.72</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5551.84</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5551.9600000000009</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5552</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5551.97</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5551.76</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5551.4500000000007</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5731.4500000000007</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5550.49</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5622.09</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5676.8600000000006</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5684.1100000000006</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5655.9600000000009</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5649.2100000000009</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5657.1200000000008</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5669.32</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5700.16</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5725.49</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5754.3</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5686.75</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5606.1200000000008</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5548.22</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5782.01</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5671.2900000000009</v>
      </c>
      <c r="ER217" s="68"/>
      <c r="ES217" s="68"/>
      <c r="ET217" s="68"/>
      <c r="EU217" s="68"/>
      <c r="EV217" s="69"/>
    </row>
    <row r="218" spans="1:152" s="29" customFormat="1" ht="15.75" customHeight="1" x14ac:dyDescent="0.2">
      <c r="A218" s="60">
        <f>$A$110</f>
        <v>46001</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5572.02</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5551.9</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5551.92</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5551.9400000000005</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5551.92</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5551.68</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5549.7800000000007</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5741.8700000000008</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5550.3</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5624.16</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5674.42</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5682.93</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5660.31</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5648.17</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5658.31</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5668.47</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5707.39</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5734.35</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5756.76</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5691.41</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5609.51</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5548.49</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5807.49</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5674.64</v>
      </c>
      <c r="ER218" s="68"/>
      <c r="ES218" s="68"/>
      <c r="ET218" s="68"/>
      <c r="EU218" s="68"/>
      <c r="EV218" s="69"/>
    </row>
    <row r="219" spans="1:152" s="29" customFormat="1" ht="15.75" customHeight="1" x14ac:dyDescent="0.2">
      <c r="A219" s="60">
        <f>$A$111</f>
        <v>46002</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5585.82</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5551.59</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5551.7100000000009</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5551.7800000000007</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5551.7300000000005</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5551.55</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5551.8700000000008</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5760.1200000000008</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5550.63</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5638.25</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5688.82</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5693.7100000000009</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5667.8600000000006</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5673.22</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5667.63</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5684.55</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5725.2300000000005</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5758.8</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5769.97</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5710.65</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5627.59</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5548.72</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5805.8</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5674.5300000000007</v>
      </c>
      <c r="ER219" s="68"/>
      <c r="ES219" s="68"/>
      <c r="ET219" s="68"/>
      <c r="EU219" s="68"/>
      <c r="EV219" s="69"/>
    </row>
    <row r="220" spans="1:152" s="29" customFormat="1" ht="15.75" customHeight="1" x14ac:dyDescent="0.2">
      <c r="A220" s="60">
        <f>$A$112</f>
        <v>46003</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5628.2100000000009</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5566.8600000000006</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5551.64</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5551.68</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5551.85</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5578.66</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5642.81</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5834.58</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5569.82</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5724.6</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5779.64</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5779.16</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5752.0300000000007</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5748.26</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5747.65</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5747.5</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5775.7000000000007</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5816.63</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5837.68</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5783.4</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5712.27</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5586.43</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5876.25</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5742.81</v>
      </c>
      <c r="ER220" s="68"/>
      <c r="ES220" s="68"/>
      <c r="ET220" s="68"/>
      <c r="EU220" s="68"/>
      <c r="EV220" s="69"/>
    </row>
    <row r="221" spans="1:152" s="29" customFormat="1" ht="15.75" customHeight="1" x14ac:dyDescent="0.2">
      <c r="A221" s="60">
        <f>$A$113</f>
        <v>46004</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5601.6200000000008</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5557.51</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5552.0300000000007</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5552.07</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5552.1</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5551.9800000000005</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5550.8700000000008</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5592.5</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5550.47</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5552.17</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5636.49</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5664.3600000000006</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5658.18</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5652.1</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5651.3700000000008</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5651.3600000000006</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5700.0300000000007</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5753.49</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5767.15</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5690.82</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5613.89</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5548.35</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5831.49</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5688.32</v>
      </c>
      <c r="ER221" s="68"/>
      <c r="ES221" s="68"/>
      <c r="ET221" s="68"/>
      <c r="EU221" s="68"/>
      <c r="EV221" s="69"/>
    </row>
    <row r="222" spans="1:152" s="29" customFormat="1" ht="15.75" customHeight="1" x14ac:dyDescent="0.2">
      <c r="A222" s="60">
        <f>$A$114</f>
        <v>46005</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5594.27</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5557.7000000000007</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5551.7900000000009</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5551.85</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5551.82</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5551.77</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5550.43</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5551.47</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5549.65</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5550.2900000000009</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5550.2900000000009</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5574.4600000000009</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5566.18</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5590.26</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5590.14</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5597.25</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5674.91</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5745.16</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5788.55</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5739.4400000000005</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5679.7300000000005</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5551.91</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5837.31</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5723.15</v>
      </c>
      <c r="ER222" s="68"/>
      <c r="ES222" s="68"/>
      <c r="ET222" s="68"/>
      <c r="EU222" s="68"/>
      <c r="EV222" s="69"/>
    </row>
    <row r="223" spans="1:152" s="29" customFormat="1" ht="15.75" customHeight="1" x14ac:dyDescent="0.2">
      <c r="A223" s="60">
        <f>$A$115</f>
        <v>46006</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5598.0400000000009</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5566.08</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5556.16</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5550.7900000000009</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5550.72</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5579.89</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5662.09</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5830.4</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5594.01</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5727.99</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5779.16</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5779.2900000000009</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5761.32</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5757.9600000000009</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5757.7300000000005</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5754.8600000000006</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5773.9400000000005</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5814.6100000000006</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5855.22</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5793.1900000000005</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5726.1</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5606.7300000000005</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5866.14</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5660.22</v>
      </c>
      <c r="ER223" s="68"/>
      <c r="ES223" s="68"/>
      <c r="ET223" s="68"/>
      <c r="EU223" s="68"/>
      <c r="EV223" s="69"/>
    </row>
    <row r="224" spans="1:152" s="29" customFormat="1" ht="15.75" customHeight="1" x14ac:dyDescent="0.2">
      <c r="A224" s="60">
        <f>$A$116</f>
        <v>46007</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5638.64</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5590.9800000000005</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5556.49</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5551.58</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5553.1100000000006</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5596.1900000000005</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5660.0400000000009</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5844.34</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5599.17</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5737.7000000000007</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5795</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5795.7900000000009</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5753.8600000000006</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5741.25</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5748.85</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5752.49</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5782.77</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5820.3</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5877.25</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5791.18</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5734.13</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5618.38</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5899.88</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5757.82</v>
      </c>
      <c r="ER224" s="68"/>
      <c r="ES224" s="68"/>
      <c r="ET224" s="68"/>
      <c r="EU224" s="68"/>
      <c r="EV224" s="69"/>
    </row>
    <row r="225" spans="1:152" s="29" customFormat="1" ht="15.75" customHeight="1" x14ac:dyDescent="0.2">
      <c r="A225" s="60">
        <f>$A$117</f>
        <v>46008</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5655.06</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5574.7100000000009</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5553.57</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5551.22</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5551.16</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5585.7300000000005</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5640.75</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5827.55</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5566.92</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5724.3700000000008</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5786.52</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5794.26</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5757.47</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5751.2900000000009</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5740.56</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5735</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5786.97</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5817.83</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5870.67</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5797.05</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5675.5300000000007</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5545.82</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5891.22</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5765.08</v>
      </c>
      <c r="ER225" s="68"/>
      <c r="ES225" s="68"/>
      <c r="ET225" s="68"/>
      <c r="EU225" s="68"/>
      <c r="EV225" s="69"/>
    </row>
    <row r="226" spans="1:152" s="29" customFormat="1" ht="15.75" customHeight="1" x14ac:dyDescent="0.2">
      <c r="A226" s="60">
        <f>$A$118</f>
        <v>46009</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5637.4600000000009</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5596.01</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5570.6100000000006</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5550.83</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5550.72</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5597.64</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5668.5</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5877.9500000000007</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5572.3600000000006</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5765.65</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5757.91</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5799.01</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5700.66</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5683.07</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5697.9400000000005</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5752.82</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5810.09</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5841.49</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5855.7900000000009</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5811.6900000000005</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5748.3</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5588.17</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5925.49</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5773.1100000000006</v>
      </c>
      <c r="ER226" s="68"/>
      <c r="ES226" s="68"/>
      <c r="ET226" s="68"/>
      <c r="EU226" s="68"/>
      <c r="EV226" s="69"/>
    </row>
    <row r="227" spans="1:152" s="29" customFormat="1" ht="15.75" customHeight="1" x14ac:dyDescent="0.2">
      <c r="A227" s="60">
        <f>$A$119</f>
        <v>46010</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5661.6900000000005</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5586.0300000000007</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5564.81</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5557.01</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5562.68</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5608.9</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5686.5300000000007</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5878.63</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5582.2300000000005</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5732.06</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5821.57</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5833.08</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5785.14</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5751.2800000000007</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5773.3700000000008</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5781.13</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5830.89</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5856.17</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5895.6</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5862.83</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5764.24</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5615.99</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5924.1900000000005</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5782.09</v>
      </c>
      <c r="ER227" s="68"/>
      <c r="ES227" s="68"/>
      <c r="ET227" s="68"/>
      <c r="EU227" s="68"/>
      <c r="EV227" s="69"/>
    </row>
    <row r="228" spans="1:152" s="29" customFormat="1" ht="15.75" customHeight="1" x14ac:dyDescent="0.2">
      <c r="A228" s="60">
        <f>$A$120</f>
        <v>46011</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5674.59</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5600.1100000000006</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5560.9800000000005</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5551.08</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5551.0300000000007</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5560.8</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5549.1</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5646.66</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5549.55</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5554.2300000000005</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5666.4400000000005</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5690.2900000000009</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5673.8700000000008</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5655.25</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5550.2100000000009</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5550.68</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5549.3600000000006</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5548.3600000000006</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5614.49</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5584.26</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5556.4500000000007</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5546.6200000000008</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5850.35</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5739.3700000000008</v>
      </c>
      <c r="ER228" s="68"/>
      <c r="ES228" s="68"/>
      <c r="ET228" s="68"/>
      <c r="EU228" s="68"/>
      <c r="EV228" s="69"/>
    </row>
    <row r="229" spans="1:152" s="29" customFormat="1" ht="15.75" customHeight="1" x14ac:dyDescent="0.2">
      <c r="A229" s="60">
        <f>$A$121</f>
        <v>46012</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5656.06</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5574.18</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5550.65</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5550.82</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5550.84</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5550.7800000000007</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5548.89</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5570.68</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5549.5400000000009</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5549.63</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5549.68</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5589.5400000000009</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5581.5</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5605.51</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5604.16</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5611.1</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5692.5300000000007</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5759.41</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5810.5300000000007</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5767.89</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5697.55</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5571.88</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5867.3700000000008</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5749.14</v>
      </c>
      <c r="ER229" s="68"/>
      <c r="ES229" s="68"/>
      <c r="ET229" s="68"/>
      <c r="EU229" s="68"/>
      <c r="EV229" s="69"/>
    </row>
    <row r="230" spans="1:152" s="29" customFormat="1" ht="15.75" customHeight="1" x14ac:dyDescent="0.2">
      <c r="A230" s="60">
        <f>$A$122</f>
        <v>46013</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5723.7100000000009</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5651.82</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5615.8700000000008</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5599.5400000000009</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5601.4800000000005</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5661.2300000000005</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5724.58</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5903.34</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5624.81</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5843.6</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5918.0400000000009</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5900.51</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5759.9</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5754.02</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5743.2100000000009</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5743.35</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5790.2100000000009</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5867.83</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5951.47</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6050.22</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5807.64</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5684.4600000000009</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5959.85</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5787.7900000000009</v>
      </c>
      <c r="ER230" s="68"/>
      <c r="ES230" s="68"/>
      <c r="ET230" s="68"/>
      <c r="EU230" s="68"/>
      <c r="EV230" s="69"/>
    </row>
    <row r="231" spans="1:152" s="29" customFormat="1" ht="15.75" customHeight="1" x14ac:dyDescent="0.2">
      <c r="A231" s="60">
        <f>$A$123</f>
        <v>46014</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5644.9600000000009</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5594.1900000000005</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5582.33</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5571.0300000000007</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5574.82</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5617.14</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5721.58</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5908.34</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5624.58</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5754.01</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5810.5300000000007</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5790.72</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5742.83</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5730.49</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5720.72</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5725.93</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5754.1100000000006</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5819</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5884.9500000000007</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5859.3600000000006</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5776.08</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5643.52</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5910.22</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5742.68</v>
      </c>
      <c r="ER231" s="68"/>
      <c r="ES231" s="68"/>
      <c r="ET231" s="68"/>
      <c r="EU231" s="68"/>
      <c r="EV231" s="69"/>
    </row>
    <row r="232" spans="1:152" s="29" customFormat="1" ht="15.75" customHeight="1" x14ac:dyDescent="0.2">
      <c r="A232" s="60">
        <f>$A$124</f>
        <v>46015</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5616.8600000000006</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5577.35</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5566.41</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5562.41</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5566.52</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5612.58</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5714.58</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5900.38</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5633.4600000000009</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5775.6</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5859.57</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5869.01</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5823.85</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5819.8600000000006</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5819.72</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5771.93</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5779.4600000000009</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5813.9400000000005</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5868.09</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5801.4500000000007</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5738.58</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5613.1100000000006</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5893.72</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5746.5400000000009</v>
      </c>
      <c r="ER232" s="68"/>
      <c r="ES232" s="68"/>
      <c r="ET232" s="68"/>
      <c r="EU232" s="68"/>
      <c r="EV232" s="69"/>
    </row>
    <row r="233" spans="1:152" s="29" customFormat="1" ht="15.75" customHeight="1" x14ac:dyDescent="0.2">
      <c r="A233" s="60">
        <f>$A$125</f>
        <v>46016</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5626.97</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5581</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5568.5</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5563.6</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5567.17</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5599.65</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5683.85</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5904.24</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5646.68</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5780.81</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5812.72</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5822.4400000000005</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5788.72</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5782.9</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5773.1900000000005</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5761.07</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5783.49</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5837.09</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5904.17</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5857.2000000000007</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5794.7300000000005</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5689.9</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5891.4600000000009</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5726.9600000000009</v>
      </c>
      <c r="ER233" s="68"/>
      <c r="ES233" s="68"/>
      <c r="ET233" s="68"/>
      <c r="EU233" s="68"/>
      <c r="EV233" s="69"/>
    </row>
    <row r="234" spans="1:152" s="29" customFormat="1" ht="15.75" customHeight="1" x14ac:dyDescent="0.2">
      <c r="A234" s="60">
        <f>$A$126</f>
        <v>46017</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5721.93</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5650.93</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5632.4400000000005</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5575.15</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5632.17</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5627.31</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5728.4400000000005</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5934.85</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5660.4400000000005</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5789.13</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5807.77</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5802.1200000000008</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5758.24</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5738.4</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5743.76</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5730.2300000000005</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5787.7100000000009</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5837.1</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5881.6200000000008</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5851.5400000000009</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5773.8600000000006</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5675.3600000000006</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5901.65</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5770.06</v>
      </c>
      <c r="ER234" s="68"/>
      <c r="ES234" s="68"/>
      <c r="ET234" s="68"/>
      <c r="EU234" s="68"/>
      <c r="EV234" s="69"/>
    </row>
    <row r="235" spans="1:152" s="29" customFormat="1" ht="15.75" customHeight="1" x14ac:dyDescent="0.2">
      <c r="A235" s="60">
        <f>$A$127</f>
        <v>46018</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5696.52</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5634.66</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5568.41</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5586.17</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5594.22</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5594.24</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5639.3700000000008</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5884.51</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5623.43</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5749.2100000000009</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5802.42</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5802.88</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5803.81</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5801.06</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5815.6</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5801.27</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5825.4400000000005</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5843.13</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5904.7900000000009</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5855.67</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5779.15</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5705.63</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5923.5400000000009</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5788.77</v>
      </c>
      <c r="ER235" s="68"/>
      <c r="ES235" s="68"/>
      <c r="ET235" s="68"/>
      <c r="EU235" s="68"/>
      <c r="EV235" s="69"/>
    </row>
    <row r="236" spans="1:152" s="29" customFormat="1" ht="15.75" customHeight="1" x14ac:dyDescent="0.2">
      <c r="A236" s="60">
        <f>$A$128</f>
        <v>46019</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5678.38</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5610.81</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5586.9</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5579.8</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5573.17</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5571.93</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5564.7100000000009</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5618.22</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5549.9800000000005</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5550.4</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5614.85</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5648.55</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5654.88</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5655.41</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5647.15</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5659.32</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5730.2300000000005</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5779.5300000000007</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5824.7800000000007</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5784.7100000000009</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5732.6200000000008</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5626.05</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5826.39</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5753.13</v>
      </c>
      <c r="ER236" s="68"/>
      <c r="ES236" s="68"/>
      <c r="ET236" s="68"/>
      <c r="EU236" s="68"/>
      <c r="EV236" s="69"/>
    </row>
    <row r="237" spans="1:152" s="29" customFormat="1" ht="15.75" customHeight="1" x14ac:dyDescent="0.2">
      <c r="A237" s="60">
        <f>$A$129</f>
        <v>46020</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5707.1</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5653.2300000000005</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5628.0400000000009</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5561.05</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5566</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5603.49</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5680.3600000000006</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5892.1900000000005</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5633.2300000000005</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5740.02</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5798.76</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5792.32</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5807.1900000000005</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5804.09</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5802.02</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5807.1200000000008</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5834.9600000000009</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5851.9600000000009</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5861.38</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5858.13</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5814.07</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5722.6100000000006</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5907.16</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5782.2800000000007</v>
      </c>
      <c r="ER237" s="68"/>
      <c r="ES237" s="68"/>
      <c r="ET237" s="68"/>
      <c r="EU237" s="68"/>
      <c r="EV237" s="69"/>
    </row>
    <row r="238" spans="1:152" s="29" customFormat="1" ht="15.75" customHeight="1" x14ac:dyDescent="0.2">
      <c r="A238" s="60">
        <f>$A$130</f>
        <v>46021</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5704.3</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5552.42</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5552.17</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5546.43</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5550.39</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5565.9</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5646.7300000000005</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5816.9600000000009</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5635.51</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5732.67</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5795.22</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5811.5</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5802.05</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5797.9</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5797.55</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5805.16</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5824.7900000000009</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5849.6100000000006</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5860.25</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5853.99</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5804.15</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5730.58</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5925.76</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5770.6200000000008</v>
      </c>
      <c r="ER238" s="68"/>
      <c r="ES238" s="68"/>
      <c r="ET238" s="68"/>
      <c r="EU238" s="68"/>
      <c r="EV238" s="69"/>
    </row>
    <row r="239" spans="1:152" s="29" customFormat="1" ht="15.75" customHeight="1" x14ac:dyDescent="0.2">
      <c r="A239" s="60">
        <f>$A$131</f>
        <v>46022</v>
      </c>
      <c r="B239" s="61"/>
      <c r="C239" s="61"/>
      <c r="D239" s="61"/>
      <c r="E239" s="61"/>
      <c r="F239" s="61"/>
      <c r="G239" s="61"/>
      <c r="H239" s="62"/>
      <c r="I239" s="63">
        <f>IF($A239="-","-",ROUND(VLOOKUP($A239+ROUND(LEFT(I$208,1)/24,5),'[1]ОАО "АТС"'!$A$57:$F$800,6,FALSE)+HLOOKUP($DL$206,'[1]Сбытовая надбавка'!$F$5:$H$6,2,FALSE),2)+'[1]Иные услуги'!$C$6+HLOOKUP($DR$205,'[1]Услуги по передаче'!$G$5:$J$7,2,FALSE))</f>
        <v>5684.2800000000007</v>
      </c>
      <c r="J239" s="68"/>
      <c r="K239" s="68"/>
      <c r="L239" s="68"/>
      <c r="M239" s="68"/>
      <c r="N239" s="69"/>
      <c r="O239" s="63">
        <f>IF($A239="-","-",ROUND(VLOOKUP($A239+ROUND(LEFT(O$208,1)/24,5),'[1]ОАО "АТС"'!$A$57:$F$800,6,FALSE)+HLOOKUP($DL$206,'[1]Сбытовая надбавка'!$F$5:$H$6,2,FALSE),2)+'[1]Иные услуги'!$C$6+HLOOKUP($DR$205,'[1]Услуги по передаче'!$G$5:$J$7,2,FALSE))</f>
        <v>5630.74</v>
      </c>
      <c r="P239" s="68"/>
      <c r="Q239" s="68"/>
      <c r="R239" s="68"/>
      <c r="S239" s="68"/>
      <c r="T239" s="69"/>
      <c r="U239" s="63">
        <f>IF($A239="-","-",ROUND(VLOOKUP($A239+ROUND(LEFT(U$208,1)/24,5),'[1]ОАО "АТС"'!$A$57:$F$800,6,FALSE)+HLOOKUP($DL$206,'[1]Сбытовая надбавка'!$F$5:$H$6,2,FALSE),2)+'[1]Иные услуги'!$C$6+HLOOKUP($DR$205,'[1]Услуги по передаче'!$G$5:$J$7,2,FALSE))</f>
        <v>5562.22</v>
      </c>
      <c r="V239" s="68"/>
      <c r="W239" s="68"/>
      <c r="X239" s="68"/>
      <c r="Y239" s="68"/>
      <c r="Z239" s="69"/>
      <c r="AA239" s="63">
        <f>IF($A239="-","-",ROUND(VLOOKUP($A239+ROUND(LEFT(AA$208,1)/24,5),'[1]ОАО "АТС"'!$A$57:$F$800,6,FALSE)+HLOOKUP($DL$206,'[1]Сбытовая надбавка'!$F$5:$H$6,2,FALSE),2)+'[1]Иные услуги'!$C$6+HLOOKUP($DR$205,'[1]Услуги по передаче'!$G$5:$J$7,2,FALSE))</f>
        <v>5557.5400000000009</v>
      </c>
      <c r="AB239" s="68"/>
      <c r="AC239" s="68"/>
      <c r="AD239" s="68"/>
      <c r="AE239" s="68"/>
      <c r="AF239" s="69"/>
      <c r="AG239" s="63">
        <f>IF($A239="-","-",ROUND(VLOOKUP($A239+ROUND(LEFT(AG$208,1)/24,5),'[1]ОАО "АТС"'!$A$57:$F$800,6,FALSE)+HLOOKUP($DL$206,'[1]Сбытовая надбавка'!$F$5:$H$6,2,FALSE),2)+'[1]Иные услуги'!$C$6+HLOOKUP($DR$205,'[1]Услуги по передаче'!$G$5:$J$7,2,FALSE))</f>
        <v>5557.85</v>
      </c>
      <c r="AH239" s="68"/>
      <c r="AI239" s="68"/>
      <c r="AJ239" s="68"/>
      <c r="AK239" s="68"/>
      <c r="AL239" s="69"/>
      <c r="AM239" s="63">
        <f>IF($A239="-","-",ROUND(VLOOKUP($A239+ROUND(LEFT(AM$208,1)/24,5),'[1]ОАО "АТС"'!$A$57:$F$800,6,FALSE)+HLOOKUP($DL$206,'[1]Сбытовая надбавка'!$F$5:$H$6,2,FALSE),2)+'[1]Иные услуги'!$C$6+HLOOKUP($DR$205,'[1]Услуги по передаче'!$G$5:$J$7,2,FALSE))</f>
        <v>5565.76</v>
      </c>
      <c r="AN239" s="68"/>
      <c r="AO239" s="68"/>
      <c r="AP239" s="68"/>
      <c r="AQ239" s="68"/>
      <c r="AR239" s="69"/>
      <c r="AS239" s="63">
        <f>IF($A239="-","-",ROUND(VLOOKUP($A239+ROUND(LEFT(AS$208,1)/24,5),'[1]ОАО "АТС"'!$A$57:$F$800,6,FALSE)+HLOOKUP($DL$206,'[1]Сбытовая надбавка'!$F$5:$H$6,2,FALSE),2)+'[1]Иные услуги'!$C$6+HLOOKUP($DR$205,'[1]Услуги по передаче'!$G$5:$J$7,2,FALSE))</f>
        <v>5569.3600000000006</v>
      </c>
      <c r="AT239" s="68"/>
      <c r="AU239" s="68"/>
      <c r="AV239" s="68"/>
      <c r="AW239" s="68"/>
      <c r="AX239" s="69"/>
      <c r="AY239" s="63">
        <f>IF($A239="-","-",ROUND(VLOOKUP($A239+ROUND(LEFT(AY$208,1)/24,5),'[1]ОАО "АТС"'!$A$57:$F$800,6,FALSE)+HLOOKUP($DL$206,'[1]Сбытовая надбавка'!$F$5:$H$6,2,FALSE),2)+'[1]Иные услуги'!$C$6+HLOOKUP($DR$205,'[1]Услуги по передаче'!$G$5:$J$7,2,FALSE))</f>
        <v>5631.43</v>
      </c>
      <c r="AZ239" s="68"/>
      <c r="BA239" s="68"/>
      <c r="BB239" s="68"/>
      <c r="BC239" s="68"/>
      <c r="BD239" s="69"/>
      <c r="BE239" s="63">
        <f>IF($A239="-","-",ROUND(VLOOKUP($A239+ROUND(LEFT(BE$208,1)/24,5),'[1]ОАО "АТС"'!$A$57:$F$800,6,FALSE)+HLOOKUP($DL$206,'[1]Сбытовая надбавка'!$F$5:$H$6,2,FALSE),2)+'[1]Иные услуги'!$C$6+HLOOKUP($DR$205,'[1]Услуги по передаче'!$G$5:$J$7,2,FALSE))</f>
        <v>5549.9500000000007</v>
      </c>
      <c r="BF239" s="68"/>
      <c r="BG239" s="68"/>
      <c r="BH239" s="68"/>
      <c r="BI239" s="68"/>
      <c r="BJ239" s="69"/>
      <c r="BK239" s="63">
        <f>IF($A239="-","-",ROUND(VLOOKUP($A239+ROUND(LEFT(BK$208,1)/24,5),'[1]ОАО "АТС"'!$A$57:$F$800,6,FALSE)+HLOOKUP($DL$206,'[1]Сбытовая надбавка'!$F$5:$H$6,2,FALSE),2)+'[1]Иные услуги'!$C$6+HLOOKUP($DR$205,'[1]Услуги по передаче'!$G$5:$J$7,2,FALSE))</f>
        <v>5619.27</v>
      </c>
      <c r="BL239" s="68"/>
      <c r="BM239" s="68"/>
      <c r="BN239" s="68"/>
      <c r="BO239" s="68"/>
      <c r="BP239" s="69"/>
      <c r="BQ239" s="63">
        <f>IF($A239="-","-",ROUND(VLOOKUP($A239+ROUND(LEFT(BQ$208,2)/24,5),'[1]ОАО "АТС"'!$A$57:$F$800,6,FALSE)+HLOOKUP($DL$206,'[1]Сбытовая надбавка'!$F$5:$H$6,2,FALSE),2)+'[1]Иные услуги'!$C$6+HLOOKUP($DR$205,'[1]Услуги по передаче'!$G$5:$J$7,2,FALSE))</f>
        <v>5664.18</v>
      </c>
      <c r="BR239" s="68"/>
      <c r="BS239" s="68"/>
      <c r="BT239" s="68"/>
      <c r="BU239" s="68"/>
      <c r="BV239" s="69"/>
      <c r="BW239" s="63">
        <f>IF($A239="-","-",ROUND(VLOOKUP($A239+ROUND(LEFT(BW$208,2)/24,5),'[1]ОАО "АТС"'!$A$57:$F$800,6,FALSE)+HLOOKUP($DL$206,'[1]Сбытовая надбавка'!$F$5:$H$6,2,FALSE),2)+'[1]Иные услуги'!$C$6+HLOOKUP($DR$205,'[1]Услуги по передаче'!$G$5:$J$7,2,FALSE))</f>
        <v>5677.65</v>
      </c>
      <c r="BX239" s="68"/>
      <c r="BY239" s="68"/>
      <c r="BZ239" s="68"/>
      <c r="CA239" s="68"/>
      <c r="CB239" s="69"/>
      <c r="CC239" s="63">
        <f>IF($A239="-","-",ROUND(VLOOKUP($A239+ROUND(LEFT(CC$208,2)/24,5),'[1]ОАО "АТС"'!$A$57:$F$800,6,FALSE)+HLOOKUP($DL$206,'[1]Сбытовая надбавка'!$F$5:$H$6,2,FALSE),2)+'[1]Иные услуги'!$C$6+HLOOKUP($DR$205,'[1]Услуги по передаче'!$G$5:$J$7,2,FALSE))</f>
        <v>5660.91</v>
      </c>
      <c r="CD239" s="68"/>
      <c r="CE239" s="68"/>
      <c r="CF239" s="68"/>
      <c r="CG239" s="68"/>
      <c r="CH239" s="69"/>
      <c r="CI239" s="63">
        <f>IF($A239="-","-",ROUND(VLOOKUP($A239+ROUND(LEFT(CI$208,2)/24,5),'[1]ОАО "АТС"'!$A$57:$F$800,6,FALSE)+HLOOKUP($DL$206,'[1]Сбытовая надбавка'!$F$5:$H$6,2,FALSE),2)+'[1]Иные услуги'!$C$6+HLOOKUP($DR$205,'[1]Услуги по передаче'!$G$5:$J$7,2,FALSE))</f>
        <v>5635.42</v>
      </c>
      <c r="CJ239" s="68"/>
      <c r="CK239" s="68"/>
      <c r="CL239" s="68"/>
      <c r="CM239" s="68"/>
      <c r="CN239" s="69"/>
      <c r="CO239" s="63">
        <f>IF($A239="-","-",ROUND(VLOOKUP($A239+ROUND(LEFT(CO$208,2)/24,5),'[1]ОАО "АТС"'!$A$57:$F$800,6,FALSE)+HLOOKUP($DL$206,'[1]Сбытовая надбавка'!$F$5:$H$6,2,FALSE),2)+'[1]Иные услуги'!$C$6+HLOOKUP($DR$205,'[1]Услуги по передаче'!$G$5:$J$7,2,FALSE))</f>
        <v>5627.57</v>
      </c>
      <c r="CP239" s="68"/>
      <c r="CQ239" s="68"/>
      <c r="CR239" s="68"/>
      <c r="CS239" s="68"/>
      <c r="CT239" s="69"/>
      <c r="CU239" s="63">
        <f>IF($A239="-","-",ROUND(VLOOKUP($A239+ROUND(LEFT(CU$208,2)/24,5),'[1]ОАО "АТС"'!$A$57:$F$800,6,FALSE)+HLOOKUP($DL$206,'[1]Сбытовая надбавка'!$F$5:$H$6,2,FALSE),2)+'[1]Иные услуги'!$C$6+HLOOKUP($DR$205,'[1]Услуги по передаче'!$G$5:$J$7,2,FALSE))</f>
        <v>5626.63</v>
      </c>
      <c r="CV239" s="68"/>
      <c r="CW239" s="68"/>
      <c r="CX239" s="68"/>
      <c r="CY239" s="68"/>
      <c r="CZ239" s="69"/>
      <c r="DA239" s="63">
        <f>IF($A239="-","-",ROUND(VLOOKUP($A239+ROUND(LEFT(DA$208,2)/24,5),'[1]ОАО "АТС"'!$A$57:$F$800,6,FALSE)+HLOOKUP($DL$206,'[1]Сбытовая надбавка'!$F$5:$H$6,2,FALSE),2)+'[1]Иные услуги'!$C$6+HLOOKUP($DR$205,'[1]Услуги по передаче'!$G$5:$J$7,2,FALSE))</f>
        <v>5672.2000000000007</v>
      </c>
      <c r="DB239" s="68"/>
      <c r="DC239" s="68"/>
      <c r="DD239" s="68"/>
      <c r="DE239" s="68"/>
      <c r="DF239" s="69"/>
      <c r="DG239" s="63">
        <f>IF($A239="-","-",ROUND(VLOOKUP($A239+ROUND(LEFT(DG$208,2)/24,5),'[1]ОАО "АТС"'!$A$57:$F$800,6,FALSE)+HLOOKUP($DL$206,'[1]Сбытовая надбавка'!$F$5:$H$6,2,FALSE),2)+'[1]Иные услуги'!$C$6+HLOOKUP($DR$205,'[1]Услуги по передаче'!$G$5:$J$7,2,FALSE))</f>
        <v>5760.75</v>
      </c>
      <c r="DH239" s="68"/>
      <c r="DI239" s="68"/>
      <c r="DJ239" s="68"/>
      <c r="DK239" s="68"/>
      <c r="DL239" s="69"/>
      <c r="DM239" s="63">
        <f>IF($A239="-","-",ROUND(VLOOKUP($A239+ROUND(LEFT(DM$208,2)/24,5),'[1]ОАО "АТС"'!$A$57:$F$800,6,FALSE)+HLOOKUP($DL$206,'[1]Сбытовая надбавка'!$F$5:$H$6,2,FALSE),2)+'[1]Иные услуги'!$C$6+HLOOKUP($DR$205,'[1]Услуги по передаче'!$G$5:$J$7,2,FALSE))</f>
        <v>5785.42</v>
      </c>
      <c r="DN239" s="68"/>
      <c r="DO239" s="68"/>
      <c r="DP239" s="68"/>
      <c r="DQ239" s="68"/>
      <c r="DR239" s="69"/>
      <c r="DS239" s="63">
        <f>IF($A239="-","-",ROUND(VLOOKUP($A239+ROUND(LEFT(DS$208,2)/24,5),'[1]ОАО "АТС"'!$A$57:$F$800,6,FALSE)+HLOOKUP($DL$206,'[1]Сбытовая надбавка'!$F$5:$H$6,2,FALSE),2)+'[1]Иные услуги'!$C$6+HLOOKUP($DR$205,'[1]Услуги по передаче'!$G$5:$J$7,2,FALSE))</f>
        <v>5744.8600000000006</v>
      </c>
      <c r="DT239" s="68"/>
      <c r="DU239" s="68"/>
      <c r="DV239" s="68"/>
      <c r="DW239" s="68"/>
      <c r="DX239" s="69"/>
      <c r="DY239" s="63">
        <f>IF($A239="-","-",ROUND(VLOOKUP($A239+ROUND(LEFT(DY$208,2)/24,5),'[1]ОАО "АТС"'!$A$57:$F$800,6,FALSE)+HLOOKUP($DL$206,'[1]Сбытовая надбавка'!$F$5:$H$6,2,FALSE),2)+'[1]Иные услуги'!$C$6+HLOOKUP($DR$205,'[1]Услуги по передаче'!$G$5:$J$7,2,FALSE))</f>
        <v>5682.35</v>
      </c>
      <c r="DZ239" s="68"/>
      <c r="EA239" s="68"/>
      <c r="EB239" s="68"/>
      <c r="EC239" s="68"/>
      <c r="ED239" s="69"/>
      <c r="EE239" s="63">
        <f>IF($A239="-","-",ROUND(VLOOKUP($A239+ROUND(LEFT(EE$208,2)/24,5),'[1]ОАО "АТС"'!$A$57:$F$800,6,FALSE)+HLOOKUP($DL$206,'[1]Сбытовая надбавка'!$F$5:$H$6,2,FALSE),2)+'[1]Иные услуги'!$C$6+HLOOKUP($DR$205,'[1]Услуги по передаче'!$G$5:$J$7,2,FALSE))</f>
        <v>5555.91</v>
      </c>
      <c r="EF239" s="68"/>
      <c r="EG239" s="68"/>
      <c r="EH239" s="68"/>
      <c r="EI239" s="68"/>
      <c r="EJ239" s="69"/>
      <c r="EK239" s="63">
        <f>IF($A239="-","-",ROUND(VLOOKUP($A239+ROUND(LEFT(EK$208,2)/24,5),'[1]ОАО "АТС"'!$A$57:$F$800,6,FALSE)+HLOOKUP($DL$206,'[1]Сбытовая надбавка'!$F$5:$H$6,2,FALSE),2)+'[1]Иные услуги'!$C$6+HLOOKUP($DR$205,'[1]Услуги по передаче'!$G$5:$J$7,2,FALSE))</f>
        <v>5848.13</v>
      </c>
      <c r="EL239" s="68"/>
      <c r="EM239" s="68"/>
      <c r="EN239" s="68"/>
      <c r="EO239" s="68"/>
      <c r="EP239" s="69"/>
      <c r="EQ239" s="63">
        <f>IF($A239="-","-",ROUND(VLOOKUP($A239+ROUND(LEFT(EQ$208,2)/24,5),'[1]ОАО "АТС"'!$A$57:$F$800,6,FALSE)+HLOOKUP($DL$206,'[1]Сбытовая надбавка'!$F$5:$H$6,2,FALSE),2)+'[1]Иные услуги'!$C$6+HLOOKUP($DR$205,'[1]Услуги по передаче'!$G$5:$J$7,2,FALSE))</f>
        <v>5821.81</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45992</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5058.5</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5050.6000000000004</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5050.67</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5050.68</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5050.6000000000004</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5050.34</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5049.1900000000005</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5219.2299999999996</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5049.49</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5081.55</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5134.82</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5135.3900000000003</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5128.47</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5097.59</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5120.2299999999996</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5136.5200000000004</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5182.1400000000003</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5233.51</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5239.17</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5171.34</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5077.41</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5048.57</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5305.84</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5185.57</v>
      </c>
      <c r="ER245" s="68"/>
      <c r="ES245" s="68"/>
      <c r="ET245" s="68"/>
      <c r="EU245" s="68"/>
      <c r="EV245" s="69"/>
    </row>
    <row r="246" spans="1:152" s="29" customFormat="1" ht="15.75" customHeight="1" x14ac:dyDescent="0.2">
      <c r="A246" s="60">
        <f>$A$102</f>
        <v>45993</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5054.67</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5050.49</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5050.58</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5050.59</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5050.53</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5050.42</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5048.6100000000006</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5210.07</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5049.34</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5073.54</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5131.6000000000004</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5131.4799999999996</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5123.76</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5091.37</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5114.8900000000003</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5130.09</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5176.72</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5229.6400000000003</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5232</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5161.62</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5063.8999999999996</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5048.5200000000004</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5300.89</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5154.8500000000004</v>
      </c>
      <c r="ER246" s="68"/>
      <c r="ES246" s="68"/>
      <c r="ET246" s="68"/>
      <c r="EU246" s="68"/>
      <c r="EV246" s="69"/>
    </row>
    <row r="247" spans="1:152" s="29" customFormat="1" ht="15.75" customHeight="1" x14ac:dyDescent="0.2">
      <c r="A247" s="60">
        <f>$A$103</f>
        <v>45994</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5065.5</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5050.03</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5050.53</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5050.54</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5049.93</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5049.78</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5048.55</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5221.91</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5049.16</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5079.2299999999996</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5136.34</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5136.1100000000006</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5128.6000000000004</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5096.13</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5120.25</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5135.41</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5175.84</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5228.68</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5239.3500000000004</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5156.38</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5070.1400000000003</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5048.25</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5308.13</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5141.1100000000006</v>
      </c>
      <c r="ER247" s="68"/>
      <c r="ES247" s="68"/>
      <c r="ET247" s="68"/>
      <c r="EU247" s="68"/>
      <c r="EV247" s="69"/>
    </row>
    <row r="248" spans="1:152" s="29" customFormat="1" ht="15.75" customHeight="1" x14ac:dyDescent="0.2">
      <c r="A248" s="60">
        <f>$A$104</f>
        <v>45995</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5050.2</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5050.3600000000006</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5050.45</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5050.4799999999996</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5050.3900000000003</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5049.8</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5048.5</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5219.51</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5049.2700000000004</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5102.12</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5150.05</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5163.53</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5133.68</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5125.6499999999996</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5132.09</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5147.0200000000004</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5203.75</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5243.14</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5234.33</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5165.97</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5069.91</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5047.08</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5289.32</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5164.87</v>
      </c>
      <c r="ER248" s="68"/>
      <c r="ES248" s="68"/>
      <c r="ET248" s="68"/>
      <c r="EU248" s="68"/>
      <c r="EV248" s="69"/>
    </row>
    <row r="249" spans="1:152" s="29" customFormat="1" ht="15.75" customHeight="1" x14ac:dyDescent="0.2">
      <c r="A249" s="60">
        <f>$A$105</f>
        <v>45996</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5055.83</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5050.3500000000004</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5050.42</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5050.43</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5050.37</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5050.26</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5048.74</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5223.51</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5049.13</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5102.01</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5156.84</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5179.2299999999996</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5157.08</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5150.46</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5163.22</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5170.18</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5185.6100000000006</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5239.72</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5256.27</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5166.84</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5094.97</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5047.3</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5323.84</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5182.09</v>
      </c>
      <c r="ER249" s="68"/>
      <c r="ES249" s="68"/>
      <c r="ET249" s="68"/>
      <c r="EU249" s="68"/>
      <c r="EV249" s="69"/>
    </row>
    <row r="250" spans="1:152" s="29" customFormat="1" ht="15.75" customHeight="1" x14ac:dyDescent="0.2">
      <c r="A250" s="60">
        <f>$A$106</f>
        <v>45997</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5065.43</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5050.1000000000004</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5050.3</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5050.33</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5050.3099999999995</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5050.24</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5048.8900000000003</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5051.07</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5048.7700000000004</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5049.01</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5069.3900000000003</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5086.1000000000004</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5087.66</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5070.51</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5070.17</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5078.82</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5129.5599999999995</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5195.22</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5189.83</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5085.03</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5048.18</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5046.5599999999995</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5265.43</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5134.8999999999996</v>
      </c>
      <c r="ER250" s="68"/>
      <c r="ES250" s="68"/>
      <c r="ET250" s="68"/>
      <c r="EU250" s="68"/>
      <c r="EV250" s="69"/>
    </row>
    <row r="251" spans="1:152" s="29" customFormat="1" ht="15.75" customHeight="1" x14ac:dyDescent="0.2">
      <c r="A251" s="60">
        <f>$A$107</f>
        <v>45998</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5060.79</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5050.2299999999996</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5050.3999999999996</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5050.5</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5050.46</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5050.45</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5049.1499999999996</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5048.7700000000004</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5048.37</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5048.79</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5049.05</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5049</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5049.04</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5049.83</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5049.79</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5049.87</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5051.49</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5143.3999999999996</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5129.97</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5082.7700000000004</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5047.25</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5047.1499999999996</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5230.41</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5099.33</v>
      </c>
      <c r="ER251" s="68"/>
      <c r="ES251" s="68"/>
      <c r="ET251" s="68"/>
      <c r="EU251" s="68"/>
      <c r="EV251" s="69"/>
    </row>
    <row r="252" spans="1:152" s="29" customFormat="1" ht="15.75" customHeight="1" x14ac:dyDescent="0.2">
      <c r="A252" s="60">
        <f>$A$108</f>
        <v>45999</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5063.1400000000003</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5050.34</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5050.4799999999996</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5050.51</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5050.42</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5050.3099999999995</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5048.8500000000004</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5234.1000000000004</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5048.78</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5108.6400000000003</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5160.2299999999996</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5167.93</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5139.2</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5133.1499999999996</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5140.6000000000004</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5153.68</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5187.2700000000004</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5214.8600000000006</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5245.37</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5163.3900000000003</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5081.78</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5047.0599999999995</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5296.34</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5121.3</v>
      </c>
      <c r="ER252" s="68"/>
      <c r="ES252" s="68"/>
      <c r="ET252" s="68"/>
      <c r="EU252" s="68"/>
      <c r="EV252" s="69"/>
    </row>
    <row r="253" spans="1:152" s="29" customFormat="1" ht="15.75" customHeight="1" x14ac:dyDescent="0.2">
      <c r="A253" s="60">
        <f>$A$109</f>
        <v>46000</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5067.17</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5050.29</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5050.41</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5050.45</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5050.42</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5050.21</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5049.8999999999996</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5229.8999999999996</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5048.9400000000005</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5120.54</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5175.3099999999995</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5182.5599999999995</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5154.41</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5147.66</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5155.57</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5167.7700000000004</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5198.6100000000006</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5223.9400000000005</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5252.75</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5185.2</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5104.57</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5046.67</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5280.46</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5169.74</v>
      </c>
      <c r="ER253" s="68"/>
      <c r="ES253" s="68"/>
      <c r="ET253" s="68"/>
      <c r="EU253" s="68"/>
      <c r="EV253" s="69"/>
    </row>
    <row r="254" spans="1:152" s="29" customFormat="1" ht="15.75" customHeight="1" x14ac:dyDescent="0.2">
      <c r="A254" s="60">
        <f>$A$110</f>
        <v>46001</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5070.47</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5050.3500000000004</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5050.37</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5050.3900000000003</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5050.37</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5050.13</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5048.2299999999996</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5240.32</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5048.75</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5122.6100000000006</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5172.87</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5181.38</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5158.76</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5146.62</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5156.76</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5166.92</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5205.84</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5232.8</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5255.21</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5189.8600000000006</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5107.96</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5046.9400000000005</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5305.9400000000005</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5173.09</v>
      </c>
      <c r="ER254" s="68"/>
      <c r="ES254" s="68"/>
      <c r="ET254" s="68"/>
      <c r="EU254" s="68"/>
      <c r="EV254" s="69"/>
    </row>
    <row r="255" spans="1:152" s="29" customFormat="1" ht="15.75" customHeight="1" x14ac:dyDescent="0.2">
      <c r="A255" s="60">
        <f>$A$111</f>
        <v>46002</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5084.2700000000004</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5050.04</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5050.16</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5050.2299999999996</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5050.18</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5050</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5050.32</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5258.57</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5049.08</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5136.7</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5187.2700000000004</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5192.16</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5166.3099999999995</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5171.67</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5166.08</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5183</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5223.68</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5257.25</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5268.42</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5209.1000000000004</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5126.04</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5047.17</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5304.25</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5172.9799999999996</v>
      </c>
      <c r="ER255" s="68"/>
      <c r="ES255" s="68"/>
      <c r="ET255" s="68"/>
      <c r="EU255" s="68"/>
      <c r="EV255" s="69"/>
    </row>
    <row r="256" spans="1:152" s="29" customFormat="1" ht="15.75" customHeight="1" x14ac:dyDescent="0.2">
      <c r="A256" s="60">
        <f>$A$112</f>
        <v>46003</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5126.66</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5065.3099999999995</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5050.09</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5050.13</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5050.3</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5077.1100000000006</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5141.26</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5333.03</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5068.2700000000004</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5223.05</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5278.09</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5277.6100000000006</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5250.48</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5246.71</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5246.1</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5245.95</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5274.15</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5315.08</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5336.13</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5281.85</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5210.72</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5084.88</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5374.7000000000007</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5241.26</v>
      </c>
      <c r="ER256" s="68"/>
      <c r="ES256" s="68"/>
      <c r="ET256" s="68"/>
      <c r="EU256" s="68"/>
      <c r="EV256" s="69"/>
    </row>
    <row r="257" spans="1:152" s="29" customFormat="1" ht="15.75" customHeight="1" x14ac:dyDescent="0.2">
      <c r="A257" s="60">
        <f>$A$113</f>
        <v>46004</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5100.07</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5055.96</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5050.4799999999996</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5050.5200000000004</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5050.55</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5050.43</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5049.32</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5090.95</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5048.92</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5050.62</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5134.9400000000005</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5162.8099999999995</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5156.63</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5150.55</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5149.82</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5149.8099999999995</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5198.4799999999996</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5251.9400000000005</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5265.6</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5189.2700000000004</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5112.34</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5046.8</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5329.9400000000005</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5186.7700000000004</v>
      </c>
      <c r="ER257" s="68"/>
      <c r="ES257" s="68"/>
      <c r="ET257" s="68"/>
      <c r="EU257" s="68"/>
      <c r="EV257" s="69"/>
    </row>
    <row r="258" spans="1:152" s="29" customFormat="1" ht="15.75" customHeight="1" x14ac:dyDescent="0.2">
      <c r="A258" s="60">
        <f>$A$114</f>
        <v>46005</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5092.72</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5056.1499999999996</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5050.24</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5050.3</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5050.2700000000004</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5050.22</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5048.88</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5049.92</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5048.1000000000004</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5048.74</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5048.74</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5072.91</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5064.63</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5088.71</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5088.59</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5095.7</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5173.3600000000006</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5243.6100000000006</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5287</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5237.8900000000003</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5178.18</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5050.3600000000006</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5335.76</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5221.6000000000004</v>
      </c>
      <c r="ER258" s="68"/>
      <c r="ES258" s="68"/>
      <c r="ET258" s="68"/>
      <c r="EU258" s="68"/>
      <c r="EV258" s="69"/>
    </row>
    <row r="259" spans="1:152" s="29" customFormat="1" ht="15.75" customHeight="1" x14ac:dyDescent="0.2">
      <c r="A259" s="60">
        <f>$A$115</f>
        <v>46006</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5096.49</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5064.53</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5054.6100000000006</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5049.24</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5049.17</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5078.34</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5160.54</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5328.85</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5092.46</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5226.4400000000005</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5277.6100000000006</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5277.74</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5259.77</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5256.41</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5256.18</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5253.3099999999995</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5272.39</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5313.0599999999995</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5353.67</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5291.64</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5224.55</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5105.18</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5364.59</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5158.67</v>
      </c>
      <c r="ER259" s="68"/>
      <c r="ES259" s="68"/>
      <c r="ET259" s="68"/>
      <c r="EU259" s="68"/>
      <c r="EV259" s="69"/>
    </row>
    <row r="260" spans="1:152" s="29" customFormat="1" ht="15.75" customHeight="1" x14ac:dyDescent="0.2">
      <c r="A260" s="60">
        <f>$A$116</f>
        <v>46007</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5137.09</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5089.43</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5054.9400000000005</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5050.03</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5051.5599999999995</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5094.6400000000003</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5158.49</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5342.79</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5097.62</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5236.1499999999996</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5293.45</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5294.24</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5252.3099999999995</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5239.7</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5247.3</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5250.9400000000005</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5281.22</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5318.75</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5375.7000000000007</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5289.63</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5232.58</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5116.83</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5398.33</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5256.27</v>
      </c>
      <c r="ER260" s="68"/>
      <c r="ES260" s="68"/>
      <c r="ET260" s="68"/>
      <c r="EU260" s="68"/>
      <c r="EV260" s="69"/>
    </row>
    <row r="261" spans="1:152" s="29" customFormat="1" ht="15.75" customHeight="1" x14ac:dyDescent="0.2">
      <c r="A261" s="60">
        <f>$A$117</f>
        <v>46008</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5153.51</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5073.16</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5052.0200000000004</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5049.67</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5049.6100000000006</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5084.18</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5139.2</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5326</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5065.37</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5222.82</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5284.97</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5292.71</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5255.92</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5249.74</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5239.01</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5233.45</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5285.42</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5316.28</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5369.1200000000008</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5295.5</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5173.9799999999996</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5044.2700000000004</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5389.67</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5263.53</v>
      </c>
      <c r="ER261" s="68"/>
      <c r="ES261" s="68"/>
      <c r="ET261" s="68"/>
      <c r="EU261" s="68"/>
      <c r="EV261" s="69"/>
    </row>
    <row r="262" spans="1:152" s="29" customFormat="1" ht="15.75" customHeight="1" x14ac:dyDescent="0.2">
      <c r="A262" s="60">
        <f>$A$118</f>
        <v>46009</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5135.91</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5094.46</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5069.0599999999995</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5049.28</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5049.17</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5096.09</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5166.95</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5376.4</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5070.8099999999995</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5264.1</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5256.3600000000006</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5297.46</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5199.1100000000006</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5181.5200000000004</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5196.3900000000003</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5251.27</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5308.54</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5339.9400000000005</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5354.24</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5310.14</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5246.75</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5086.62</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5423.9400000000005</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5271.5599999999995</v>
      </c>
      <c r="ER262" s="68"/>
      <c r="ES262" s="68"/>
      <c r="ET262" s="68"/>
      <c r="EU262" s="68"/>
      <c r="EV262" s="69"/>
    </row>
    <row r="263" spans="1:152" s="29" customFormat="1" ht="15.75" customHeight="1" x14ac:dyDescent="0.2">
      <c r="A263" s="60">
        <f>$A$119</f>
        <v>46010</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5160.1400000000003</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5084.4799999999996</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5063.26</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5055.46</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5061.13</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5107.3500000000004</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5184.9799999999996</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5377.08</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5080.68</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5230.51</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5320.02</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5331.53</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5283.59</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5249.73</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5271.82</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5279.58</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5329.34</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5354.62</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5394.05</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5361.28</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5262.6900000000005</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5114.4400000000005</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5422.64</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5280.54</v>
      </c>
      <c r="ER263" s="68"/>
      <c r="ES263" s="68"/>
      <c r="ET263" s="68"/>
      <c r="EU263" s="68"/>
      <c r="EV263" s="69"/>
    </row>
    <row r="264" spans="1:152" s="29" customFormat="1" ht="15.75" customHeight="1" x14ac:dyDescent="0.2">
      <c r="A264" s="60">
        <f>$A$120</f>
        <v>46011</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5173.04</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5098.5599999999995</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5059.43</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5049.53</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5049.4799999999996</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5059.25</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5047.55</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5145.1100000000006</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5048</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5052.68</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5164.8900000000003</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5188.74</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5172.32</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5153.7</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5048.66</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5049.13</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5047.8099999999995</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5046.8099999999995</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5112.9400000000005</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5082.71</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5054.8999999999996</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5045.07</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5348.8</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5237.82</v>
      </c>
      <c r="ER264" s="68"/>
      <c r="ES264" s="68"/>
      <c r="ET264" s="68"/>
      <c r="EU264" s="68"/>
      <c r="EV264" s="69"/>
    </row>
    <row r="265" spans="1:152" s="29" customFormat="1" ht="15.75" customHeight="1" x14ac:dyDescent="0.2">
      <c r="A265" s="60">
        <f>$A$121</f>
        <v>46012</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5154.51</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5072.63</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5049.1000000000004</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5049.2700000000004</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5049.29</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5049.2299999999996</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5047.34</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5069.13</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5047.99</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5048.08</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5048.13</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5087.99</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5079.95</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5103.96</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5102.6100000000006</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5109.55</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5190.9799999999996</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5257.8600000000006</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5308.98</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5266.34</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5196</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5070.33</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5365.82</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5247.59</v>
      </c>
      <c r="ER265" s="68"/>
      <c r="ES265" s="68"/>
      <c r="ET265" s="68"/>
      <c r="EU265" s="68"/>
      <c r="EV265" s="69"/>
    </row>
    <row r="266" spans="1:152" s="29" customFormat="1" ht="15.75" customHeight="1" x14ac:dyDescent="0.2">
      <c r="A266" s="60">
        <f>$A$122</f>
        <v>46013</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5222.16</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5150.2700000000004</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5114.32</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5097.99</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5099.93</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5159.68</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5223.03</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5401.7900000000009</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5123.26</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5342.05</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5416.49</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5398.9600000000009</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5258.35</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5252.47</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5241.66</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5241.8</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5288.66</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5366.28</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5449.92</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5548.67</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5306.09</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5182.91</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5458.3</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5286.24</v>
      </c>
      <c r="ER266" s="68"/>
      <c r="ES266" s="68"/>
      <c r="ET266" s="68"/>
      <c r="EU266" s="68"/>
      <c r="EV266" s="69"/>
    </row>
    <row r="267" spans="1:152" s="29" customFormat="1" ht="15.75" customHeight="1" x14ac:dyDescent="0.2">
      <c r="A267" s="60">
        <f>$A$123</f>
        <v>46014</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5143.41</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5092.6400000000003</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5080.78</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5069.4799999999996</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5073.2700000000004</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5115.59</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5220.03</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5406.7900000000009</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5123.03</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5252.46</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5308.98</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5289.17</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5241.28</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5228.9400000000005</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5219.17</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5224.38</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5252.5599999999995</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5317.45</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5383.4</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5357.8099999999995</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5274.53</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5141.97</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5408.67</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5241.13</v>
      </c>
      <c r="ER267" s="68"/>
      <c r="ES267" s="68"/>
      <c r="ET267" s="68"/>
      <c r="EU267" s="68"/>
      <c r="EV267" s="69"/>
    </row>
    <row r="268" spans="1:152" s="29" customFormat="1" ht="15.75" customHeight="1" x14ac:dyDescent="0.2">
      <c r="A268" s="60">
        <f>$A$124</f>
        <v>46015</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5115.3099999999995</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5075.8</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5064.8600000000006</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5060.8600000000006</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5064.97</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5111.03</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5213.03</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5398.83</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5131.91</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5274.05</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5358.02</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5367.46</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5322.3</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5318.3099999999995</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5318.17</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5270.38</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5277.91</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5312.39</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5366.54</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5299.9</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5237.03</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5111.5599999999995</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5392.17</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5244.99</v>
      </c>
      <c r="ER268" s="68"/>
      <c r="ES268" s="68"/>
      <c r="ET268" s="68"/>
      <c r="EU268" s="68"/>
      <c r="EV268" s="69"/>
    </row>
    <row r="269" spans="1:152" s="29" customFormat="1" ht="15.75" customHeight="1" x14ac:dyDescent="0.2">
      <c r="A269" s="60">
        <f>$A$125</f>
        <v>46016</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5125.42</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5079.45</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5066.95</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5062.05</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5065.62</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5098.1000000000004</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5182.3</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5402.6900000000005</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5145.13</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5279.26</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5311.17</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5320.89</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5287.17</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5281.35</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5271.64</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5259.52</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5281.9400000000005</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5335.54</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5402.6200000000008</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5355.65</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5293.18</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5188.3500000000004</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5389.91</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5225.41</v>
      </c>
      <c r="ER269" s="68"/>
      <c r="ES269" s="68"/>
      <c r="ET269" s="68"/>
      <c r="EU269" s="68"/>
      <c r="EV269" s="69"/>
    </row>
    <row r="270" spans="1:152" s="29" customFormat="1" ht="15.75" customHeight="1" x14ac:dyDescent="0.2">
      <c r="A270" s="60">
        <f>$A$126</f>
        <v>46017</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5220.38</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5149.38</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5130.8900000000003</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5073.6000000000004</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5130.62</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5125.76</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5226.8900000000003</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5433.3</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5158.8900000000003</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5287.58</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5306.22</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5300.57</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5256.6900000000005</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5236.8500000000004</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5242.21</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5228.68</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5286.16</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5335.55</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5380.07</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5349.99</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5272.3099999999995</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5173.8099999999995</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5400.1</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5268.51</v>
      </c>
      <c r="ER270" s="68"/>
      <c r="ES270" s="68"/>
      <c r="ET270" s="68"/>
      <c r="EU270" s="68"/>
      <c r="EV270" s="69"/>
    </row>
    <row r="271" spans="1:152" s="29" customFormat="1" ht="15.75" customHeight="1" x14ac:dyDescent="0.2">
      <c r="A271" s="60">
        <f>$A$127</f>
        <v>46018</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5194.97</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5133.1100000000006</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5066.8600000000006</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5084.62</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5092.67</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5092.6900000000005</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5137.82</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5382.9600000000009</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5121.88</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5247.66</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5300.87</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5301.33</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5302.26</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5299.51</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5314.05</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5299.72</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5323.89</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5341.58</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5403.24</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5354.12</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5277.6</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5204.08</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5421.99</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5287.22</v>
      </c>
      <c r="ER271" s="68"/>
      <c r="ES271" s="68"/>
      <c r="ET271" s="68"/>
      <c r="EU271" s="68"/>
      <c r="EV271" s="69"/>
    </row>
    <row r="272" spans="1:152" s="29" customFormat="1" ht="15.75" customHeight="1" x14ac:dyDescent="0.2">
      <c r="A272" s="60">
        <f>$A$128</f>
        <v>46019</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5176.83</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5109.26</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5085.3500000000004</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5078.25</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5071.62</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5070.38</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5063.16</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5116.67</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5048.43</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5048.8500000000004</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5113.3</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5147</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5153.33</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5153.8600000000006</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5145.6000000000004</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5157.7700000000004</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5228.68</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5277.98</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5323.23</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5283.16</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5231.07</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5124.5</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5324.84</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5251.58</v>
      </c>
      <c r="ER272" s="68"/>
      <c r="ES272" s="68"/>
      <c r="ET272" s="68"/>
      <c r="EU272" s="68"/>
      <c r="EV272" s="69"/>
    </row>
    <row r="273" spans="1:152" s="29" customFormat="1" ht="15.75" customHeight="1" x14ac:dyDescent="0.2">
      <c r="A273" s="60">
        <f>$A$129</f>
        <v>46020</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5205.55</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5151.68</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5126.49</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5059.5</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5064.45</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5101.9400000000005</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5178.8099999999995</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5390.64</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5131.68</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5238.47</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5297.21</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5290.77</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5305.64</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5302.54</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5300.47</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5305.57</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5333.41</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5350.41</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5359.83</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5356.58</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5312.52</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5221.0599999999995</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5405.6100000000006</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5280.73</v>
      </c>
      <c r="ER273" s="68"/>
      <c r="ES273" s="68"/>
      <c r="ET273" s="68"/>
      <c r="EU273" s="68"/>
      <c r="EV273" s="69"/>
    </row>
    <row r="274" spans="1:152" s="29" customFormat="1" ht="15.75" customHeight="1" x14ac:dyDescent="0.2">
      <c r="A274" s="60">
        <f>$A$130</f>
        <v>46021</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5202.75</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5050.87</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5050.62</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5044.88</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5048.84</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5064.3500000000004</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5145.18</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5315.41</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5133.96</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5231.12</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5293.67</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5309.95</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5300.5</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5296.35</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5296</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5303.6100000000006</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5323.24</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5348.0599999999995</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5358.7</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5352.4400000000005</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5302.6</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5229.03</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5424.2100000000009</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5269.07</v>
      </c>
      <c r="ER274" s="68"/>
      <c r="ES274" s="68"/>
      <c r="ET274" s="68"/>
      <c r="EU274" s="68"/>
      <c r="EV274" s="69"/>
    </row>
    <row r="275" spans="1:152" s="29" customFormat="1" ht="15.75" customHeight="1" x14ac:dyDescent="0.2">
      <c r="A275" s="60">
        <f>$A$131</f>
        <v>46022</v>
      </c>
      <c r="B275" s="61"/>
      <c r="C275" s="61"/>
      <c r="D275" s="61"/>
      <c r="E275" s="61"/>
      <c r="F275" s="61"/>
      <c r="G275" s="61"/>
      <c r="H275" s="62"/>
      <c r="I275" s="63">
        <f>IF($A275="-","-",ROUND(VLOOKUP($A275+ROUND(LEFT(I$244,1)/24,5),'[1]ОАО "АТС"'!$A$57:$F$800,6,FALSE)+HLOOKUP($DL$242,'[1]Сбытовая надбавка'!$F$5:$H$6,2,FALSE),2)+'[1]Иные услуги'!$C$6+HLOOKUP($DR$241,'[1]Услуги по передаче'!$G$5:$J$7,2,FALSE))</f>
        <v>5182.7299999999996</v>
      </c>
      <c r="J275" s="68"/>
      <c r="K275" s="68"/>
      <c r="L275" s="68"/>
      <c r="M275" s="68"/>
      <c r="N275" s="69"/>
      <c r="O275" s="63">
        <f>IF($A275="-","-",ROUND(VLOOKUP($A275+ROUND(LEFT(O$244,1)/24,5),'[1]ОАО "АТС"'!$A$57:$F$800,6,FALSE)+HLOOKUP($DL$242,'[1]Сбытовая надбавка'!$F$5:$H$6,2,FALSE),2)+'[1]Иные услуги'!$C$6+HLOOKUP($DR$241,'[1]Услуги по передаче'!$G$5:$J$7,2,FALSE))</f>
        <v>5129.1900000000005</v>
      </c>
      <c r="P275" s="68"/>
      <c r="Q275" s="68"/>
      <c r="R275" s="68"/>
      <c r="S275" s="68"/>
      <c r="T275" s="69"/>
      <c r="U275" s="63">
        <f>IF($A275="-","-",ROUND(VLOOKUP($A275+ROUND(LEFT(U$244,1)/24,5),'[1]ОАО "АТС"'!$A$57:$F$800,6,FALSE)+HLOOKUP($DL$242,'[1]Сбытовая надбавка'!$F$5:$H$6,2,FALSE),2)+'[1]Иные услуги'!$C$6+HLOOKUP($DR$241,'[1]Услуги по передаче'!$G$5:$J$7,2,FALSE))</f>
        <v>5060.67</v>
      </c>
      <c r="V275" s="68"/>
      <c r="W275" s="68"/>
      <c r="X275" s="68"/>
      <c r="Y275" s="68"/>
      <c r="Z275" s="69"/>
      <c r="AA275" s="63">
        <f>IF($A275="-","-",ROUND(VLOOKUP($A275+ROUND(LEFT(AA$244,1)/24,5),'[1]ОАО "АТС"'!$A$57:$F$800,6,FALSE)+HLOOKUP($DL$242,'[1]Сбытовая надбавка'!$F$5:$H$6,2,FALSE),2)+'[1]Иные услуги'!$C$6+HLOOKUP($DR$241,'[1]Услуги по передаче'!$G$5:$J$7,2,FALSE))</f>
        <v>5055.99</v>
      </c>
      <c r="AB275" s="68"/>
      <c r="AC275" s="68"/>
      <c r="AD275" s="68"/>
      <c r="AE275" s="68"/>
      <c r="AF275" s="69"/>
      <c r="AG275" s="63">
        <f>IF($A275="-","-",ROUND(VLOOKUP($A275+ROUND(LEFT(AG$244,1)/24,5),'[1]ОАО "АТС"'!$A$57:$F$800,6,FALSE)+HLOOKUP($DL$242,'[1]Сбытовая надбавка'!$F$5:$H$6,2,FALSE),2)+'[1]Иные услуги'!$C$6+HLOOKUP($DR$241,'[1]Услуги по передаче'!$G$5:$J$7,2,FALSE))</f>
        <v>5056.3</v>
      </c>
      <c r="AH275" s="68"/>
      <c r="AI275" s="68"/>
      <c r="AJ275" s="68"/>
      <c r="AK275" s="68"/>
      <c r="AL275" s="69"/>
      <c r="AM275" s="63">
        <f>IF($A275="-","-",ROUND(VLOOKUP($A275+ROUND(LEFT(AM$244,1)/24,5),'[1]ОАО "АТС"'!$A$57:$F$800,6,FALSE)+HLOOKUP($DL$242,'[1]Сбытовая надбавка'!$F$5:$H$6,2,FALSE),2)+'[1]Иные услуги'!$C$6+HLOOKUP($DR$241,'[1]Услуги по передаче'!$G$5:$J$7,2,FALSE))</f>
        <v>5064.21</v>
      </c>
      <c r="AN275" s="68"/>
      <c r="AO275" s="68"/>
      <c r="AP275" s="68"/>
      <c r="AQ275" s="68"/>
      <c r="AR275" s="69"/>
      <c r="AS275" s="63">
        <f>IF($A275="-","-",ROUND(VLOOKUP($A275+ROUND(LEFT(AS$244,1)/24,5),'[1]ОАО "АТС"'!$A$57:$F$800,6,FALSE)+HLOOKUP($DL$242,'[1]Сбытовая надбавка'!$F$5:$H$6,2,FALSE),2)+'[1]Иные услуги'!$C$6+HLOOKUP($DR$241,'[1]Услуги по передаче'!$G$5:$J$7,2,FALSE))</f>
        <v>5067.8099999999995</v>
      </c>
      <c r="AT275" s="68"/>
      <c r="AU275" s="68"/>
      <c r="AV275" s="68"/>
      <c r="AW275" s="68"/>
      <c r="AX275" s="69"/>
      <c r="AY275" s="63">
        <f>IF($A275="-","-",ROUND(VLOOKUP($A275+ROUND(LEFT(AY$244,1)/24,5),'[1]ОАО "АТС"'!$A$57:$F$800,6,FALSE)+HLOOKUP($DL$242,'[1]Сбытовая надбавка'!$F$5:$H$6,2,FALSE),2)+'[1]Иные услуги'!$C$6+HLOOKUP($DR$241,'[1]Услуги по передаче'!$G$5:$J$7,2,FALSE))</f>
        <v>5129.88</v>
      </c>
      <c r="AZ275" s="68"/>
      <c r="BA275" s="68"/>
      <c r="BB275" s="68"/>
      <c r="BC275" s="68"/>
      <c r="BD275" s="69"/>
      <c r="BE275" s="63">
        <f>IF($A275="-","-",ROUND(VLOOKUP($A275+ROUND(LEFT(BE$244,1)/24,5),'[1]ОАО "АТС"'!$A$57:$F$800,6,FALSE)+HLOOKUP($DL$242,'[1]Сбытовая надбавка'!$F$5:$H$6,2,FALSE),2)+'[1]Иные услуги'!$C$6+HLOOKUP($DR$241,'[1]Услуги по передаче'!$G$5:$J$7,2,FALSE))</f>
        <v>5048.3999999999996</v>
      </c>
      <c r="BF275" s="68"/>
      <c r="BG275" s="68"/>
      <c r="BH275" s="68"/>
      <c r="BI275" s="68"/>
      <c r="BJ275" s="69"/>
      <c r="BK275" s="63">
        <f>IF($A275="-","-",ROUND(VLOOKUP($A275+ROUND(LEFT(BK$244,1)/24,5),'[1]ОАО "АТС"'!$A$57:$F$800,6,FALSE)+HLOOKUP($DL$242,'[1]Сбытовая надбавка'!$F$5:$H$6,2,FALSE),2)+'[1]Иные услуги'!$C$6+HLOOKUP($DR$241,'[1]Услуги по передаче'!$G$5:$J$7,2,FALSE))</f>
        <v>5117.72</v>
      </c>
      <c r="BL275" s="68"/>
      <c r="BM275" s="68"/>
      <c r="BN275" s="68"/>
      <c r="BO275" s="68"/>
      <c r="BP275" s="69"/>
      <c r="BQ275" s="63">
        <f>IF($A275="-","-",ROUND(VLOOKUP($A275+ROUND(LEFT(BQ$244,2)/24,5),'[1]ОАО "АТС"'!$A$57:$F$800,6,FALSE)+HLOOKUP($DL$242,'[1]Сбытовая надбавка'!$F$5:$H$6,2,FALSE),2)+'[1]Иные услуги'!$C$6+HLOOKUP($DR$241,'[1]Услуги по передаче'!$G$5:$J$7,2,FALSE))</f>
        <v>5162.63</v>
      </c>
      <c r="BR275" s="68"/>
      <c r="BS275" s="68"/>
      <c r="BT275" s="68"/>
      <c r="BU275" s="68"/>
      <c r="BV275" s="69"/>
      <c r="BW275" s="63">
        <f>IF($A275="-","-",ROUND(VLOOKUP($A275+ROUND(LEFT(BW$244,2)/24,5),'[1]ОАО "АТС"'!$A$57:$F$800,6,FALSE)+HLOOKUP($DL$242,'[1]Сбытовая надбавка'!$F$5:$H$6,2,FALSE),2)+'[1]Иные услуги'!$C$6+HLOOKUP($DR$241,'[1]Услуги по передаче'!$G$5:$J$7,2,FALSE))</f>
        <v>5176.1000000000004</v>
      </c>
      <c r="BX275" s="68"/>
      <c r="BY275" s="68"/>
      <c r="BZ275" s="68"/>
      <c r="CA275" s="68"/>
      <c r="CB275" s="69"/>
      <c r="CC275" s="63">
        <f>IF($A275="-","-",ROUND(VLOOKUP($A275+ROUND(LEFT(CC$244,2)/24,5),'[1]ОАО "АТС"'!$A$57:$F$800,6,FALSE)+HLOOKUP($DL$242,'[1]Сбытовая надбавка'!$F$5:$H$6,2,FALSE),2)+'[1]Иные услуги'!$C$6+HLOOKUP($DR$241,'[1]Услуги по передаче'!$G$5:$J$7,2,FALSE))</f>
        <v>5159.3600000000006</v>
      </c>
      <c r="CD275" s="68"/>
      <c r="CE275" s="68"/>
      <c r="CF275" s="68"/>
      <c r="CG275" s="68"/>
      <c r="CH275" s="69"/>
      <c r="CI275" s="63">
        <f>IF($A275="-","-",ROUND(VLOOKUP($A275+ROUND(LEFT(CI$244,2)/24,5),'[1]ОАО "АТС"'!$A$57:$F$800,6,FALSE)+HLOOKUP($DL$242,'[1]Сбытовая надбавка'!$F$5:$H$6,2,FALSE),2)+'[1]Иные услуги'!$C$6+HLOOKUP($DR$241,'[1]Услуги по передаче'!$G$5:$J$7,2,FALSE))</f>
        <v>5133.87</v>
      </c>
      <c r="CJ275" s="68"/>
      <c r="CK275" s="68"/>
      <c r="CL275" s="68"/>
      <c r="CM275" s="68"/>
      <c r="CN275" s="69"/>
      <c r="CO275" s="63">
        <f>IF($A275="-","-",ROUND(VLOOKUP($A275+ROUND(LEFT(CO$244,2)/24,5),'[1]ОАО "АТС"'!$A$57:$F$800,6,FALSE)+HLOOKUP($DL$242,'[1]Сбытовая надбавка'!$F$5:$H$6,2,FALSE),2)+'[1]Иные услуги'!$C$6+HLOOKUP($DR$241,'[1]Услуги по передаче'!$G$5:$J$7,2,FALSE))</f>
        <v>5126.0200000000004</v>
      </c>
      <c r="CP275" s="68"/>
      <c r="CQ275" s="68"/>
      <c r="CR275" s="68"/>
      <c r="CS275" s="68"/>
      <c r="CT275" s="69"/>
      <c r="CU275" s="63">
        <f>IF($A275="-","-",ROUND(VLOOKUP($A275+ROUND(LEFT(CU$244,2)/24,5),'[1]ОАО "АТС"'!$A$57:$F$800,6,FALSE)+HLOOKUP($DL$242,'[1]Сбытовая надбавка'!$F$5:$H$6,2,FALSE),2)+'[1]Иные услуги'!$C$6+HLOOKUP($DR$241,'[1]Услуги по передаче'!$G$5:$J$7,2,FALSE))</f>
        <v>5125.08</v>
      </c>
      <c r="CV275" s="68"/>
      <c r="CW275" s="68"/>
      <c r="CX275" s="68"/>
      <c r="CY275" s="68"/>
      <c r="CZ275" s="69"/>
      <c r="DA275" s="63">
        <f>IF($A275="-","-",ROUND(VLOOKUP($A275+ROUND(LEFT(DA$244,2)/24,5),'[1]ОАО "АТС"'!$A$57:$F$800,6,FALSE)+HLOOKUP($DL$242,'[1]Сбытовая надбавка'!$F$5:$H$6,2,FALSE),2)+'[1]Иные услуги'!$C$6+HLOOKUP($DR$241,'[1]Услуги по передаче'!$G$5:$J$7,2,FALSE))</f>
        <v>5170.6499999999996</v>
      </c>
      <c r="DB275" s="68"/>
      <c r="DC275" s="68"/>
      <c r="DD275" s="68"/>
      <c r="DE275" s="68"/>
      <c r="DF275" s="69"/>
      <c r="DG275" s="63">
        <f>IF($A275="-","-",ROUND(VLOOKUP($A275+ROUND(LEFT(DG$244,2)/24,5),'[1]ОАО "АТС"'!$A$57:$F$800,6,FALSE)+HLOOKUP($DL$242,'[1]Сбытовая надбавка'!$F$5:$H$6,2,FALSE),2)+'[1]Иные услуги'!$C$6+HLOOKUP($DR$241,'[1]Услуги по передаче'!$G$5:$J$7,2,FALSE))</f>
        <v>5259.2</v>
      </c>
      <c r="DH275" s="68"/>
      <c r="DI275" s="68"/>
      <c r="DJ275" s="68"/>
      <c r="DK275" s="68"/>
      <c r="DL275" s="69"/>
      <c r="DM275" s="63">
        <f>IF($A275="-","-",ROUND(VLOOKUP($A275+ROUND(LEFT(DM$244,2)/24,5),'[1]ОАО "АТС"'!$A$57:$F$800,6,FALSE)+HLOOKUP($DL$242,'[1]Сбытовая надбавка'!$F$5:$H$6,2,FALSE),2)+'[1]Иные услуги'!$C$6+HLOOKUP($DR$241,'[1]Услуги по передаче'!$G$5:$J$7,2,FALSE))</f>
        <v>5283.87</v>
      </c>
      <c r="DN275" s="68"/>
      <c r="DO275" s="68"/>
      <c r="DP275" s="68"/>
      <c r="DQ275" s="68"/>
      <c r="DR275" s="69"/>
      <c r="DS275" s="63">
        <f>IF($A275="-","-",ROUND(VLOOKUP($A275+ROUND(LEFT(DS$244,2)/24,5),'[1]ОАО "АТС"'!$A$57:$F$800,6,FALSE)+HLOOKUP($DL$242,'[1]Сбытовая надбавка'!$F$5:$H$6,2,FALSE),2)+'[1]Иные услуги'!$C$6+HLOOKUP($DR$241,'[1]Услуги по передаче'!$G$5:$J$7,2,FALSE))</f>
        <v>5243.3099999999995</v>
      </c>
      <c r="DT275" s="68"/>
      <c r="DU275" s="68"/>
      <c r="DV275" s="68"/>
      <c r="DW275" s="68"/>
      <c r="DX275" s="69"/>
      <c r="DY275" s="63">
        <f>IF($A275="-","-",ROUND(VLOOKUP($A275+ROUND(LEFT(DY$244,2)/24,5),'[1]ОАО "АТС"'!$A$57:$F$800,6,FALSE)+HLOOKUP($DL$242,'[1]Сбытовая надбавка'!$F$5:$H$6,2,FALSE),2)+'[1]Иные услуги'!$C$6+HLOOKUP($DR$241,'[1]Услуги по передаче'!$G$5:$J$7,2,FALSE))</f>
        <v>5180.8</v>
      </c>
      <c r="DZ275" s="68"/>
      <c r="EA275" s="68"/>
      <c r="EB275" s="68"/>
      <c r="EC275" s="68"/>
      <c r="ED275" s="69"/>
      <c r="EE275" s="63">
        <f>IF($A275="-","-",ROUND(VLOOKUP($A275+ROUND(LEFT(EE$244,2)/24,5),'[1]ОАО "АТС"'!$A$57:$F$800,6,FALSE)+HLOOKUP($DL$242,'[1]Сбытовая надбавка'!$F$5:$H$6,2,FALSE),2)+'[1]Иные услуги'!$C$6+HLOOKUP($DR$241,'[1]Услуги по передаче'!$G$5:$J$7,2,FALSE))</f>
        <v>5054.3600000000006</v>
      </c>
      <c r="EF275" s="68"/>
      <c r="EG275" s="68"/>
      <c r="EH275" s="68"/>
      <c r="EI275" s="68"/>
      <c r="EJ275" s="69"/>
      <c r="EK275" s="63">
        <f>IF($A275="-","-",ROUND(VLOOKUP($A275+ROUND(LEFT(EK$244,2)/24,5),'[1]ОАО "АТС"'!$A$57:$F$800,6,FALSE)+HLOOKUP($DL$242,'[1]Сбытовая надбавка'!$F$5:$H$6,2,FALSE),2)+'[1]Иные услуги'!$C$6+HLOOKUP($DR$241,'[1]Услуги по передаче'!$G$5:$J$7,2,FALSE))</f>
        <v>5346.58</v>
      </c>
      <c r="EL275" s="68"/>
      <c r="EM275" s="68"/>
      <c r="EN275" s="68"/>
      <c r="EO275" s="68"/>
      <c r="EP275" s="69"/>
      <c r="EQ275" s="63">
        <f>IF($A275="-","-",ROUND(VLOOKUP($A275+ROUND(LEFT(EQ$244,2)/24,5),'[1]ОАО "АТС"'!$A$57:$F$800,6,FALSE)+HLOOKUP($DL$242,'[1]Сбытовая надбавка'!$F$5:$H$6,2,FALSE),2)+'[1]Иные услуги'!$C$6+HLOOKUP($DR$241,'[1]Услуги по передаче'!$G$5:$J$7,2,FALSE))</f>
        <v>5320.26</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45992</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5058.5</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5050.6000000000004</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5050.67</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5050.68</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5050.6000000000004</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5050.34</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5049.1900000000005</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5219.2299999999996</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5049.49</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5081.55</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5134.82</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5135.3900000000003</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5128.47</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5097.59</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5120.2299999999996</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5136.5200000000004</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5182.1400000000003</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5233.51</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5239.17</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5171.34</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5077.41</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5048.57</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5305.84</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5185.57</v>
      </c>
      <c r="ER281" s="68"/>
      <c r="ES281" s="68"/>
      <c r="ET281" s="68"/>
      <c r="EU281" s="68"/>
      <c r="EV281" s="69"/>
    </row>
    <row r="282" spans="1:152" s="29" customFormat="1" ht="15.75" customHeight="1" x14ac:dyDescent="0.2">
      <c r="A282" s="60">
        <f>$A$102</f>
        <v>45993</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5054.67</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5050.49</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5050.58</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5050.59</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5050.53</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5050.42</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5048.6100000000006</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5210.07</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5049.34</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5073.54</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5131.6000000000004</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5131.4799999999996</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5123.76</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5091.37</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5114.8900000000003</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5130.09</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5176.72</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5229.6400000000003</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5232</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5161.62</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5063.8999999999996</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5048.5200000000004</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5300.89</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5154.8500000000004</v>
      </c>
      <c r="ER282" s="68"/>
      <c r="ES282" s="68"/>
      <c r="ET282" s="68"/>
      <c r="EU282" s="68"/>
      <c r="EV282" s="69"/>
    </row>
    <row r="283" spans="1:152" s="29" customFormat="1" ht="15.75" customHeight="1" x14ac:dyDescent="0.2">
      <c r="A283" s="60">
        <f>$A$103</f>
        <v>45994</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5065.5</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5050.03</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5050.53</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5050.54</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5049.93</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5049.78</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5048.55</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5221.91</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5049.16</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5079.2299999999996</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5136.34</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5136.1100000000006</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5128.6000000000004</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5096.13</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5120.25</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5135.41</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5175.84</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5228.68</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5239.3500000000004</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5156.38</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5070.1400000000003</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5048.25</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5308.13</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5141.1100000000006</v>
      </c>
      <c r="ER283" s="68"/>
      <c r="ES283" s="68"/>
      <c r="ET283" s="68"/>
      <c r="EU283" s="68"/>
      <c r="EV283" s="69"/>
    </row>
    <row r="284" spans="1:152" s="29" customFormat="1" ht="15.75" customHeight="1" x14ac:dyDescent="0.2">
      <c r="A284" s="60">
        <f>$A$104</f>
        <v>45995</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5050.2</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5050.3600000000006</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5050.45</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5050.4799999999996</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5050.3900000000003</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5049.8</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5048.5</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5219.51</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5049.2700000000004</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5102.12</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5150.05</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5163.53</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5133.68</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5125.6499999999996</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5132.09</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5147.0200000000004</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5203.75</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5243.14</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5234.33</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5165.97</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5069.91</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5047.08</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5289.32</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5164.87</v>
      </c>
      <c r="ER284" s="68"/>
      <c r="ES284" s="68"/>
      <c r="ET284" s="68"/>
      <c r="EU284" s="68"/>
      <c r="EV284" s="69"/>
    </row>
    <row r="285" spans="1:152" s="29" customFormat="1" ht="15.75" customHeight="1" x14ac:dyDescent="0.2">
      <c r="A285" s="60">
        <f>$A$105</f>
        <v>45996</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5055.83</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5050.3500000000004</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5050.42</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5050.43</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5050.37</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5050.26</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5048.74</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5223.51</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5049.13</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5102.01</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5156.84</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5179.2299999999996</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5157.08</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5150.46</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5163.22</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5170.18</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5185.6100000000006</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5239.72</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5256.27</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5166.84</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5094.97</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5047.3</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5323.84</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5182.09</v>
      </c>
      <c r="ER285" s="68"/>
      <c r="ES285" s="68"/>
      <c r="ET285" s="68"/>
      <c r="EU285" s="68"/>
      <c r="EV285" s="69"/>
    </row>
    <row r="286" spans="1:152" s="29" customFormat="1" ht="15.75" customHeight="1" x14ac:dyDescent="0.2">
      <c r="A286" s="60">
        <f>$A$106</f>
        <v>45997</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5065.43</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5050.1000000000004</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5050.3</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5050.33</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5050.3099999999995</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5050.24</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5048.8900000000003</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5051.07</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5048.7700000000004</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5049.01</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5069.3900000000003</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5086.1000000000004</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5087.66</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5070.51</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5070.17</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5078.82</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5129.5599999999995</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5195.22</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5189.83</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5085.03</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5048.18</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5046.5599999999995</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5265.43</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5134.8999999999996</v>
      </c>
      <c r="ER286" s="68"/>
      <c r="ES286" s="68"/>
      <c r="ET286" s="68"/>
      <c r="EU286" s="68"/>
      <c r="EV286" s="69"/>
    </row>
    <row r="287" spans="1:152" s="29" customFormat="1" ht="15.75" customHeight="1" x14ac:dyDescent="0.2">
      <c r="A287" s="60">
        <f>$A$107</f>
        <v>45998</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5060.79</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5050.2299999999996</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5050.3999999999996</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5050.5</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5050.46</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5050.45</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5049.1499999999996</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5048.7700000000004</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5048.37</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5048.79</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5049.05</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5049</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5049.04</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5049.83</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5049.79</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5049.87</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5051.49</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5143.3999999999996</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5129.97</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5082.7700000000004</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5047.25</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5047.1499999999996</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5230.41</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5099.33</v>
      </c>
      <c r="ER287" s="68"/>
      <c r="ES287" s="68"/>
      <c r="ET287" s="68"/>
      <c r="EU287" s="68"/>
      <c r="EV287" s="69"/>
    </row>
    <row r="288" spans="1:152" s="29" customFormat="1" ht="15.75" customHeight="1" x14ac:dyDescent="0.2">
      <c r="A288" s="60">
        <f>$A$108</f>
        <v>45999</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5063.1400000000003</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5050.34</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5050.4799999999996</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5050.51</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5050.42</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5050.3099999999995</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5048.8500000000004</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5234.1000000000004</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5048.78</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5108.6400000000003</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5160.2299999999996</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5167.93</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5139.2</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5133.1499999999996</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5140.6000000000004</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5153.68</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5187.2700000000004</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5214.8600000000006</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5245.37</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5163.3900000000003</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5081.78</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5047.0599999999995</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5296.34</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5121.3</v>
      </c>
      <c r="ER288" s="68"/>
      <c r="ES288" s="68"/>
      <c r="ET288" s="68"/>
      <c r="EU288" s="68"/>
      <c r="EV288" s="69"/>
    </row>
    <row r="289" spans="1:152" s="29" customFormat="1" ht="15.75" customHeight="1" x14ac:dyDescent="0.2">
      <c r="A289" s="60">
        <f>$A$109</f>
        <v>46000</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5067.17</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5050.29</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5050.41</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5050.45</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5050.42</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5050.21</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5049.8999999999996</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5229.8999999999996</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5048.9400000000005</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5120.54</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5175.3099999999995</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5182.5599999999995</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5154.41</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5147.66</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5155.57</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5167.7700000000004</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5198.6100000000006</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5223.9400000000005</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5252.75</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5185.2</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5104.57</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5046.67</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5280.46</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5169.74</v>
      </c>
      <c r="ER289" s="68"/>
      <c r="ES289" s="68"/>
      <c r="ET289" s="68"/>
      <c r="EU289" s="68"/>
      <c r="EV289" s="69"/>
    </row>
    <row r="290" spans="1:152" s="29" customFormat="1" ht="15.75" customHeight="1" x14ac:dyDescent="0.2">
      <c r="A290" s="60">
        <f>$A$110</f>
        <v>46001</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5070.47</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5050.3500000000004</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5050.37</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5050.3900000000003</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5050.37</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5050.13</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5048.2299999999996</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5240.32</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5048.75</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5122.6100000000006</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5172.87</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5181.38</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5158.76</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5146.62</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5156.76</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5166.92</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5205.84</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5232.8</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5255.21</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5189.8600000000006</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5107.96</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5046.9400000000005</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5305.9400000000005</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5173.09</v>
      </c>
      <c r="ER290" s="68"/>
      <c r="ES290" s="68"/>
      <c r="ET290" s="68"/>
      <c r="EU290" s="68"/>
      <c r="EV290" s="69"/>
    </row>
    <row r="291" spans="1:152" s="29" customFormat="1" ht="15.75" customHeight="1" x14ac:dyDescent="0.2">
      <c r="A291" s="60">
        <f>$A$111</f>
        <v>46002</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5084.2700000000004</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5050.04</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5050.16</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5050.2299999999996</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5050.18</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5050</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5050.32</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5258.57</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5049.08</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5136.7</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5187.2700000000004</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5192.16</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5166.3099999999995</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5171.67</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5166.08</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5183</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5223.68</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5257.25</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5268.42</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5209.1000000000004</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5126.04</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5047.17</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5304.25</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5172.9799999999996</v>
      </c>
      <c r="ER291" s="68"/>
      <c r="ES291" s="68"/>
      <c r="ET291" s="68"/>
      <c r="EU291" s="68"/>
      <c r="EV291" s="69"/>
    </row>
    <row r="292" spans="1:152" s="29" customFormat="1" ht="15.75" customHeight="1" x14ac:dyDescent="0.2">
      <c r="A292" s="60">
        <f>$A$112</f>
        <v>46003</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5126.66</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5065.3099999999995</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5050.09</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5050.13</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5050.3</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5077.1100000000006</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5141.26</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5333.03</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5068.2700000000004</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5223.05</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5278.09</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5277.6100000000006</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5250.48</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5246.71</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5246.1</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5245.95</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5274.15</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5315.08</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5336.13</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5281.85</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5210.72</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5084.88</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5374.7000000000007</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5241.26</v>
      </c>
      <c r="ER292" s="68"/>
      <c r="ES292" s="68"/>
      <c r="ET292" s="68"/>
      <c r="EU292" s="68"/>
      <c r="EV292" s="69"/>
    </row>
    <row r="293" spans="1:152" s="29" customFormat="1" ht="15.75" customHeight="1" x14ac:dyDescent="0.2">
      <c r="A293" s="60">
        <f>$A$113</f>
        <v>46004</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5100.07</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5055.96</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5050.4799999999996</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5050.5200000000004</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5050.55</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5050.43</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5049.32</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5090.95</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5048.92</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5050.62</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5134.9400000000005</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5162.8099999999995</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5156.63</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5150.55</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5149.82</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5149.8099999999995</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5198.4799999999996</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5251.9400000000005</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5265.6</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5189.2700000000004</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5112.34</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5046.8</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5329.9400000000005</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5186.7700000000004</v>
      </c>
      <c r="ER293" s="68"/>
      <c r="ES293" s="68"/>
      <c r="ET293" s="68"/>
      <c r="EU293" s="68"/>
      <c r="EV293" s="69"/>
    </row>
    <row r="294" spans="1:152" s="29" customFormat="1" ht="15.75" customHeight="1" x14ac:dyDescent="0.2">
      <c r="A294" s="60">
        <f>$A$114</f>
        <v>46005</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5092.72</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5056.1499999999996</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5050.24</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5050.3</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5050.2700000000004</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5050.22</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5048.88</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5049.92</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5048.1000000000004</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5048.74</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5048.74</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5072.91</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5064.63</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5088.71</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5088.59</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5095.7</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5173.3600000000006</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5243.6100000000006</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5287</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5237.8900000000003</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5178.18</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5050.3600000000006</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5335.76</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5221.6000000000004</v>
      </c>
      <c r="ER294" s="68"/>
      <c r="ES294" s="68"/>
      <c r="ET294" s="68"/>
      <c r="EU294" s="68"/>
      <c r="EV294" s="69"/>
    </row>
    <row r="295" spans="1:152" s="29" customFormat="1" ht="15.75" customHeight="1" x14ac:dyDescent="0.2">
      <c r="A295" s="60">
        <f>$A$115</f>
        <v>46006</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5096.49</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5064.53</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5054.6100000000006</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5049.24</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5049.17</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5078.34</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5160.54</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5328.85</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5092.46</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5226.4400000000005</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5277.6100000000006</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5277.74</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5259.77</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5256.41</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5256.18</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5253.3099999999995</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5272.39</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5313.0599999999995</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5353.67</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5291.64</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5224.55</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5105.18</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5364.59</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5158.67</v>
      </c>
      <c r="ER295" s="68"/>
      <c r="ES295" s="68"/>
      <c r="ET295" s="68"/>
      <c r="EU295" s="68"/>
      <c r="EV295" s="69"/>
    </row>
    <row r="296" spans="1:152" s="29" customFormat="1" ht="15.75" customHeight="1" x14ac:dyDescent="0.2">
      <c r="A296" s="60">
        <f>$A$116</f>
        <v>46007</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5137.09</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5089.43</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5054.9400000000005</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5050.03</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5051.5599999999995</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5094.6400000000003</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5158.49</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5342.79</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5097.62</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5236.1499999999996</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5293.45</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5294.24</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5252.3099999999995</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5239.7</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5247.3</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5250.9400000000005</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5281.22</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5318.75</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5375.7000000000007</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5289.63</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5232.58</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5116.83</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5398.33</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5256.27</v>
      </c>
      <c r="ER296" s="68"/>
      <c r="ES296" s="68"/>
      <c r="ET296" s="68"/>
      <c r="EU296" s="68"/>
      <c r="EV296" s="69"/>
    </row>
    <row r="297" spans="1:152" s="29" customFormat="1" ht="15.75" customHeight="1" x14ac:dyDescent="0.2">
      <c r="A297" s="60">
        <f>$A$117</f>
        <v>46008</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5153.51</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5073.16</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5052.0200000000004</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5049.67</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5049.6100000000006</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5084.18</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5139.2</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5326</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5065.37</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5222.82</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5284.97</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5292.71</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5255.92</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5249.74</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5239.01</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5233.45</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5285.42</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5316.28</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5369.1200000000008</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5295.5</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5173.9799999999996</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5044.2700000000004</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5389.67</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5263.53</v>
      </c>
      <c r="ER297" s="68"/>
      <c r="ES297" s="68"/>
      <c r="ET297" s="68"/>
      <c r="EU297" s="68"/>
      <c r="EV297" s="69"/>
    </row>
    <row r="298" spans="1:152" s="29" customFormat="1" ht="15.75" customHeight="1" x14ac:dyDescent="0.2">
      <c r="A298" s="60">
        <f>$A$118</f>
        <v>46009</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5135.91</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5094.46</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5069.0599999999995</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5049.28</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5049.17</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5096.09</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5166.95</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5376.4</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5070.8099999999995</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5264.1</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5256.3600000000006</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5297.46</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5199.1100000000006</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5181.5200000000004</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5196.3900000000003</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5251.27</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5308.54</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5339.9400000000005</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5354.24</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5310.14</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5246.75</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5086.62</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5423.9400000000005</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5271.5599999999995</v>
      </c>
      <c r="ER298" s="68"/>
      <c r="ES298" s="68"/>
      <c r="ET298" s="68"/>
      <c r="EU298" s="68"/>
      <c r="EV298" s="69"/>
    </row>
    <row r="299" spans="1:152" s="29" customFormat="1" ht="15.75" customHeight="1" x14ac:dyDescent="0.2">
      <c r="A299" s="60">
        <f>$A$119</f>
        <v>46010</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5160.1400000000003</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5084.4799999999996</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5063.26</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5055.46</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5061.13</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5107.3500000000004</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5184.9799999999996</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5377.08</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5080.68</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5230.51</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5320.02</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5331.53</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5283.59</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5249.73</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5271.82</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5279.58</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5329.34</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5354.62</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5394.05</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5361.28</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5262.6900000000005</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5114.4400000000005</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5422.64</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5280.54</v>
      </c>
      <c r="ER299" s="68"/>
      <c r="ES299" s="68"/>
      <c r="ET299" s="68"/>
      <c r="EU299" s="68"/>
      <c r="EV299" s="69"/>
    </row>
    <row r="300" spans="1:152" s="29" customFormat="1" ht="15.75" customHeight="1" x14ac:dyDescent="0.2">
      <c r="A300" s="60">
        <f>$A$120</f>
        <v>46011</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5173.04</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5098.5599999999995</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5059.43</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5049.53</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5049.4799999999996</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5059.25</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5047.55</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5145.1100000000006</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5048</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5052.68</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5164.8900000000003</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5188.74</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5172.32</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5153.7</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5048.66</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5049.13</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5047.8099999999995</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5046.8099999999995</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5112.9400000000005</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5082.71</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5054.8999999999996</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5045.07</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5348.8</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5237.82</v>
      </c>
      <c r="ER300" s="68"/>
      <c r="ES300" s="68"/>
      <c r="ET300" s="68"/>
      <c r="EU300" s="68"/>
      <c r="EV300" s="69"/>
    </row>
    <row r="301" spans="1:152" s="29" customFormat="1" ht="15.75" customHeight="1" x14ac:dyDescent="0.2">
      <c r="A301" s="60">
        <f>$A$121</f>
        <v>46012</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5154.51</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5072.63</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5049.1000000000004</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5049.2700000000004</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5049.29</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5049.2299999999996</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5047.34</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5069.13</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5047.99</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5048.08</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5048.13</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5087.99</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5079.95</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5103.96</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5102.6100000000006</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5109.55</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5190.9799999999996</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5257.8600000000006</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5308.98</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5266.34</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5196</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5070.33</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5365.82</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5247.59</v>
      </c>
      <c r="ER301" s="68"/>
      <c r="ES301" s="68"/>
      <c r="ET301" s="68"/>
      <c r="EU301" s="68"/>
      <c r="EV301" s="69"/>
    </row>
    <row r="302" spans="1:152" s="29" customFormat="1" ht="15.75" customHeight="1" x14ac:dyDescent="0.2">
      <c r="A302" s="60">
        <f>$A$122</f>
        <v>46013</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5222.16</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5150.2700000000004</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5114.32</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5097.99</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5099.93</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5159.68</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5223.03</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5401.7900000000009</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5123.26</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5342.05</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5416.49</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5398.9600000000009</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5258.35</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5252.47</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5241.66</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5241.8</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5288.66</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5366.28</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5449.92</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5548.67</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5306.09</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5182.91</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5458.3</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5286.24</v>
      </c>
      <c r="ER302" s="68"/>
      <c r="ES302" s="68"/>
      <c r="ET302" s="68"/>
      <c r="EU302" s="68"/>
      <c r="EV302" s="69"/>
    </row>
    <row r="303" spans="1:152" s="29" customFormat="1" ht="15.75" customHeight="1" x14ac:dyDescent="0.2">
      <c r="A303" s="60">
        <f>$A$123</f>
        <v>46014</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5143.41</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5092.6400000000003</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5080.78</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5069.4799999999996</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5073.2700000000004</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5115.59</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5220.03</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5406.7900000000009</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5123.03</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5252.46</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5308.98</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5289.17</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5241.28</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5228.9400000000005</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5219.17</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5224.38</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5252.5599999999995</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5317.45</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5383.4</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5357.8099999999995</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5274.53</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5141.97</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5408.67</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5241.13</v>
      </c>
      <c r="ER303" s="68"/>
      <c r="ES303" s="68"/>
      <c r="ET303" s="68"/>
      <c r="EU303" s="68"/>
      <c r="EV303" s="69"/>
    </row>
    <row r="304" spans="1:152" s="29" customFormat="1" ht="15.75" customHeight="1" x14ac:dyDescent="0.2">
      <c r="A304" s="60">
        <f>$A$124</f>
        <v>46015</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5115.3099999999995</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5075.8</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5064.8600000000006</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5060.8600000000006</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5064.97</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5111.03</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5213.03</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5398.83</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5131.91</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5274.05</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5358.02</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5367.46</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5322.3</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5318.3099999999995</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5318.17</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5270.38</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5277.91</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5312.39</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5366.54</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5299.9</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5237.03</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5111.5599999999995</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5392.17</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5244.99</v>
      </c>
      <c r="ER304" s="68"/>
      <c r="ES304" s="68"/>
      <c r="ET304" s="68"/>
      <c r="EU304" s="68"/>
      <c r="EV304" s="69"/>
    </row>
    <row r="305" spans="1:152" s="29" customFormat="1" ht="15.75" customHeight="1" x14ac:dyDescent="0.2">
      <c r="A305" s="60">
        <f>$A$125</f>
        <v>46016</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5125.42</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5079.45</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5066.95</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5062.05</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5065.62</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5098.1000000000004</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5182.3</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5402.6900000000005</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5145.13</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5279.26</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5311.17</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5320.89</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5287.17</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5281.35</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5271.64</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5259.52</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5281.9400000000005</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5335.54</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5402.6200000000008</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5355.65</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5293.18</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5188.3500000000004</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5389.91</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5225.41</v>
      </c>
      <c r="ER305" s="68"/>
      <c r="ES305" s="68"/>
      <c r="ET305" s="68"/>
      <c r="EU305" s="68"/>
      <c r="EV305" s="69"/>
    </row>
    <row r="306" spans="1:152" s="29" customFormat="1" ht="15.75" customHeight="1" x14ac:dyDescent="0.2">
      <c r="A306" s="60">
        <f>$A$126</f>
        <v>46017</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5220.38</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5149.38</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5130.8900000000003</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5073.6000000000004</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5130.62</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5125.76</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5226.8900000000003</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5433.3</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5158.8900000000003</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5287.58</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5306.22</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5300.57</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5256.6900000000005</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5236.8500000000004</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5242.21</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5228.68</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5286.16</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5335.55</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5380.07</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5349.99</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5272.3099999999995</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5173.8099999999995</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5400.1</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5268.51</v>
      </c>
      <c r="ER306" s="68"/>
      <c r="ES306" s="68"/>
      <c r="ET306" s="68"/>
      <c r="EU306" s="68"/>
      <c r="EV306" s="69"/>
    </row>
    <row r="307" spans="1:152" s="29" customFormat="1" ht="15.75" customHeight="1" x14ac:dyDescent="0.2">
      <c r="A307" s="60">
        <f>$A$127</f>
        <v>46018</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5194.97</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5133.1100000000006</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5066.8600000000006</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5084.62</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5092.67</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5092.6900000000005</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5137.82</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5382.9600000000009</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5121.88</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5247.66</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5300.87</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5301.33</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5302.26</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5299.51</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5314.05</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5299.72</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5323.89</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5341.58</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5403.24</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5354.12</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5277.6</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5204.08</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5421.99</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5287.22</v>
      </c>
      <c r="ER307" s="68"/>
      <c r="ES307" s="68"/>
      <c r="ET307" s="68"/>
      <c r="EU307" s="68"/>
      <c r="EV307" s="69"/>
    </row>
    <row r="308" spans="1:152" s="29" customFormat="1" ht="15.75" customHeight="1" x14ac:dyDescent="0.2">
      <c r="A308" s="60">
        <f>$A$128</f>
        <v>46019</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5176.83</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5109.26</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5085.3500000000004</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5078.25</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5071.62</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5070.38</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5063.16</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5116.67</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5048.43</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5048.8500000000004</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5113.3</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5147</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5153.33</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5153.8600000000006</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5145.6000000000004</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5157.7700000000004</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5228.68</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5277.98</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5323.23</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5283.16</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5231.07</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5124.5</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5324.84</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5251.58</v>
      </c>
      <c r="ER308" s="68"/>
      <c r="ES308" s="68"/>
      <c r="ET308" s="68"/>
      <c r="EU308" s="68"/>
      <c r="EV308" s="69"/>
    </row>
    <row r="309" spans="1:152" s="29" customFormat="1" ht="15.75" customHeight="1" x14ac:dyDescent="0.2">
      <c r="A309" s="60">
        <f>$A$129</f>
        <v>46020</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5205.55</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5151.68</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5126.49</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5059.5</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5064.45</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5101.9400000000005</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5178.8099999999995</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5390.64</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5131.68</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5238.47</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5297.21</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5290.77</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5305.64</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5302.54</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5300.47</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5305.57</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5333.41</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5350.41</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5359.83</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5356.58</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5312.52</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5221.0599999999995</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5405.6100000000006</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5280.73</v>
      </c>
      <c r="ER309" s="68"/>
      <c r="ES309" s="68"/>
      <c r="ET309" s="68"/>
      <c r="EU309" s="68"/>
      <c r="EV309" s="69"/>
    </row>
    <row r="310" spans="1:152" s="29" customFormat="1" ht="15.75" customHeight="1" x14ac:dyDescent="0.2">
      <c r="A310" s="60">
        <f>$A$130</f>
        <v>46021</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5202.75</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5050.87</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5050.62</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5044.88</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5048.84</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5064.3500000000004</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5145.18</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5315.41</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5133.96</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5231.12</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5293.67</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5309.95</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5300.5</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5296.35</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5296</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5303.6100000000006</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5323.24</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5348.0599999999995</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5358.7</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5352.4400000000005</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5302.6</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5229.03</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5424.2100000000009</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5269.07</v>
      </c>
      <c r="ER310" s="68"/>
      <c r="ES310" s="68"/>
      <c r="ET310" s="68"/>
      <c r="EU310" s="68"/>
      <c r="EV310" s="69"/>
    </row>
    <row r="311" spans="1:152" s="29" customFormat="1" ht="15.75" customHeight="1" x14ac:dyDescent="0.2">
      <c r="A311" s="60">
        <f>$A$131</f>
        <v>46022</v>
      </c>
      <c r="B311" s="61"/>
      <c r="C311" s="61"/>
      <c r="D311" s="61"/>
      <c r="E311" s="61"/>
      <c r="F311" s="61"/>
      <c r="G311" s="61"/>
      <c r="H311" s="62"/>
      <c r="I311" s="63">
        <f>IF($A311="-","-",ROUND(VLOOKUP($A311+ROUND(LEFT(I$280,1)/24,5),'[1]ОАО "АТС"'!$A$57:$F$800,6,FALSE)+HLOOKUP($DL$278,'[1]Сбытовая надбавка'!$F$5:$H$6,2,FALSE),2)+'[1]Иные услуги'!$C$6+HLOOKUP($DR$277,'[1]Услуги по передаче'!$G$5:$J$7,2,FALSE))</f>
        <v>5182.7299999999996</v>
      </c>
      <c r="J311" s="68"/>
      <c r="K311" s="68"/>
      <c r="L311" s="68"/>
      <c r="M311" s="68"/>
      <c r="N311" s="69"/>
      <c r="O311" s="63">
        <f>IF($A311="-","-",ROUND(VLOOKUP($A311+ROUND(LEFT(O$280,1)/24,5),'[1]ОАО "АТС"'!$A$57:$F$800,6,FALSE)+HLOOKUP($DL$278,'[1]Сбытовая надбавка'!$F$5:$H$6,2,FALSE),2)+'[1]Иные услуги'!$C$6+HLOOKUP($DR$277,'[1]Услуги по передаче'!$G$5:$J$7,2,FALSE))</f>
        <v>5129.1900000000005</v>
      </c>
      <c r="P311" s="68"/>
      <c r="Q311" s="68"/>
      <c r="R311" s="68"/>
      <c r="S311" s="68"/>
      <c r="T311" s="69"/>
      <c r="U311" s="63">
        <f>IF($A311="-","-",ROUND(VLOOKUP($A311+ROUND(LEFT(U$280,1)/24,5),'[1]ОАО "АТС"'!$A$57:$F$800,6,FALSE)+HLOOKUP($DL$278,'[1]Сбытовая надбавка'!$F$5:$H$6,2,FALSE),2)+'[1]Иные услуги'!$C$6+HLOOKUP($DR$277,'[1]Услуги по передаче'!$G$5:$J$7,2,FALSE))</f>
        <v>5060.67</v>
      </c>
      <c r="V311" s="68"/>
      <c r="W311" s="68"/>
      <c r="X311" s="68"/>
      <c r="Y311" s="68"/>
      <c r="Z311" s="69"/>
      <c r="AA311" s="63">
        <f>IF($A311="-","-",ROUND(VLOOKUP($A311+ROUND(LEFT(AA$280,1)/24,5),'[1]ОАО "АТС"'!$A$57:$F$800,6,FALSE)+HLOOKUP($DL$278,'[1]Сбытовая надбавка'!$F$5:$H$6,2,FALSE),2)+'[1]Иные услуги'!$C$6+HLOOKUP($DR$277,'[1]Услуги по передаче'!$G$5:$J$7,2,FALSE))</f>
        <v>5055.99</v>
      </c>
      <c r="AB311" s="68"/>
      <c r="AC311" s="68"/>
      <c r="AD311" s="68"/>
      <c r="AE311" s="68"/>
      <c r="AF311" s="69"/>
      <c r="AG311" s="63">
        <f>IF($A311="-","-",ROUND(VLOOKUP($A311+ROUND(LEFT(AG$280,1)/24,5),'[1]ОАО "АТС"'!$A$57:$F$800,6,FALSE)+HLOOKUP($DL$278,'[1]Сбытовая надбавка'!$F$5:$H$6,2,FALSE),2)+'[1]Иные услуги'!$C$6+HLOOKUP($DR$277,'[1]Услуги по передаче'!$G$5:$J$7,2,FALSE))</f>
        <v>5056.3</v>
      </c>
      <c r="AH311" s="68"/>
      <c r="AI311" s="68"/>
      <c r="AJ311" s="68"/>
      <c r="AK311" s="68"/>
      <c r="AL311" s="69"/>
      <c r="AM311" s="63">
        <f>IF($A311="-","-",ROUND(VLOOKUP($A311+ROUND(LEFT(AM$280,1)/24,5),'[1]ОАО "АТС"'!$A$57:$F$800,6,FALSE)+HLOOKUP($DL$278,'[1]Сбытовая надбавка'!$F$5:$H$6,2,FALSE),2)+'[1]Иные услуги'!$C$6+HLOOKUP($DR$277,'[1]Услуги по передаче'!$G$5:$J$7,2,FALSE))</f>
        <v>5064.21</v>
      </c>
      <c r="AN311" s="68"/>
      <c r="AO311" s="68"/>
      <c r="AP311" s="68"/>
      <c r="AQ311" s="68"/>
      <c r="AR311" s="69"/>
      <c r="AS311" s="63">
        <f>IF($A311="-","-",ROUND(VLOOKUP($A311+ROUND(LEFT(AS$280,1)/24,5),'[1]ОАО "АТС"'!$A$57:$F$800,6,FALSE)+HLOOKUP($DL$278,'[1]Сбытовая надбавка'!$F$5:$H$6,2,FALSE),2)+'[1]Иные услуги'!$C$6+HLOOKUP($DR$277,'[1]Услуги по передаче'!$G$5:$J$7,2,FALSE))</f>
        <v>5067.8099999999995</v>
      </c>
      <c r="AT311" s="68"/>
      <c r="AU311" s="68"/>
      <c r="AV311" s="68"/>
      <c r="AW311" s="68"/>
      <c r="AX311" s="69"/>
      <c r="AY311" s="63">
        <f>IF($A311="-","-",ROUND(VLOOKUP($A311+ROUND(LEFT(AY$280,1)/24,5),'[1]ОАО "АТС"'!$A$57:$F$800,6,FALSE)+HLOOKUP($DL$278,'[1]Сбытовая надбавка'!$F$5:$H$6,2,FALSE),2)+'[1]Иные услуги'!$C$6+HLOOKUP($DR$277,'[1]Услуги по передаче'!$G$5:$J$7,2,FALSE))</f>
        <v>5129.88</v>
      </c>
      <c r="AZ311" s="68"/>
      <c r="BA311" s="68"/>
      <c r="BB311" s="68"/>
      <c r="BC311" s="68"/>
      <c r="BD311" s="69"/>
      <c r="BE311" s="63">
        <f>IF($A311="-","-",ROUND(VLOOKUP($A311+ROUND(LEFT(BE$280,1)/24,5),'[1]ОАО "АТС"'!$A$57:$F$800,6,FALSE)+HLOOKUP($DL$278,'[1]Сбытовая надбавка'!$F$5:$H$6,2,FALSE),2)+'[1]Иные услуги'!$C$6+HLOOKUP($DR$277,'[1]Услуги по передаче'!$G$5:$J$7,2,FALSE))</f>
        <v>5048.3999999999996</v>
      </c>
      <c r="BF311" s="68"/>
      <c r="BG311" s="68"/>
      <c r="BH311" s="68"/>
      <c r="BI311" s="68"/>
      <c r="BJ311" s="69"/>
      <c r="BK311" s="63">
        <f>IF($A311="-","-",ROUND(VLOOKUP($A311+ROUND(LEFT(BK$280,1)/24,5),'[1]ОАО "АТС"'!$A$57:$F$800,6,FALSE)+HLOOKUP($DL$278,'[1]Сбытовая надбавка'!$F$5:$H$6,2,FALSE),2)+'[1]Иные услуги'!$C$6+HLOOKUP($DR$277,'[1]Услуги по передаче'!$G$5:$J$7,2,FALSE))</f>
        <v>5117.72</v>
      </c>
      <c r="BL311" s="68"/>
      <c r="BM311" s="68"/>
      <c r="BN311" s="68"/>
      <c r="BO311" s="68"/>
      <c r="BP311" s="69"/>
      <c r="BQ311" s="63">
        <f>IF($A311="-","-",ROUND(VLOOKUP($A311+ROUND(LEFT(BQ$280,2)/24,5),'[1]ОАО "АТС"'!$A$57:$F$800,6,FALSE)+HLOOKUP($DL$278,'[1]Сбытовая надбавка'!$F$5:$H$6,2,FALSE),2)+'[1]Иные услуги'!$C$6+HLOOKUP($DR$277,'[1]Услуги по передаче'!$G$5:$J$7,2,FALSE))</f>
        <v>5162.63</v>
      </c>
      <c r="BR311" s="68"/>
      <c r="BS311" s="68"/>
      <c r="BT311" s="68"/>
      <c r="BU311" s="68"/>
      <c r="BV311" s="69"/>
      <c r="BW311" s="63">
        <f>IF($A311="-","-",ROUND(VLOOKUP($A311+ROUND(LEFT(BW$280,2)/24,5),'[1]ОАО "АТС"'!$A$57:$F$800,6,FALSE)+HLOOKUP($DL$278,'[1]Сбытовая надбавка'!$F$5:$H$6,2,FALSE),2)+'[1]Иные услуги'!$C$6+HLOOKUP($DR$277,'[1]Услуги по передаче'!$G$5:$J$7,2,FALSE))</f>
        <v>5176.1000000000004</v>
      </c>
      <c r="BX311" s="68"/>
      <c r="BY311" s="68"/>
      <c r="BZ311" s="68"/>
      <c r="CA311" s="68"/>
      <c r="CB311" s="69"/>
      <c r="CC311" s="63">
        <f>IF($A311="-","-",ROUND(VLOOKUP($A311+ROUND(LEFT(CC$280,2)/24,5),'[1]ОАО "АТС"'!$A$57:$F$800,6,FALSE)+HLOOKUP($DL$278,'[1]Сбытовая надбавка'!$F$5:$H$6,2,FALSE),2)+'[1]Иные услуги'!$C$6+HLOOKUP($DR$277,'[1]Услуги по передаче'!$G$5:$J$7,2,FALSE))</f>
        <v>5159.3600000000006</v>
      </c>
      <c r="CD311" s="68"/>
      <c r="CE311" s="68"/>
      <c r="CF311" s="68"/>
      <c r="CG311" s="68"/>
      <c r="CH311" s="69"/>
      <c r="CI311" s="63">
        <f>IF($A311="-","-",ROUND(VLOOKUP($A311+ROUND(LEFT(CI$280,2)/24,5),'[1]ОАО "АТС"'!$A$57:$F$800,6,FALSE)+HLOOKUP($DL$278,'[1]Сбытовая надбавка'!$F$5:$H$6,2,FALSE),2)+'[1]Иные услуги'!$C$6+HLOOKUP($DR$277,'[1]Услуги по передаче'!$G$5:$J$7,2,FALSE))</f>
        <v>5133.87</v>
      </c>
      <c r="CJ311" s="68"/>
      <c r="CK311" s="68"/>
      <c r="CL311" s="68"/>
      <c r="CM311" s="68"/>
      <c r="CN311" s="69"/>
      <c r="CO311" s="63">
        <f>IF($A311="-","-",ROUND(VLOOKUP($A311+ROUND(LEFT(CO$280,2)/24,5),'[1]ОАО "АТС"'!$A$57:$F$800,6,FALSE)+HLOOKUP($DL$278,'[1]Сбытовая надбавка'!$F$5:$H$6,2,FALSE),2)+'[1]Иные услуги'!$C$6+HLOOKUP($DR$277,'[1]Услуги по передаче'!$G$5:$J$7,2,FALSE))</f>
        <v>5126.0200000000004</v>
      </c>
      <c r="CP311" s="68"/>
      <c r="CQ311" s="68"/>
      <c r="CR311" s="68"/>
      <c r="CS311" s="68"/>
      <c r="CT311" s="69"/>
      <c r="CU311" s="63">
        <f>IF($A311="-","-",ROUND(VLOOKUP($A311+ROUND(LEFT(CU$280,2)/24,5),'[1]ОАО "АТС"'!$A$57:$F$800,6,FALSE)+HLOOKUP($DL$278,'[1]Сбытовая надбавка'!$F$5:$H$6,2,FALSE),2)+'[1]Иные услуги'!$C$6+HLOOKUP($DR$277,'[1]Услуги по передаче'!$G$5:$J$7,2,FALSE))</f>
        <v>5125.08</v>
      </c>
      <c r="CV311" s="68"/>
      <c r="CW311" s="68"/>
      <c r="CX311" s="68"/>
      <c r="CY311" s="68"/>
      <c r="CZ311" s="69"/>
      <c r="DA311" s="63">
        <f>IF($A311="-","-",ROUND(VLOOKUP($A311+ROUND(LEFT(DA$280,2)/24,5),'[1]ОАО "АТС"'!$A$57:$F$800,6,FALSE)+HLOOKUP($DL$278,'[1]Сбытовая надбавка'!$F$5:$H$6,2,FALSE),2)+'[1]Иные услуги'!$C$6+HLOOKUP($DR$277,'[1]Услуги по передаче'!$G$5:$J$7,2,FALSE))</f>
        <v>5170.6499999999996</v>
      </c>
      <c r="DB311" s="68"/>
      <c r="DC311" s="68"/>
      <c r="DD311" s="68"/>
      <c r="DE311" s="68"/>
      <c r="DF311" s="69"/>
      <c r="DG311" s="63">
        <f>IF($A311="-","-",ROUND(VLOOKUP($A311+ROUND(LEFT(DG$280,2)/24,5),'[1]ОАО "АТС"'!$A$57:$F$800,6,FALSE)+HLOOKUP($DL$278,'[1]Сбытовая надбавка'!$F$5:$H$6,2,FALSE),2)+'[1]Иные услуги'!$C$6+HLOOKUP($DR$277,'[1]Услуги по передаче'!$G$5:$J$7,2,FALSE))</f>
        <v>5259.2</v>
      </c>
      <c r="DH311" s="68"/>
      <c r="DI311" s="68"/>
      <c r="DJ311" s="68"/>
      <c r="DK311" s="68"/>
      <c r="DL311" s="69"/>
      <c r="DM311" s="63">
        <f>IF($A311="-","-",ROUND(VLOOKUP($A311+ROUND(LEFT(DM$280,2)/24,5),'[1]ОАО "АТС"'!$A$57:$F$800,6,FALSE)+HLOOKUP($DL$278,'[1]Сбытовая надбавка'!$F$5:$H$6,2,FALSE),2)+'[1]Иные услуги'!$C$6+HLOOKUP($DR$277,'[1]Услуги по передаче'!$G$5:$J$7,2,FALSE))</f>
        <v>5283.87</v>
      </c>
      <c r="DN311" s="68"/>
      <c r="DO311" s="68"/>
      <c r="DP311" s="68"/>
      <c r="DQ311" s="68"/>
      <c r="DR311" s="69"/>
      <c r="DS311" s="63">
        <f>IF($A311="-","-",ROUND(VLOOKUP($A311+ROUND(LEFT(DS$280,2)/24,5),'[1]ОАО "АТС"'!$A$57:$F$800,6,FALSE)+HLOOKUP($DL$278,'[1]Сбытовая надбавка'!$F$5:$H$6,2,FALSE),2)+'[1]Иные услуги'!$C$6+HLOOKUP($DR$277,'[1]Услуги по передаче'!$G$5:$J$7,2,FALSE))</f>
        <v>5243.3099999999995</v>
      </c>
      <c r="DT311" s="68"/>
      <c r="DU311" s="68"/>
      <c r="DV311" s="68"/>
      <c r="DW311" s="68"/>
      <c r="DX311" s="69"/>
      <c r="DY311" s="63">
        <f>IF($A311="-","-",ROUND(VLOOKUP($A311+ROUND(LEFT(DY$280,2)/24,5),'[1]ОАО "АТС"'!$A$57:$F$800,6,FALSE)+HLOOKUP($DL$278,'[1]Сбытовая надбавка'!$F$5:$H$6,2,FALSE),2)+'[1]Иные услуги'!$C$6+HLOOKUP($DR$277,'[1]Услуги по передаче'!$G$5:$J$7,2,FALSE))</f>
        <v>5180.8</v>
      </c>
      <c r="DZ311" s="68"/>
      <c r="EA311" s="68"/>
      <c r="EB311" s="68"/>
      <c r="EC311" s="68"/>
      <c r="ED311" s="69"/>
      <c r="EE311" s="63">
        <f>IF($A311="-","-",ROUND(VLOOKUP($A311+ROUND(LEFT(EE$280,2)/24,5),'[1]ОАО "АТС"'!$A$57:$F$800,6,FALSE)+HLOOKUP($DL$278,'[1]Сбытовая надбавка'!$F$5:$H$6,2,FALSE),2)+'[1]Иные услуги'!$C$6+HLOOKUP($DR$277,'[1]Услуги по передаче'!$G$5:$J$7,2,FALSE))</f>
        <v>5054.3600000000006</v>
      </c>
      <c r="EF311" s="68"/>
      <c r="EG311" s="68"/>
      <c r="EH311" s="68"/>
      <c r="EI311" s="68"/>
      <c r="EJ311" s="69"/>
      <c r="EK311" s="63">
        <f>IF($A311="-","-",ROUND(VLOOKUP($A311+ROUND(LEFT(EK$280,2)/24,5),'[1]ОАО "АТС"'!$A$57:$F$800,6,FALSE)+HLOOKUP($DL$278,'[1]Сбытовая надбавка'!$F$5:$H$6,2,FALSE),2)+'[1]Иные услуги'!$C$6+HLOOKUP($DR$277,'[1]Услуги по передаче'!$G$5:$J$7,2,FALSE))</f>
        <v>5346.58</v>
      </c>
      <c r="EL311" s="68"/>
      <c r="EM311" s="68"/>
      <c r="EN311" s="68"/>
      <c r="EO311" s="68"/>
      <c r="EP311" s="69"/>
      <c r="EQ311" s="63">
        <f>IF($A311="-","-",ROUND(VLOOKUP($A311+ROUND(LEFT(EQ$280,2)/24,5),'[1]ОАО "АТС"'!$A$57:$F$800,6,FALSE)+HLOOKUP($DL$278,'[1]Сбытовая надбавка'!$F$5:$H$6,2,FALSE),2)+'[1]Иные услуги'!$C$6+HLOOKUP($DR$277,'[1]Услуги по передаче'!$G$5:$J$7,2,FALSE))</f>
        <v>5320.26</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45992</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6143.8099999999995</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6135.91</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6135.98</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6135.99</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6135.91</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6135.65</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6134.5</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6304.54</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6134.8</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6166.8600000000006</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6220.13</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6220.7</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6213.7800000000007</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6182.9</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6205.54</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6221.83</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6267.45</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6318.82</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6324.48</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6256.65</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6162.72</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6133.88</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6391.15</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6270.88</v>
      </c>
      <c r="ER317" s="68"/>
      <c r="ES317" s="68"/>
      <c r="ET317" s="68"/>
      <c r="EU317" s="68"/>
      <c r="EV317" s="69"/>
    </row>
    <row r="318" spans="1:152" s="29" customFormat="1" ht="15.75" customHeight="1" x14ac:dyDescent="0.2">
      <c r="A318" s="60">
        <f>$A$102</f>
        <v>45993</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6139.98</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6135.8</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6135.8899999999994</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6135.9</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6135.84</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6135.73</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6133.92</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6295.38</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6134.65</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6158.85</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6216.91</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6216.79</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6209.07</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6176.68</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6200.2</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6215.4</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6262.0300000000007</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6314.95</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6317.3099999999995</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6246.93</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6149.21</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6133.83</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6386.2</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6240.16</v>
      </c>
      <c r="ER318" s="68"/>
      <c r="ES318" s="68"/>
      <c r="ET318" s="68"/>
      <c r="EU318" s="68"/>
      <c r="EV318" s="69"/>
    </row>
    <row r="319" spans="1:152" s="29" customFormat="1" ht="15.75" customHeight="1" x14ac:dyDescent="0.2">
      <c r="A319" s="60">
        <f>$A$103</f>
        <v>45994</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6150.8099999999995</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6135.34</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6135.84</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6135.85</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6135.24</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6135.09</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6133.8600000000006</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6307.22</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6134.47</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6164.54</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6221.65</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6221.42</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6213.91</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6181.4400000000005</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6205.5599999999995</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6220.72</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6261.15</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6313.99</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6324.66</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6241.6900000000005</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6155.45</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6133.5599999999995</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6393.4400000000005</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6226.42</v>
      </c>
      <c r="ER319" s="68"/>
      <c r="ES319" s="68"/>
      <c r="ET319" s="68"/>
      <c r="EU319" s="68"/>
      <c r="EV319" s="69"/>
    </row>
    <row r="320" spans="1:152" s="29" customFormat="1" ht="15.75" customHeight="1" x14ac:dyDescent="0.2">
      <c r="A320" s="60">
        <f>$A$104</f>
        <v>45995</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6135.51</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6135.67</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6135.76</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6135.79</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6135.7</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6135.1100000000006</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6133.8099999999995</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6304.82</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6134.58</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6187.43</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6235.3600000000006</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6248.84</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6218.99</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6210.96</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6217.4</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6232.33</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6289.0599999999995</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6328.45</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6319.6399999999994</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6251.2800000000007</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6155.22</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6132.3899999999994</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6374.63</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6250.18</v>
      </c>
      <c r="ER320" s="68"/>
      <c r="ES320" s="68"/>
      <c r="ET320" s="68"/>
      <c r="EU320" s="68"/>
      <c r="EV320" s="69"/>
    </row>
    <row r="321" spans="1:152" s="29" customFormat="1" ht="15.75" customHeight="1" x14ac:dyDescent="0.2">
      <c r="A321" s="60">
        <f>$A$105</f>
        <v>45996</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6141.1399999999994</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6135.66</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6135.73</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6135.74</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6135.68</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6135.57</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6134.05</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6308.82</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6134.4400000000005</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6187.32</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6242.15</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6264.54</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6242.3899999999994</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6235.77</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6248.5300000000007</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6255.49</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6270.92</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6325.0300000000007</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6341.58</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6252.15</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6180.2800000000007</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6132.6100000000006</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6409.15</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6267.4</v>
      </c>
      <c r="ER321" s="68"/>
      <c r="ES321" s="68"/>
      <c r="ET321" s="68"/>
      <c r="EU321" s="68"/>
      <c r="EV321" s="69"/>
    </row>
    <row r="322" spans="1:152" s="29" customFormat="1" ht="15.75" customHeight="1" x14ac:dyDescent="0.2">
      <c r="A322" s="60">
        <f>$A$106</f>
        <v>45997</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6150.74</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6135.41</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6135.6100000000006</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6135.6399999999994</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6135.62</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6135.55</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6134.2</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6136.38</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6134.08</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6134.32</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6154.7</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6171.41</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6172.97</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6155.82</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6155.48</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6164.13</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6214.87</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6280.5300000000007</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6275.1399999999994</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6170.34</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6133.49</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6131.87</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6350.74</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6220.21</v>
      </c>
      <c r="ER322" s="68"/>
      <c r="ES322" s="68"/>
      <c r="ET322" s="68"/>
      <c r="EU322" s="68"/>
      <c r="EV322" s="69"/>
    </row>
    <row r="323" spans="1:152" s="29" customFormat="1" ht="15.75" customHeight="1" x14ac:dyDescent="0.2">
      <c r="A323" s="60">
        <f>$A$107</f>
        <v>45998</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6146.1</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6135.54</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6135.71</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6135.8099999999995</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6135.77</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6135.76</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6134.46</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6134.08</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6133.68</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6134.1</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6134.3600000000006</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6134.3099999999995</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6134.35</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6135.1399999999994</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6135.1</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6135.18</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6136.8</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6228.71</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6215.2800000000007</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6168.08</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6132.5599999999995</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6132.46</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6315.72</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6184.6399999999994</v>
      </c>
      <c r="ER323" s="68"/>
      <c r="ES323" s="68"/>
      <c r="ET323" s="68"/>
      <c r="EU323" s="68"/>
      <c r="EV323" s="69"/>
    </row>
    <row r="324" spans="1:152" s="29" customFormat="1" ht="15.75" customHeight="1" x14ac:dyDescent="0.2">
      <c r="A324" s="60">
        <f>$A$108</f>
        <v>45999</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6148.45</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6135.65</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6135.79</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6135.82</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6135.73</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6135.62</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6134.16</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6319.41</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6134.09</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6193.95</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6245.54</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6253.24</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6224.51</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6218.46</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6225.91</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6238.99</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6272.58</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6300.17</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6330.68</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6248.7</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6167.09</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6132.37</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6381.65</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6206.6100000000006</v>
      </c>
      <c r="ER324" s="68"/>
      <c r="ES324" s="68"/>
      <c r="ET324" s="68"/>
      <c r="EU324" s="68"/>
      <c r="EV324" s="69"/>
    </row>
    <row r="325" spans="1:152" s="29" customFormat="1" ht="15.75" customHeight="1" x14ac:dyDescent="0.2">
      <c r="A325" s="60">
        <f>$A$109</f>
        <v>46000</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6152.48</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6135.6</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6135.72</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6135.76</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6135.73</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6135.52</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6135.21</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6315.21</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6134.25</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6205.85</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6260.62</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6267.87</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6239.72</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6232.97</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6240.88</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6253.08</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6283.92</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6309.25</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6338.0599999999995</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6270.51</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6189.88</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6131.98</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6365.77</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6255.05</v>
      </c>
      <c r="ER325" s="68"/>
      <c r="ES325" s="68"/>
      <c r="ET325" s="68"/>
      <c r="EU325" s="68"/>
      <c r="EV325" s="69"/>
    </row>
    <row r="326" spans="1:152" s="29" customFormat="1" ht="15.75" customHeight="1" x14ac:dyDescent="0.2">
      <c r="A326" s="60">
        <f>$A$110</f>
        <v>46001</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6155.7800000000007</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6135.66</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6135.68</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6135.7</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6135.68</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6135.4400000000005</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6133.54</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6325.63</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6134.0599999999995</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6207.92</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6258.18</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6266.6900000000005</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6244.07</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6231.93</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6242.07</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6252.23</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6291.15</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6318.1100000000006</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6340.52</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6275.17</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6193.27</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6132.25</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6391.25</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6258.4</v>
      </c>
      <c r="ER326" s="68"/>
      <c r="ES326" s="68"/>
      <c r="ET326" s="68"/>
      <c r="EU326" s="68"/>
      <c r="EV326" s="69"/>
    </row>
    <row r="327" spans="1:152" s="29" customFormat="1" ht="15.75" customHeight="1" x14ac:dyDescent="0.2">
      <c r="A327" s="60">
        <f>$A$111</f>
        <v>46002</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6169.58</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6135.35</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6135.47</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6135.54</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6135.49</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6135.3099999999995</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6135.63</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6343.88</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6134.3899999999994</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6222.01</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6272.58</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6277.47</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6251.62</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6256.98</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6251.3899999999994</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6268.3099999999995</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6308.99</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6342.5599999999995</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6353.73</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6294.41</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6211.35</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6132.48</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6389.5599999999995</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6258.29</v>
      </c>
      <c r="ER327" s="68"/>
      <c r="ES327" s="68"/>
      <c r="ET327" s="68"/>
      <c r="EU327" s="68"/>
      <c r="EV327" s="69"/>
    </row>
    <row r="328" spans="1:152" s="29" customFormat="1" ht="15.75" customHeight="1" x14ac:dyDescent="0.2">
      <c r="A328" s="60">
        <f>$A$112</f>
        <v>46003</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6211.97</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6150.62</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6135.4</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6135.4400000000005</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6135.6100000000006</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6162.42</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6226.57</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6418.34</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6153.58</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6308.3600000000006</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6363.4</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6362.92</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6335.79</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6332.02</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6331.41</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6331.26</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6359.46</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6400.3899999999994</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6421.4400000000005</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6367.16</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6296.0300000000007</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6170.1900000000005</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6460.01</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6326.57</v>
      </c>
      <c r="ER328" s="68"/>
      <c r="ES328" s="68"/>
      <c r="ET328" s="68"/>
      <c r="EU328" s="68"/>
      <c r="EV328" s="69"/>
    </row>
    <row r="329" spans="1:152" s="29" customFormat="1" ht="15.75" customHeight="1" x14ac:dyDescent="0.2">
      <c r="A329" s="60">
        <f>$A$113</f>
        <v>46004</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6185.38</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6141.27</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6135.79</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6135.83</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6135.8600000000006</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6135.74</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6134.63</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6176.26</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6134.23</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6135.93</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6220.25</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6248.12</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6241.9400000000005</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6235.8600000000006</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6235.13</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6235.12</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6283.79</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6337.25</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6350.91</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6274.58</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6197.65</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6132.1100000000006</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6415.25</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6272.08</v>
      </c>
      <c r="ER329" s="68"/>
      <c r="ES329" s="68"/>
      <c r="ET329" s="68"/>
      <c r="EU329" s="68"/>
      <c r="EV329" s="69"/>
    </row>
    <row r="330" spans="1:152" s="29" customFormat="1" ht="15.75" customHeight="1" x14ac:dyDescent="0.2">
      <c r="A330" s="60">
        <f>$A$114</f>
        <v>46005</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6178.0300000000007</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6141.46</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6135.55</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6135.6100000000006</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6135.58</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6135.5300000000007</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6134.1900000000005</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6135.23</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6133.41</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6134.05</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6134.05</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6158.22</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6149.9400000000005</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6174.02</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6173.9</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6181.01</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6258.67</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6328.92</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6372.3099999999995</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6323.2</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6263.49</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6135.67</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6421.07</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6306.91</v>
      </c>
      <c r="ER330" s="68"/>
      <c r="ES330" s="68"/>
      <c r="ET330" s="68"/>
      <c r="EU330" s="68"/>
      <c r="EV330" s="69"/>
    </row>
    <row r="331" spans="1:152" s="29" customFormat="1" ht="15.75" customHeight="1" x14ac:dyDescent="0.2">
      <c r="A331" s="60">
        <f>$A$115</f>
        <v>46006</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6181.8</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6149.84</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6139.92</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6134.55</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6134.48</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6163.65</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6245.85</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6414.16</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6177.77</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6311.75</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6362.92</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6363.05</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6345.08</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6341.72</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6341.49</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6338.62</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6357.7</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6398.37</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6438.98</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6376.95</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6309.8600000000006</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6190.49</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6449.9</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6243.98</v>
      </c>
      <c r="ER331" s="68"/>
      <c r="ES331" s="68"/>
      <c r="ET331" s="68"/>
      <c r="EU331" s="68"/>
      <c r="EV331" s="69"/>
    </row>
    <row r="332" spans="1:152" s="29" customFormat="1" ht="15.75" customHeight="1" x14ac:dyDescent="0.2">
      <c r="A332" s="60">
        <f>$A$116</f>
        <v>46007</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6222.4</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6174.74</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6140.25</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6135.34</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6136.87</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6179.95</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6243.8</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6428.1</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6182.93</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6321.46</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6378.76</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6379.55</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6337.62</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6325.01</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6332.6100000000006</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6336.25</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6366.5300000000007</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6404.0599999999995</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6461.01</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6374.9400000000005</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6317.8899999999994</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6202.1399999999994</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6483.6399999999994</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6341.58</v>
      </c>
      <c r="ER332" s="68"/>
      <c r="ES332" s="68"/>
      <c r="ET332" s="68"/>
      <c r="EU332" s="68"/>
      <c r="EV332" s="69"/>
    </row>
    <row r="333" spans="1:152" s="29" customFormat="1" ht="15.75" customHeight="1" x14ac:dyDescent="0.2">
      <c r="A333" s="60">
        <f>$A$117</f>
        <v>46008</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6238.82</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6158.47</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6137.33</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6134.98</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6134.92</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6169.49</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6224.51</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6411.3099999999995</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6150.68</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6308.13</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6370.2800000000007</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6378.02</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6341.23</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6335.05</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6324.32</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6318.76</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6370.73</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6401.59</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6454.43</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6380.8099999999995</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6259.29</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6129.58</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6474.98</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6348.84</v>
      </c>
      <c r="ER333" s="68"/>
      <c r="ES333" s="68"/>
      <c r="ET333" s="68"/>
      <c r="EU333" s="68"/>
      <c r="EV333" s="69"/>
    </row>
    <row r="334" spans="1:152" s="29" customFormat="1" ht="15.75" customHeight="1" x14ac:dyDescent="0.2">
      <c r="A334" s="60">
        <f>$A$118</f>
        <v>46009</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6221.22</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6179.77</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6154.37</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6134.59</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6134.48</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6181.4</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6252.26</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6461.71</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6156.12</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6349.41</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6341.67</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6382.77</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6284.42</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6266.83</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6281.7</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6336.58</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6393.85</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6425.25</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6439.55</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6395.45</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6332.0599999999995</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6171.93</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6509.25</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6356.87</v>
      </c>
      <c r="ER334" s="68"/>
      <c r="ES334" s="68"/>
      <c r="ET334" s="68"/>
      <c r="EU334" s="68"/>
      <c r="EV334" s="69"/>
    </row>
    <row r="335" spans="1:152" s="29" customFormat="1" ht="15.75" customHeight="1" x14ac:dyDescent="0.2">
      <c r="A335" s="60">
        <f>$A$119</f>
        <v>46010</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6245.45</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6169.79</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6148.57</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6140.77</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6146.4400000000005</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6192.66</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6270.29</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6462.3899999999994</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6165.99</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6315.82</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6405.33</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6416.84</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6368.9</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6335.04</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6357.13</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6364.8899999999994</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6414.65</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6439.93</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6479.3600000000006</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6446.59</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6348</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6199.75</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6507.95</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6365.85</v>
      </c>
      <c r="ER335" s="68"/>
      <c r="ES335" s="68"/>
      <c r="ET335" s="68"/>
      <c r="EU335" s="68"/>
      <c r="EV335" s="69"/>
    </row>
    <row r="336" spans="1:152" s="29" customFormat="1" ht="15.75" customHeight="1" x14ac:dyDescent="0.2">
      <c r="A336" s="60">
        <f>$A$120</f>
        <v>46011</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6258.35</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6183.87</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6144.74</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6134.84</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6134.79</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6144.5599999999995</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6132.8600000000006</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6230.42</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6133.3099999999995</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6137.99</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6250.2</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6274.05</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6257.63</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6239.01</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6133.97</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6134.4400000000005</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6133.12</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6132.12</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6198.25</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6168.02</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6140.21</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6130.38</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6434.1100000000006</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6323.13</v>
      </c>
      <c r="ER336" s="68"/>
      <c r="ES336" s="68"/>
      <c r="ET336" s="68"/>
      <c r="EU336" s="68"/>
      <c r="EV336" s="69"/>
    </row>
    <row r="337" spans="1:152" s="29" customFormat="1" ht="15.75" customHeight="1" x14ac:dyDescent="0.2">
      <c r="A337" s="60">
        <f>$A$121</f>
        <v>46012</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6239.82</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6157.9400000000005</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6134.41</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6134.58</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6134.6</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6134.54</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6132.65</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6154.4400000000005</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6133.3</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6133.3899999999994</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6133.4400000000005</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6173.3</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6165.26</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6189.27</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6187.92</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6194.8600000000006</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6276.29</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6343.17</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6394.29</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6351.65</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6281.3099999999995</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6155.6399999999994</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6451.13</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6332.9</v>
      </c>
      <c r="ER337" s="68"/>
      <c r="ES337" s="68"/>
      <c r="ET337" s="68"/>
      <c r="EU337" s="68"/>
      <c r="EV337" s="69"/>
    </row>
    <row r="338" spans="1:152" s="29" customFormat="1" ht="15.75" customHeight="1" x14ac:dyDescent="0.2">
      <c r="A338" s="60">
        <f>$A$122</f>
        <v>46013</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6307.47</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6235.58</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6199.63</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6183.3</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6185.24</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6244.99</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6308.34</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6487.1</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6208.57</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6427.3600000000006</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6501.8</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6484.27</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6343.66</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6337.7800000000007</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6326.97</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6327.1100000000006</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6373.97</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6451.59</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6535.23</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6633.98</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6391.4</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6268.22</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6543.6100000000006</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6371.55</v>
      </c>
      <c r="ER338" s="68"/>
      <c r="ES338" s="68"/>
      <c r="ET338" s="68"/>
      <c r="EU338" s="68"/>
      <c r="EV338" s="69"/>
    </row>
    <row r="339" spans="1:152" s="29" customFormat="1" ht="15.75" customHeight="1" x14ac:dyDescent="0.2">
      <c r="A339" s="60">
        <f>$A$123</f>
        <v>46014</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6228.72</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6177.95</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6166.09</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6154.79</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6158.58</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6200.9</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6305.34</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6492.1</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6208.34</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6337.77</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6394.29</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6374.48</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6326.59</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6314.25</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6304.48</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6309.6900000000005</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6337.87</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6402.76</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6468.71</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6443.12</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6359.84</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6227.2800000000007</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6493.98</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6326.4400000000005</v>
      </c>
      <c r="ER339" s="68"/>
      <c r="ES339" s="68"/>
      <c r="ET339" s="68"/>
      <c r="EU339" s="68"/>
      <c r="EV339" s="69"/>
    </row>
    <row r="340" spans="1:152" s="29" customFormat="1" ht="15.75" customHeight="1" x14ac:dyDescent="0.2">
      <c r="A340" s="60">
        <f>$A$124</f>
        <v>46015</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6200.62</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6161.1100000000006</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6150.17</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6146.17</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6150.2800000000007</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6196.34</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6298.34</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6484.1399999999994</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6217.22</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6359.3600000000006</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6443.33</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6452.77</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6407.6100000000006</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6403.62</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6403.48</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6355.6900000000005</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6363.22</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6397.7</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6451.85</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6385.21</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6322.34</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6196.87</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6477.48</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6330.3</v>
      </c>
      <c r="ER340" s="68"/>
      <c r="ES340" s="68"/>
      <c r="ET340" s="68"/>
      <c r="EU340" s="68"/>
      <c r="EV340" s="69"/>
    </row>
    <row r="341" spans="1:152" s="29" customFormat="1" ht="15.75" customHeight="1" x14ac:dyDescent="0.2">
      <c r="A341" s="60">
        <f>$A$125</f>
        <v>46016</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6210.73</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6164.76</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6152.26</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6147.3600000000006</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6150.93</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6183.41</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6267.6100000000006</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6488</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6230.4400000000005</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6364.57</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6396.48</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6406.2</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6372.48</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6366.66</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6356.95</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6344.83</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6367.25</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6420.85</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6487.93</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6440.96</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6378.49</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6273.66</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6475.22</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6310.72</v>
      </c>
      <c r="ER341" s="68"/>
      <c r="ES341" s="68"/>
      <c r="ET341" s="68"/>
      <c r="EU341" s="68"/>
      <c r="EV341" s="69"/>
    </row>
    <row r="342" spans="1:152" s="29" customFormat="1" ht="15.75" customHeight="1" x14ac:dyDescent="0.2">
      <c r="A342" s="60">
        <f>$A$126</f>
        <v>46017</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6305.6900000000005</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6234.6900000000005</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6216.2</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6158.91</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6215.93</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6211.07</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6312.2</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6518.6100000000006</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6244.2</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6372.8899999999994</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6391.5300000000007</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6385.88</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6342</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6322.16</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6327.52</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6313.99</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6371.47</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6420.8600000000006</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6465.38</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6435.3</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6357.62</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6259.12</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6485.41</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6353.82</v>
      </c>
      <c r="ER342" s="68"/>
      <c r="ES342" s="68"/>
      <c r="ET342" s="68"/>
      <c r="EU342" s="68"/>
      <c r="EV342" s="69"/>
    </row>
    <row r="343" spans="1:152" s="29" customFormat="1" ht="15.75" customHeight="1" x14ac:dyDescent="0.2">
      <c r="A343" s="60">
        <f>$A$127</f>
        <v>46018</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6280.2800000000007</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6218.42</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6152.17</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6169.93</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6177.98</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6178</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6223.13</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6468.27</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6207.1900000000005</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6332.97</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6386.18</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6386.6399999999994</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6387.57</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6384.82</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6399.3600000000006</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6385.0300000000007</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6409.2</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6426.8899999999994</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6488.55</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6439.43</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6362.91</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6289.3899999999994</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6507.3</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6372.5300000000007</v>
      </c>
      <c r="ER343" s="68"/>
      <c r="ES343" s="68"/>
      <c r="ET343" s="68"/>
      <c r="EU343" s="68"/>
      <c r="EV343" s="69"/>
    </row>
    <row r="344" spans="1:152" s="29" customFormat="1" ht="15.75" customHeight="1" x14ac:dyDescent="0.2">
      <c r="A344" s="60">
        <f>$A$128</f>
        <v>46019</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6262.1399999999994</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6194.57</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6170.66</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6163.5599999999995</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6156.93</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6155.6900000000005</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6148.47</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6201.98</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6133.74</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6134.16</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6198.6100000000006</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6232.3099999999995</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6238.6399999999994</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6239.17</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6230.91</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6243.08</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6313.99</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6363.29</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6408.54</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6368.47</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6316.38</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6209.8099999999995</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6410.15</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6336.8899999999994</v>
      </c>
      <c r="ER344" s="68"/>
      <c r="ES344" s="68"/>
      <c r="ET344" s="68"/>
      <c r="EU344" s="68"/>
      <c r="EV344" s="69"/>
    </row>
    <row r="345" spans="1:152" s="29" customFormat="1" ht="15.75" customHeight="1" x14ac:dyDescent="0.2">
      <c r="A345" s="60">
        <f>$A$129</f>
        <v>46020</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6290.8600000000006</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6236.99</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6211.8</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6144.8099999999995</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6149.76</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6187.25</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6264.12</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6475.95</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6216.99</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6323.7800000000007</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6382.52</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6376.08</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6390.95</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6387.85</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6385.7800000000007</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6390.88</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6418.72</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6435.72</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6445.1399999999994</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6441.8899999999994</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6397.83</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6306.37</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6490.92</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6366.04</v>
      </c>
      <c r="ER345" s="68"/>
      <c r="ES345" s="68"/>
      <c r="ET345" s="68"/>
      <c r="EU345" s="68"/>
      <c r="EV345" s="69"/>
    </row>
    <row r="346" spans="1:152" s="29" customFormat="1" ht="15.75" customHeight="1" x14ac:dyDescent="0.2">
      <c r="A346" s="60">
        <f>$A$130</f>
        <v>46021</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6288.0599999999995</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6136.18</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6135.93</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6130.1900000000005</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6134.15</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6149.66</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6230.49</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6400.72</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6219.27</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6316.43</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6378.98</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6395.26</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6385.8099999999995</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6381.66</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6381.3099999999995</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6388.92</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6408.55</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6433.37</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6444.01</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6437.75</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6387.91</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6314.34</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6509.52</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6354.38</v>
      </c>
      <c r="ER346" s="68"/>
      <c r="ES346" s="68"/>
      <c r="ET346" s="68"/>
      <c r="EU346" s="68"/>
      <c r="EV346" s="69"/>
    </row>
    <row r="347" spans="1:152" s="29" customFormat="1" ht="15.75" customHeight="1" x14ac:dyDescent="0.2">
      <c r="A347" s="60">
        <f>$A$131</f>
        <v>46022</v>
      </c>
      <c r="B347" s="61"/>
      <c r="C347" s="61"/>
      <c r="D347" s="61"/>
      <c r="E347" s="61"/>
      <c r="F347" s="61"/>
      <c r="G347" s="61"/>
      <c r="H347" s="62"/>
      <c r="I347" s="63">
        <f>IF($A347="-","-",ROUND(VLOOKUP($A347+ROUND(LEFT(I$316,1)/24,5),'[1]ОАО "АТС"'!$A$57:$F$800,6,FALSE)+HLOOKUP($DL$314,'[1]Сбытовая надбавка'!$F$5:$H$6,2,FALSE),2)+'[1]Иные услуги'!$C$6+HLOOKUP($DR$313,'[1]Услуги по передаче'!$G$5:$J$7,2,FALSE))</f>
        <v>6268.04</v>
      </c>
      <c r="J347" s="68"/>
      <c r="K347" s="68"/>
      <c r="L347" s="68"/>
      <c r="M347" s="68"/>
      <c r="N347" s="69"/>
      <c r="O347" s="63">
        <f>IF($A347="-","-",ROUND(VLOOKUP($A347+ROUND(LEFT(O$316,1)/24,5),'[1]ОАО "АТС"'!$A$57:$F$800,6,FALSE)+HLOOKUP($DL$314,'[1]Сбытовая надбавка'!$F$5:$H$6,2,FALSE),2)+'[1]Иные услуги'!$C$6+HLOOKUP($DR$313,'[1]Услуги по передаче'!$G$5:$J$7,2,FALSE))</f>
        <v>6214.5</v>
      </c>
      <c r="P347" s="68"/>
      <c r="Q347" s="68"/>
      <c r="R347" s="68"/>
      <c r="S347" s="68"/>
      <c r="T347" s="69"/>
      <c r="U347" s="63">
        <f>IF($A347="-","-",ROUND(VLOOKUP($A347+ROUND(LEFT(U$316,1)/24,5),'[1]ОАО "АТС"'!$A$57:$F$800,6,FALSE)+HLOOKUP($DL$314,'[1]Сбытовая надбавка'!$F$5:$H$6,2,FALSE),2)+'[1]Иные услуги'!$C$6+HLOOKUP($DR$313,'[1]Услуги по передаче'!$G$5:$J$7,2,FALSE))</f>
        <v>6145.98</v>
      </c>
      <c r="V347" s="68"/>
      <c r="W347" s="68"/>
      <c r="X347" s="68"/>
      <c r="Y347" s="68"/>
      <c r="Z347" s="69"/>
      <c r="AA347" s="63">
        <f>IF($A347="-","-",ROUND(VLOOKUP($A347+ROUND(LEFT(AA$316,1)/24,5),'[1]ОАО "АТС"'!$A$57:$F$800,6,FALSE)+HLOOKUP($DL$314,'[1]Сбытовая надбавка'!$F$5:$H$6,2,FALSE),2)+'[1]Иные услуги'!$C$6+HLOOKUP($DR$313,'[1]Услуги по передаче'!$G$5:$J$7,2,FALSE))</f>
        <v>6141.3</v>
      </c>
      <c r="AB347" s="68"/>
      <c r="AC347" s="68"/>
      <c r="AD347" s="68"/>
      <c r="AE347" s="68"/>
      <c r="AF347" s="69"/>
      <c r="AG347" s="63">
        <f>IF($A347="-","-",ROUND(VLOOKUP($A347+ROUND(LEFT(AG$316,1)/24,5),'[1]ОАО "АТС"'!$A$57:$F$800,6,FALSE)+HLOOKUP($DL$314,'[1]Сбытовая надбавка'!$F$5:$H$6,2,FALSE),2)+'[1]Иные услуги'!$C$6+HLOOKUP($DR$313,'[1]Услуги по передаче'!$G$5:$J$7,2,FALSE))</f>
        <v>6141.6100000000006</v>
      </c>
      <c r="AH347" s="68"/>
      <c r="AI347" s="68"/>
      <c r="AJ347" s="68"/>
      <c r="AK347" s="68"/>
      <c r="AL347" s="69"/>
      <c r="AM347" s="63">
        <f>IF($A347="-","-",ROUND(VLOOKUP($A347+ROUND(LEFT(AM$316,1)/24,5),'[1]ОАО "АТС"'!$A$57:$F$800,6,FALSE)+HLOOKUP($DL$314,'[1]Сбытовая надбавка'!$F$5:$H$6,2,FALSE),2)+'[1]Иные услуги'!$C$6+HLOOKUP($DR$313,'[1]Услуги по передаче'!$G$5:$J$7,2,FALSE))</f>
        <v>6149.52</v>
      </c>
      <c r="AN347" s="68"/>
      <c r="AO347" s="68"/>
      <c r="AP347" s="68"/>
      <c r="AQ347" s="68"/>
      <c r="AR347" s="69"/>
      <c r="AS347" s="63">
        <f>IF($A347="-","-",ROUND(VLOOKUP($A347+ROUND(LEFT(AS$316,1)/24,5),'[1]ОАО "АТС"'!$A$57:$F$800,6,FALSE)+HLOOKUP($DL$314,'[1]Сбытовая надбавка'!$F$5:$H$6,2,FALSE),2)+'[1]Иные услуги'!$C$6+HLOOKUP($DR$313,'[1]Услуги по передаче'!$G$5:$J$7,2,FALSE))</f>
        <v>6153.12</v>
      </c>
      <c r="AT347" s="68"/>
      <c r="AU347" s="68"/>
      <c r="AV347" s="68"/>
      <c r="AW347" s="68"/>
      <c r="AX347" s="69"/>
      <c r="AY347" s="63">
        <f>IF($A347="-","-",ROUND(VLOOKUP($A347+ROUND(LEFT(AY$316,1)/24,5),'[1]ОАО "АТС"'!$A$57:$F$800,6,FALSE)+HLOOKUP($DL$314,'[1]Сбытовая надбавка'!$F$5:$H$6,2,FALSE),2)+'[1]Иные услуги'!$C$6+HLOOKUP($DR$313,'[1]Услуги по передаче'!$G$5:$J$7,2,FALSE))</f>
        <v>6215.1900000000005</v>
      </c>
      <c r="AZ347" s="68"/>
      <c r="BA347" s="68"/>
      <c r="BB347" s="68"/>
      <c r="BC347" s="68"/>
      <c r="BD347" s="69"/>
      <c r="BE347" s="63">
        <f>IF($A347="-","-",ROUND(VLOOKUP($A347+ROUND(LEFT(BE$316,1)/24,5),'[1]ОАО "АТС"'!$A$57:$F$800,6,FALSE)+HLOOKUP($DL$314,'[1]Сбытовая надбавка'!$F$5:$H$6,2,FALSE),2)+'[1]Иные услуги'!$C$6+HLOOKUP($DR$313,'[1]Услуги по передаче'!$G$5:$J$7,2,FALSE))</f>
        <v>6133.71</v>
      </c>
      <c r="BF347" s="68"/>
      <c r="BG347" s="68"/>
      <c r="BH347" s="68"/>
      <c r="BI347" s="68"/>
      <c r="BJ347" s="69"/>
      <c r="BK347" s="63">
        <f>IF($A347="-","-",ROUND(VLOOKUP($A347+ROUND(LEFT(BK$316,1)/24,5),'[1]ОАО "АТС"'!$A$57:$F$800,6,FALSE)+HLOOKUP($DL$314,'[1]Сбытовая надбавка'!$F$5:$H$6,2,FALSE),2)+'[1]Иные услуги'!$C$6+HLOOKUP($DR$313,'[1]Услуги по передаче'!$G$5:$J$7,2,FALSE))</f>
        <v>6203.0300000000007</v>
      </c>
      <c r="BL347" s="68"/>
      <c r="BM347" s="68"/>
      <c r="BN347" s="68"/>
      <c r="BO347" s="68"/>
      <c r="BP347" s="69"/>
      <c r="BQ347" s="63">
        <f>IF($A347="-","-",ROUND(VLOOKUP($A347+ROUND(LEFT(BQ$316,2)/24,5),'[1]ОАО "АТС"'!$A$57:$F$800,6,FALSE)+HLOOKUP($DL$314,'[1]Сбытовая надбавка'!$F$5:$H$6,2,FALSE),2)+'[1]Иные услуги'!$C$6+HLOOKUP($DR$313,'[1]Услуги по передаче'!$G$5:$J$7,2,FALSE))</f>
        <v>6247.9400000000005</v>
      </c>
      <c r="BR347" s="68"/>
      <c r="BS347" s="68"/>
      <c r="BT347" s="68"/>
      <c r="BU347" s="68"/>
      <c r="BV347" s="69"/>
      <c r="BW347" s="63">
        <f>IF($A347="-","-",ROUND(VLOOKUP($A347+ROUND(LEFT(BW$316,2)/24,5),'[1]ОАО "АТС"'!$A$57:$F$800,6,FALSE)+HLOOKUP($DL$314,'[1]Сбытовая надбавка'!$F$5:$H$6,2,FALSE),2)+'[1]Иные услуги'!$C$6+HLOOKUP($DR$313,'[1]Услуги по передаче'!$G$5:$J$7,2,FALSE))</f>
        <v>6261.41</v>
      </c>
      <c r="BX347" s="68"/>
      <c r="BY347" s="68"/>
      <c r="BZ347" s="68"/>
      <c r="CA347" s="68"/>
      <c r="CB347" s="69"/>
      <c r="CC347" s="63">
        <f>IF($A347="-","-",ROUND(VLOOKUP($A347+ROUND(LEFT(CC$316,2)/24,5),'[1]ОАО "АТС"'!$A$57:$F$800,6,FALSE)+HLOOKUP($DL$314,'[1]Сбытовая надбавка'!$F$5:$H$6,2,FALSE),2)+'[1]Иные услуги'!$C$6+HLOOKUP($DR$313,'[1]Услуги по передаче'!$G$5:$J$7,2,FALSE))</f>
        <v>6244.67</v>
      </c>
      <c r="CD347" s="68"/>
      <c r="CE347" s="68"/>
      <c r="CF347" s="68"/>
      <c r="CG347" s="68"/>
      <c r="CH347" s="69"/>
      <c r="CI347" s="63">
        <f>IF($A347="-","-",ROUND(VLOOKUP($A347+ROUND(LEFT(CI$316,2)/24,5),'[1]ОАО "АТС"'!$A$57:$F$800,6,FALSE)+HLOOKUP($DL$314,'[1]Сбытовая надбавка'!$F$5:$H$6,2,FALSE),2)+'[1]Иные услуги'!$C$6+HLOOKUP($DR$313,'[1]Услуги по передаче'!$G$5:$J$7,2,FALSE))</f>
        <v>6219.18</v>
      </c>
      <c r="CJ347" s="68"/>
      <c r="CK347" s="68"/>
      <c r="CL347" s="68"/>
      <c r="CM347" s="68"/>
      <c r="CN347" s="69"/>
      <c r="CO347" s="63">
        <f>IF($A347="-","-",ROUND(VLOOKUP($A347+ROUND(LEFT(CO$316,2)/24,5),'[1]ОАО "АТС"'!$A$57:$F$800,6,FALSE)+HLOOKUP($DL$314,'[1]Сбытовая надбавка'!$F$5:$H$6,2,FALSE),2)+'[1]Иные услуги'!$C$6+HLOOKUP($DR$313,'[1]Услуги по передаче'!$G$5:$J$7,2,FALSE))</f>
        <v>6211.33</v>
      </c>
      <c r="CP347" s="68"/>
      <c r="CQ347" s="68"/>
      <c r="CR347" s="68"/>
      <c r="CS347" s="68"/>
      <c r="CT347" s="69"/>
      <c r="CU347" s="63">
        <f>IF($A347="-","-",ROUND(VLOOKUP($A347+ROUND(LEFT(CU$316,2)/24,5),'[1]ОАО "АТС"'!$A$57:$F$800,6,FALSE)+HLOOKUP($DL$314,'[1]Сбытовая надбавка'!$F$5:$H$6,2,FALSE),2)+'[1]Иные услуги'!$C$6+HLOOKUP($DR$313,'[1]Услуги по передаче'!$G$5:$J$7,2,FALSE))</f>
        <v>6210.3899999999994</v>
      </c>
      <c r="CV347" s="68"/>
      <c r="CW347" s="68"/>
      <c r="CX347" s="68"/>
      <c r="CY347" s="68"/>
      <c r="CZ347" s="69"/>
      <c r="DA347" s="63">
        <f>IF($A347="-","-",ROUND(VLOOKUP($A347+ROUND(LEFT(DA$316,2)/24,5),'[1]ОАО "АТС"'!$A$57:$F$800,6,FALSE)+HLOOKUP($DL$314,'[1]Сбытовая надбавка'!$F$5:$H$6,2,FALSE),2)+'[1]Иные услуги'!$C$6+HLOOKUP($DR$313,'[1]Услуги по передаче'!$G$5:$J$7,2,FALSE))</f>
        <v>6255.96</v>
      </c>
      <c r="DB347" s="68"/>
      <c r="DC347" s="68"/>
      <c r="DD347" s="68"/>
      <c r="DE347" s="68"/>
      <c r="DF347" s="69"/>
      <c r="DG347" s="63">
        <f>IF($A347="-","-",ROUND(VLOOKUP($A347+ROUND(LEFT(DG$316,2)/24,5),'[1]ОАО "АТС"'!$A$57:$F$800,6,FALSE)+HLOOKUP($DL$314,'[1]Сбытовая надбавка'!$F$5:$H$6,2,FALSE),2)+'[1]Иные услуги'!$C$6+HLOOKUP($DR$313,'[1]Услуги по передаче'!$G$5:$J$7,2,FALSE))</f>
        <v>6344.51</v>
      </c>
      <c r="DH347" s="68"/>
      <c r="DI347" s="68"/>
      <c r="DJ347" s="68"/>
      <c r="DK347" s="68"/>
      <c r="DL347" s="69"/>
      <c r="DM347" s="63">
        <f>IF($A347="-","-",ROUND(VLOOKUP($A347+ROUND(LEFT(DM$316,2)/24,5),'[1]ОАО "АТС"'!$A$57:$F$800,6,FALSE)+HLOOKUP($DL$314,'[1]Сбытовая надбавка'!$F$5:$H$6,2,FALSE),2)+'[1]Иные услуги'!$C$6+HLOOKUP($DR$313,'[1]Услуги по передаче'!$G$5:$J$7,2,FALSE))</f>
        <v>6369.18</v>
      </c>
      <c r="DN347" s="68"/>
      <c r="DO347" s="68"/>
      <c r="DP347" s="68"/>
      <c r="DQ347" s="68"/>
      <c r="DR347" s="69"/>
      <c r="DS347" s="63">
        <f>IF($A347="-","-",ROUND(VLOOKUP($A347+ROUND(LEFT(DS$316,2)/24,5),'[1]ОАО "АТС"'!$A$57:$F$800,6,FALSE)+HLOOKUP($DL$314,'[1]Сбытовая надбавка'!$F$5:$H$6,2,FALSE),2)+'[1]Иные услуги'!$C$6+HLOOKUP($DR$313,'[1]Услуги по передаче'!$G$5:$J$7,2,FALSE))</f>
        <v>6328.62</v>
      </c>
      <c r="DT347" s="68"/>
      <c r="DU347" s="68"/>
      <c r="DV347" s="68"/>
      <c r="DW347" s="68"/>
      <c r="DX347" s="69"/>
      <c r="DY347" s="63">
        <f>IF($A347="-","-",ROUND(VLOOKUP($A347+ROUND(LEFT(DY$316,2)/24,5),'[1]ОАО "АТС"'!$A$57:$F$800,6,FALSE)+HLOOKUP($DL$314,'[1]Сбытовая надбавка'!$F$5:$H$6,2,FALSE),2)+'[1]Иные услуги'!$C$6+HLOOKUP($DR$313,'[1]Услуги по передаче'!$G$5:$J$7,2,FALSE))</f>
        <v>6266.1100000000006</v>
      </c>
      <c r="DZ347" s="68"/>
      <c r="EA347" s="68"/>
      <c r="EB347" s="68"/>
      <c r="EC347" s="68"/>
      <c r="ED347" s="69"/>
      <c r="EE347" s="63">
        <f>IF($A347="-","-",ROUND(VLOOKUP($A347+ROUND(LEFT(EE$316,2)/24,5),'[1]ОАО "АТС"'!$A$57:$F$800,6,FALSE)+HLOOKUP($DL$314,'[1]Сбытовая надбавка'!$F$5:$H$6,2,FALSE),2)+'[1]Иные услуги'!$C$6+HLOOKUP($DR$313,'[1]Услуги по передаче'!$G$5:$J$7,2,FALSE))</f>
        <v>6139.67</v>
      </c>
      <c r="EF347" s="68"/>
      <c r="EG347" s="68"/>
      <c r="EH347" s="68"/>
      <c r="EI347" s="68"/>
      <c r="EJ347" s="69"/>
      <c r="EK347" s="63">
        <f>IF($A347="-","-",ROUND(VLOOKUP($A347+ROUND(LEFT(EK$316,2)/24,5),'[1]ОАО "АТС"'!$A$57:$F$800,6,FALSE)+HLOOKUP($DL$314,'[1]Сбытовая надбавка'!$F$5:$H$6,2,FALSE),2)+'[1]Иные услуги'!$C$6+HLOOKUP($DR$313,'[1]Услуги по передаче'!$G$5:$J$7,2,FALSE))</f>
        <v>6431.8899999999994</v>
      </c>
      <c r="EL347" s="68"/>
      <c r="EM347" s="68"/>
      <c r="EN347" s="68"/>
      <c r="EO347" s="68"/>
      <c r="EP347" s="69"/>
      <c r="EQ347" s="63">
        <f>IF($A347="-","-",ROUND(VLOOKUP($A347+ROUND(LEFT(EQ$316,2)/24,5),'[1]ОАО "АТС"'!$A$57:$F$800,6,FALSE)+HLOOKUP($DL$314,'[1]Сбытовая надбавка'!$F$5:$H$6,2,FALSE),2)+'[1]Иные услуги'!$C$6+HLOOKUP($DR$313,'[1]Услуги по передаче'!$G$5:$J$7,2,FALSE))</f>
        <v>6405.57</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45992</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5642.26</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5634.36</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5634.43</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5634.44</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5634.36</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5634.1</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5632.95</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5802.99</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5633.25</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5665.3099999999995</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5718.58</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5719.15</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5712.23</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5681.35</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5703.99</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5720.28</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5765.9</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5817.2699999999995</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5822.93</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5755.1</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5661.17</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5632.33</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5889.6</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5769.33</v>
      </c>
      <c r="ER353" s="68"/>
      <c r="ES353" s="68"/>
      <c r="ET353" s="68"/>
      <c r="EU353" s="68"/>
      <c r="EV353" s="69"/>
    </row>
    <row r="354" spans="1:152" s="29" customFormat="1" ht="15.75" customHeight="1" x14ac:dyDescent="0.2">
      <c r="A354" s="60">
        <f>$A$102</f>
        <v>45993</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5638.43</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5634.25</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5634.34</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5634.35</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5634.29</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5634.18</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5632.37</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5793.83</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5633.1</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5657.2999999999993</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5715.36</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5715.24</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5707.5199999999995</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5675.13</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5698.65</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5713.85</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5760.48</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5813.4</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5815.76</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5745.38</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5647.66</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5632.28</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5884.65</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5738.61</v>
      </c>
      <c r="ER354" s="68"/>
      <c r="ES354" s="68"/>
      <c r="ET354" s="68"/>
      <c r="EU354" s="68"/>
      <c r="EV354" s="69"/>
    </row>
    <row r="355" spans="1:152" s="29" customFormat="1" ht="15.75" customHeight="1" x14ac:dyDescent="0.2">
      <c r="A355" s="60">
        <f>$A$103</f>
        <v>45994</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5649.26</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5633.79</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5634.29</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5634.2999999999993</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5633.69</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5633.54</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5632.3099999999995</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5805.67</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5632.92</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5662.99</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5720.1</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5719.87</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5712.36</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5679.8899999999994</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5704.01</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5719.17</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5759.6</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5812.44</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5823.11</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5740.1399999999994</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5653.9</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5632.01</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5891.8899999999994</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5724.87</v>
      </c>
      <c r="ER355" s="68"/>
      <c r="ES355" s="68"/>
      <c r="ET355" s="68"/>
      <c r="EU355" s="68"/>
      <c r="EV355" s="69"/>
    </row>
    <row r="356" spans="1:152" s="29" customFormat="1" ht="15.75" customHeight="1" x14ac:dyDescent="0.2">
      <c r="A356" s="60">
        <f>$A$104</f>
        <v>45995</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5633.96</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5634.12</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5634.21</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5634.24</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5634.15</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5633.5599999999995</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5632.26</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5803.2699999999995</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5633.03</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5685.88</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5733.8099999999995</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5747.29</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5717.44</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5709.41</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5715.85</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5730.78</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5787.51</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5826.9</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5818.09</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5749.73</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5653.67</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5630.84</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5873.08</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5748.63</v>
      </c>
      <c r="ER356" s="68"/>
      <c r="ES356" s="68"/>
      <c r="ET356" s="68"/>
      <c r="EU356" s="68"/>
      <c r="EV356" s="69"/>
    </row>
    <row r="357" spans="1:152" s="29" customFormat="1" ht="15.75" customHeight="1" x14ac:dyDescent="0.2">
      <c r="A357" s="60">
        <f>$A$105</f>
        <v>45996</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5639.59</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5634.11</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5634.18</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5634.19</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5634.13</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5634.0199999999995</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5632.5</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5807.2699999999995</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5632.8899999999994</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5685.7699999999995</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5740.6</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5762.99</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5740.84</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5734.2199999999993</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5746.98</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5753.94</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5769.37</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5823.48</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5840.03</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5750.6</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5678.73</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5631.0599999999995</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5907.6</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5765.85</v>
      </c>
      <c r="ER357" s="68"/>
      <c r="ES357" s="68"/>
      <c r="ET357" s="68"/>
      <c r="EU357" s="68"/>
      <c r="EV357" s="69"/>
    </row>
    <row r="358" spans="1:152" s="29" customFormat="1" ht="15.75" customHeight="1" x14ac:dyDescent="0.2">
      <c r="A358" s="60">
        <f>$A$106</f>
        <v>45997</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5649.19</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5633.86</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5634.0599999999995</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5634.09</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5634.07</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5634</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5632.65</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5634.83</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5632.53</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5632.7699999999995</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5653.15</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5669.86</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5671.42</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5654.2699999999995</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5653.93</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5662.58</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5713.32</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5778.98</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5773.59</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5668.79</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5631.94</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5630.32</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5849.19</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5718.66</v>
      </c>
      <c r="ER358" s="68"/>
      <c r="ES358" s="68"/>
      <c r="ET358" s="68"/>
      <c r="EU358" s="68"/>
      <c r="EV358" s="69"/>
    </row>
    <row r="359" spans="1:152" s="29" customFormat="1" ht="15.75" customHeight="1" x14ac:dyDescent="0.2">
      <c r="A359" s="60">
        <f>$A$107</f>
        <v>45998</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5644.5499999999993</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5633.99</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5634.16</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5634.26</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5634.2199999999993</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5634.21</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5632.91</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5632.53</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5632.13</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5632.5499999999993</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5632.8099999999995</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5632.76</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5632.7999999999993</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5633.59</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5633.5499999999993</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5633.63</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5635.25</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5727.16</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5713.73</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5666.53</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5631.01</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5630.91</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5814.17</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5683.09</v>
      </c>
      <c r="ER359" s="68"/>
      <c r="ES359" s="68"/>
      <c r="ET359" s="68"/>
      <c r="EU359" s="68"/>
      <c r="EV359" s="69"/>
    </row>
    <row r="360" spans="1:152" s="29" customFormat="1" ht="15.75" customHeight="1" x14ac:dyDescent="0.2">
      <c r="A360" s="60">
        <f>$A$108</f>
        <v>45999</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5646.9</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5634.1</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5634.24</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5634.2699999999995</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5634.18</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5634.07</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5632.61</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5817.86</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5632.54</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5692.4</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5743.99</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5751.69</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5722.96</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5716.91</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5724.36</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5737.44</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5771.03</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5798.62</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5829.13</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5747.15</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5665.54</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5630.82</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5880.1</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5705.0599999999995</v>
      </c>
      <c r="ER360" s="68"/>
      <c r="ES360" s="68"/>
      <c r="ET360" s="68"/>
      <c r="EU360" s="68"/>
      <c r="EV360" s="69"/>
    </row>
    <row r="361" spans="1:152" s="29" customFormat="1" ht="15.75" customHeight="1" x14ac:dyDescent="0.2">
      <c r="A361" s="60">
        <f>$A$109</f>
        <v>46000</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5650.93</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5634.0499999999993</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5634.17</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5634.21</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5634.18</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5633.9699999999993</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5633.66</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5813.66</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5632.7</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5704.2999999999993</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5759.07</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5766.32</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5738.17</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5731.42</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5739.33</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5751.53</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5782.37</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5807.7</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5836.51</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5768.96</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5688.33</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5630.43</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5864.2199999999993</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5753.5</v>
      </c>
      <c r="ER361" s="68"/>
      <c r="ES361" s="68"/>
      <c r="ET361" s="68"/>
      <c r="EU361" s="68"/>
      <c r="EV361" s="69"/>
    </row>
    <row r="362" spans="1:152" s="29" customFormat="1" ht="15.75" customHeight="1" x14ac:dyDescent="0.2">
      <c r="A362" s="60">
        <f>$A$110</f>
        <v>46001</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5654.23</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5634.11</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5634.13</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5634.15</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5634.13</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5633.8899999999994</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5631.99</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5824.08</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5632.51</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5706.37</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5756.63</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5765.1399999999994</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5742.5199999999995</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5730.38</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5740.5199999999995</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5750.68</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5789.6</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5816.5599999999995</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5838.9699999999993</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5773.62</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5691.7199999999993</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5630.7</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5889.7</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5756.85</v>
      </c>
      <c r="ER362" s="68"/>
      <c r="ES362" s="68"/>
      <c r="ET362" s="68"/>
      <c r="EU362" s="68"/>
      <c r="EV362" s="69"/>
    </row>
    <row r="363" spans="1:152" s="29" customFormat="1" ht="15.75" customHeight="1" x14ac:dyDescent="0.2">
      <c r="A363" s="60">
        <f>$A$111</f>
        <v>46002</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5668.03</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5633.7999999999993</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5633.92</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5633.99</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5633.94</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5633.76</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5634.08</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5842.33</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5632.84</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5720.46</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5771.03</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5775.92</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5750.07</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5755.43</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5749.84</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5766.76</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5807.44</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5841.01</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5852.18</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5792.86</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5709.7999999999993</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5630.93</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5888.01</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5756.74</v>
      </c>
      <c r="ER363" s="68"/>
      <c r="ES363" s="68"/>
      <c r="ET363" s="68"/>
      <c r="EU363" s="68"/>
      <c r="EV363" s="69"/>
    </row>
    <row r="364" spans="1:152" s="29" customFormat="1" ht="15.75" customHeight="1" x14ac:dyDescent="0.2">
      <c r="A364" s="60">
        <f>$A$112</f>
        <v>46003</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5710.42</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5649.07</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5633.85</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5633.8899999999994</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5634.0599999999995</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5660.87</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5725.0199999999995</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5916.79</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5652.03</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5806.8099999999995</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5861.85</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5861.37</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5834.24</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5830.4699999999993</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5829.86</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5829.71</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5857.91</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5898.84</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5919.8899999999994</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5865.61</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5794.48</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5668.6399999999994</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5958.46</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5825.0199999999995</v>
      </c>
      <c r="ER364" s="68"/>
      <c r="ES364" s="68"/>
      <c r="ET364" s="68"/>
      <c r="EU364" s="68"/>
      <c r="EV364" s="69"/>
    </row>
    <row r="365" spans="1:152" s="29" customFormat="1" ht="15.75" customHeight="1" x14ac:dyDescent="0.2">
      <c r="A365" s="60">
        <f>$A$113</f>
        <v>46004</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5683.83</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5639.7199999999993</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5634.24</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5634.28</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5634.3099999999995</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5634.19</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5633.08</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5674.71</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5632.68</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5634.38</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5718.7</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5746.57</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5740.3899999999994</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5734.3099999999995</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5733.58</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5733.57</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5782.24</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5835.7</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5849.36</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5773.03</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5696.1</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5630.5599999999995</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5913.7</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5770.53</v>
      </c>
      <c r="ER365" s="68"/>
      <c r="ES365" s="68"/>
      <c r="ET365" s="68"/>
      <c r="EU365" s="68"/>
      <c r="EV365" s="69"/>
    </row>
    <row r="366" spans="1:152" s="29" customFormat="1" ht="15.75" customHeight="1" x14ac:dyDescent="0.2">
      <c r="A366" s="60">
        <f>$A$114</f>
        <v>46005</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5676.48</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5639.91</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5634</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5634.0599999999995</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5634.03</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5633.98</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5632.6399999999994</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5633.68</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5631.86</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5632.5</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5632.5</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5656.67</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5648.3899999999994</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5672.4699999999993</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5672.35</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5679.46</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5757.12</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5827.37</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5870.76</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5821.65</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5761.94</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5634.12</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5919.5199999999995</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5805.36</v>
      </c>
      <c r="ER366" s="68"/>
      <c r="ES366" s="68"/>
      <c r="ET366" s="68"/>
      <c r="EU366" s="68"/>
      <c r="EV366" s="69"/>
    </row>
    <row r="367" spans="1:152" s="29" customFormat="1" ht="15.75" customHeight="1" x14ac:dyDescent="0.2">
      <c r="A367" s="60">
        <f>$A$115</f>
        <v>46006</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5680.25</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5648.29</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5638.37</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5633</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5632.93</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5662.1</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5744.2999999999993</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5912.61</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5676.2199999999993</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5810.2</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5861.37</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5861.5</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5843.53</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5840.17</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5839.94</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5837.07</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5856.15</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5896.82</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5937.43</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5875.4</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5808.3099999999995</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5688.94</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5948.35</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5742.43</v>
      </c>
      <c r="ER367" s="68"/>
      <c r="ES367" s="68"/>
      <c r="ET367" s="68"/>
      <c r="EU367" s="68"/>
      <c r="EV367" s="69"/>
    </row>
    <row r="368" spans="1:152" s="29" customFormat="1" ht="15.75" customHeight="1" x14ac:dyDescent="0.2">
      <c r="A368" s="60">
        <f>$A$116</f>
        <v>46007</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5720.85</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5673.19</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5638.7</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5633.79</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5635.32</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5678.4</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5742.25</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5926.5499999999993</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5681.38</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5819.91</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5877.21</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5878</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5836.07</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5823.46</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5831.0599999999995</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5834.7</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5864.98</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5902.51</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5959.46</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5873.3899999999994</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5816.34</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5700.59</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5982.09</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5840.03</v>
      </c>
      <c r="ER368" s="68"/>
      <c r="ES368" s="68"/>
      <c r="ET368" s="68"/>
      <c r="EU368" s="68"/>
      <c r="EV368" s="69"/>
    </row>
    <row r="369" spans="1:152" s="29" customFormat="1" ht="15.75" customHeight="1" x14ac:dyDescent="0.2">
      <c r="A369" s="60">
        <f>$A$117</f>
        <v>46008</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5737.2699999999995</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5656.92</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5635.78</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5633.43</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5633.37</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5667.94</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5722.96</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5909.76</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5649.13</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5806.58</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5868.73</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5876.4699999999993</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5839.68</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5833.5</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5822.7699999999995</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5817.21</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5869.18</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5900.04</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5952.88</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5879.26</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5757.74</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5628.03</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5973.43</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5847.29</v>
      </c>
      <c r="ER369" s="68"/>
      <c r="ES369" s="68"/>
      <c r="ET369" s="68"/>
      <c r="EU369" s="68"/>
      <c r="EV369" s="69"/>
    </row>
    <row r="370" spans="1:152" s="29" customFormat="1" ht="15.75" customHeight="1" x14ac:dyDescent="0.2">
      <c r="A370" s="60">
        <f>$A$118</f>
        <v>46009</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5719.67</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5678.2199999999993</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5652.82</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5633.04</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5632.93</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5679.85</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5750.71</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5960.16</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5654.57</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5847.86</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5840.12</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5881.2199999999993</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5782.87</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5765.28</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5780.15</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5835.03</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5892.2999999999993</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5923.7</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5938</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5893.9</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5830.51</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5670.38</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6007.7</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5855.32</v>
      </c>
      <c r="ER370" s="68"/>
      <c r="ES370" s="68"/>
      <c r="ET370" s="68"/>
      <c r="EU370" s="68"/>
      <c r="EV370" s="69"/>
    </row>
    <row r="371" spans="1:152" s="29" customFormat="1" ht="15.75" customHeight="1" x14ac:dyDescent="0.2">
      <c r="A371" s="60">
        <f>$A$119</f>
        <v>46010</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5743.9</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5668.24</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5647.0199999999995</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5639.2199999999993</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5644.8899999999994</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5691.11</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5768.74</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5960.84</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5664.44</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5814.2699999999995</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5903.78</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5915.29</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5867.35</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5833.49</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5855.58</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5863.34</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5913.1</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5938.38</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5977.8099999999995</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5945.04</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5846.45</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5698.2</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6006.4</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5864.2999999999993</v>
      </c>
      <c r="ER371" s="68"/>
      <c r="ES371" s="68"/>
      <c r="ET371" s="68"/>
      <c r="EU371" s="68"/>
      <c r="EV371" s="69"/>
    </row>
    <row r="372" spans="1:152" s="29" customFormat="1" ht="15.75" customHeight="1" x14ac:dyDescent="0.2">
      <c r="A372" s="60">
        <f>$A$120</f>
        <v>46011</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5756.7999999999993</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5682.32</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5643.19</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5633.29</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5633.24</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5643.01</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5631.3099999999995</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5728.87</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5631.76</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5636.44</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5748.65</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5772.5</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5756.08</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5737.46</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5632.42</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5632.8899999999994</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5631.57</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5630.57</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5696.7</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5666.4699999999993</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5638.66</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5628.83</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5932.5599999999995</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5821.58</v>
      </c>
      <c r="ER372" s="68"/>
      <c r="ES372" s="68"/>
      <c r="ET372" s="68"/>
      <c r="EU372" s="68"/>
      <c r="EV372" s="69"/>
    </row>
    <row r="373" spans="1:152" s="29" customFormat="1" ht="15.75" customHeight="1" x14ac:dyDescent="0.2">
      <c r="A373" s="60">
        <f>$A$121</f>
        <v>46012</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5738.2699999999995</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5656.3899999999994</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5632.86</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5633.03</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5633.0499999999993</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5632.99</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5631.1</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5652.8899999999994</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5631.75</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5631.84</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5631.8899999999994</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5671.75</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5663.71</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5687.7199999999993</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5686.37</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5693.3099999999995</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5774.74</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5841.62</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5892.74</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5850.1</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5779.76</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5654.09</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5949.58</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5831.35</v>
      </c>
      <c r="ER373" s="68"/>
      <c r="ES373" s="68"/>
      <c r="ET373" s="68"/>
      <c r="EU373" s="68"/>
      <c r="EV373" s="69"/>
    </row>
    <row r="374" spans="1:152" s="29" customFormat="1" ht="15.75" customHeight="1" x14ac:dyDescent="0.2">
      <c r="A374" s="60">
        <f>$A$122</f>
        <v>46013</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5805.92</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5734.03</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5698.08</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5681.75</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5683.69</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5743.44</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5806.79</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5985.55</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5707.0199999999995</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5925.8099999999995</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6000.25</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5982.72</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5842.11</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5836.23</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5825.42</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5825.5599999999995</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5872.42</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5950.04</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6033.68</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6132.43</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5889.85</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5766.67</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6042.0599999999995</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5870</v>
      </c>
      <c r="ER374" s="68"/>
      <c r="ES374" s="68"/>
      <c r="ET374" s="68"/>
      <c r="EU374" s="68"/>
      <c r="EV374" s="69"/>
    </row>
    <row r="375" spans="1:152" s="29" customFormat="1" ht="15.75" customHeight="1" x14ac:dyDescent="0.2">
      <c r="A375" s="60">
        <f>$A$123</f>
        <v>46014</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5727.17</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5676.4</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5664.54</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5653.24</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5657.03</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5699.35</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5803.79</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5990.55</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5706.79</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5836.2199999999993</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5892.74</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5872.93</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5825.04</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5812.7</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5802.93</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5808.1399999999994</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5836.32</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5901.21</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5967.16</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5941.57</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5858.29</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5725.73</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5992.43</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5824.8899999999994</v>
      </c>
      <c r="ER375" s="68"/>
      <c r="ES375" s="68"/>
      <c r="ET375" s="68"/>
      <c r="EU375" s="68"/>
      <c r="EV375" s="69"/>
    </row>
    <row r="376" spans="1:152" s="29" customFormat="1" ht="15.75" customHeight="1" x14ac:dyDescent="0.2">
      <c r="A376" s="60">
        <f>$A$124</f>
        <v>46015</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5699.07</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5659.5599999999995</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5648.62</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5644.62</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5648.73</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5694.79</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5796.79</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5982.59</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5715.67</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5857.8099999999995</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5941.78</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5951.2199999999993</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5906.0599999999995</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5902.07</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5901.93</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5854.1399999999994</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5861.67</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5896.15</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5950.2999999999993</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5883.66</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5820.79</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5695.32</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5975.93</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5828.75</v>
      </c>
      <c r="ER376" s="68"/>
      <c r="ES376" s="68"/>
      <c r="ET376" s="68"/>
      <c r="EU376" s="68"/>
      <c r="EV376" s="69"/>
    </row>
    <row r="377" spans="1:152" s="29" customFormat="1" ht="15.75" customHeight="1" x14ac:dyDescent="0.2">
      <c r="A377" s="60">
        <f>$A$125</f>
        <v>46016</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5709.18</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5663.21</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5650.71</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5645.8099999999995</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5649.38</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5681.86</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5766.0599999999995</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5986.45</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5728.8899999999994</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5863.0199999999995</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5894.93</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5904.65</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5870.93</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5865.11</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5855.4</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5843.28</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5865.7</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5919.2999999999993</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5986.38</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5939.41</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5876.94</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5772.11</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5973.67</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5809.17</v>
      </c>
      <c r="ER377" s="68"/>
      <c r="ES377" s="68"/>
      <c r="ET377" s="68"/>
      <c r="EU377" s="68"/>
      <c r="EV377" s="69"/>
    </row>
    <row r="378" spans="1:152" s="29" customFormat="1" ht="15.75" customHeight="1" x14ac:dyDescent="0.2">
      <c r="A378" s="60">
        <f>$A$126</f>
        <v>46017</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5804.1399999999994</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5733.1399999999994</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5714.65</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5657.36</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5714.38</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5709.5199999999995</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5810.65</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6017.0599999999995</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5742.65</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5871.34</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5889.98</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5884.33</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5840.45</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5820.61</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5825.9699999999993</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5812.44</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5869.92</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5919.3099999999995</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5963.83</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5933.75</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5856.07</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5757.57</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5983.8600000000006</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5852.2699999999995</v>
      </c>
      <c r="ER378" s="68"/>
      <c r="ES378" s="68"/>
      <c r="ET378" s="68"/>
      <c r="EU378" s="68"/>
      <c r="EV378" s="69"/>
    </row>
    <row r="379" spans="1:152" s="29" customFormat="1" ht="15.75" customHeight="1" x14ac:dyDescent="0.2">
      <c r="A379" s="60">
        <f>$A$127</f>
        <v>46018</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5778.73</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5716.87</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5650.62</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5668.38</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5676.43</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5676.45</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5721.58</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5966.72</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5705.6399999999994</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5831.42</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5884.63</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5885.09</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5886.0199999999995</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5883.2699999999995</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5897.8099999999995</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5883.48</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5907.65</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5925.34</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5987</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5937.88</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5861.36</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5787.84</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6005.75</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5870.98</v>
      </c>
      <c r="ER379" s="68"/>
      <c r="ES379" s="68"/>
      <c r="ET379" s="68"/>
      <c r="EU379" s="68"/>
      <c r="EV379" s="69"/>
    </row>
    <row r="380" spans="1:152" s="29" customFormat="1" ht="15.75" customHeight="1" x14ac:dyDescent="0.2">
      <c r="A380" s="60">
        <f>$A$128</f>
        <v>46019</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5760.59</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5693.0199999999995</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5669.11</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5662.01</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5655.38</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5654.1399999999994</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5646.92</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5700.43</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5632.19</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5632.61</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5697.0599999999995</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5730.76</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5737.09</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5737.62</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5729.36</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5741.53</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5812.44</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5861.74</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5906.99</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5866.92</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5814.83</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5708.26</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5908.6</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5835.34</v>
      </c>
      <c r="ER380" s="68"/>
      <c r="ES380" s="68"/>
      <c r="ET380" s="68"/>
      <c r="EU380" s="68"/>
      <c r="EV380" s="69"/>
    </row>
    <row r="381" spans="1:152" s="29" customFormat="1" ht="15.75" customHeight="1" x14ac:dyDescent="0.2">
      <c r="A381" s="60">
        <f>$A$129</f>
        <v>46020</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5789.3099999999995</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5735.44</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5710.25</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5643.26</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5648.21</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5685.7</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5762.57</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5974.4</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5715.44</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5822.23</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5880.9699999999993</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5874.53</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5889.4</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5886.2999999999993</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5884.23</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5889.33</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5917.17</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5934.17</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5943.59</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5940.34</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5896.28</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5804.82</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5989.37</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5864.49</v>
      </c>
      <c r="ER381" s="68"/>
      <c r="ES381" s="68"/>
      <c r="ET381" s="68"/>
      <c r="EU381" s="68"/>
      <c r="EV381" s="69"/>
    </row>
    <row r="382" spans="1:152" s="29" customFormat="1" ht="15.75" customHeight="1" x14ac:dyDescent="0.2">
      <c r="A382" s="60">
        <f>$A$130</f>
        <v>46021</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5786.51</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5634.63</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5634.38</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5628.6399999999994</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5632.6</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5648.11</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5728.94</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5899.17</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5717.7199999999993</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5814.88</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5877.43</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5893.71</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5884.26</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5880.11</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5879.76</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5887.37</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5907</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5931.82</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5942.46</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5936.2</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5886.36</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5812.79</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6007.97</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5852.83</v>
      </c>
      <c r="ER382" s="68"/>
      <c r="ES382" s="68"/>
      <c r="ET382" s="68"/>
      <c r="EU382" s="68"/>
      <c r="EV382" s="69"/>
    </row>
    <row r="383" spans="1:152" s="29" customFormat="1" ht="15.75" customHeight="1" x14ac:dyDescent="0.2">
      <c r="A383" s="60">
        <f>$A$131</f>
        <v>46022</v>
      </c>
      <c r="B383" s="61"/>
      <c r="C383" s="61"/>
      <c r="D383" s="61"/>
      <c r="E383" s="61"/>
      <c r="F383" s="61"/>
      <c r="G383" s="61"/>
      <c r="H383" s="62"/>
      <c r="I383" s="63">
        <f>IF($A383="-","-",ROUND(VLOOKUP($A383+ROUND(LEFT(I$352,1)/24,5),'[1]ОАО "АТС"'!$A$57:$F$800,6,FALSE)+HLOOKUP($DL$350,'[1]Сбытовая надбавка'!$F$5:$H$6,2,FALSE),2)+'[1]Иные услуги'!$C$6+HLOOKUP($DR$349,'[1]Услуги по передаче'!$G$5:$J$7,2,FALSE))</f>
        <v>5766.49</v>
      </c>
      <c r="J383" s="68"/>
      <c r="K383" s="68"/>
      <c r="L383" s="68"/>
      <c r="M383" s="68"/>
      <c r="N383" s="69"/>
      <c r="O383" s="63">
        <f>IF($A383="-","-",ROUND(VLOOKUP($A383+ROUND(LEFT(O$352,1)/24,5),'[1]ОАО "АТС"'!$A$57:$F$800,6,FALSE)+HLOOKUP($DL$350,'[1]Сбытовая надбавка'!$F$5:$H$6,2,FALSE),2)+'[1]Иные услуги'!$C$6+HLOOKUP($DR$349,'[1]Услуги по передаче'!$G$5:$J$7,2,FALSE))</f>
        <v>5712.95</v>
      </c>
      <c r="P383" s="68"/>
      <c r="Q383" s="68"/>
      <c r="R383" s="68"/>
      <c r="S383" s="68"/>
      <c r="T383" s="69"/>
      <c r="U383" s="63">
        <f>IF($A383="-","-",ROUND(VLOOKUP($A383+ROUND(LEFT(U$352,1)/24,5),'[1]ОАО "АТС"'!$A$57:$F$800,6,FALSE)+HLOOKUP($DL$350,'[1]Сбытовая надбавка'!$F$5:$H$6,2,FALSE),2)+'[1]Иные услуги'!$C$6+HLOOKUP($DR$349,'[1]Услуги по передаче'!$G$5:$J$7,2,FALSE))</f>
        <v>5644.43</v>
      </c>
      <c r="V383" s="68"/>
      <c r="W383" s="68"/>
      <c r="X383" s="68"/>
      <c r="Y383" s="68"/>
      <c r="Z383" s="69"/>
      <c r="AA383" s="63">
        <f>IF($A383="-","-",ROUND(VLOOKUP($A383+ROUND(LEFT(AA$352,1)/24,5),'[1]ОАО "АТС"'!$A$57:$F$800,6,FALSE)+HLOOKUP($DL$350,'[1]Сбытовая надбавка'!$F$5:$H$6,2,FALSE),2)+'[1]Иные услуги'!$C$6+HLOOKUP($DR$349,'[1]Услуги по передаче'!$G$5:$J$7,2,FALSE))</f>
        <v>5639.75</v>
      </c>
      <c r="AB383" s="68"/>
      <c r="AC383" s="68"/>
      <c r="AD383" s="68"/>
      <c r="AE383" s="68"/>
      <c r="AF383" s="69"/>
      <c r="AG383" s="63">
        <f>IF($A383="-","-",ROUND(VLOOKUP($A383+ROUND(LEFT(AG$352,1)/24,5),'[1]ОАО "АТС"'!$A$57:$F$800,6,FALSE)+HLOOKUP($DL$350,'[1]Сбытовая надбавка'!$F$5:$H$6,2,FALSE),2)+'[1]Иные услуги'!$C$6+HLOOKUP($DR$349,'[1]Услуги по передаче'!$G$5:$J$7,2,FALSE))</f>
        <v>5640.0599999999995</v>
      </c>
      <c r="AH383" s="68"/>
      <c r="AI383" s="68"/>
      <c r="AJ383" s="68"/>
      <c r="AK383" s="68"/>
      <c r="AL383" s="69"/>
      <c r="AM383" s="63">
        <f>IF($A383="-","-",ROUND(VLOOKUP($A383+ROUND(LEFT(AM$352,1)/24,5),'[1]ОАО "АТС"'!$A$57:$F$800,6,FALSE)+HLOOKUP($DL$350,'[1]Сбытовая надбавка'!$F$5:$H$6,2,FALSE),2)+'[1]Иные услуги'!$C$6+HLOOKUP($DR$349,'[1]Услуги по передаче'!$G$5:$J$7,2,FALSE))</f>
        <v>5647.9699999999993</v>
      </c>
      <c r="AN383" s="68"/>
      <c r="AO383" s="68"/>
      <c r="AP383" s="68"/>
      <c r="AQ383" s="68"/>
      <c r="AR383" s="69"/>
      <c r="AS383" s="63">
        <f>IF($A383="-","-",ROUND(VLOOKUP($A383+ROUND(LEFT(AS$352,1)/24,5),'[1]ОАО "АТС"'!$A$57:$F$800,6,FALSE)+HLOOKUP($DL$350,'[1]Сбытовая надбавка'!$F$5:$H$6,2,FALSE),2)+'[1]Иные услуги'!$C$6+HLOOKUP($DR$349,'[1]Услуги по передаче'!$G$5:$J$7,2,FALSE))</f>
        <v>5651.57</v>
      </c>
      <c r="AT383" s="68"/>
      <c r="AU383" s="68"/>
      <c r="AV383" s="68"/>
      <c r="AW383" s="68"/>
      <c r="AX383" s="69"/>
      <c r="AY383" s="63">
        <f>IF($A383="-","-",ROUND(VLOOKUP($A383+ROUND(LEFT(AY$352,1)/24,5),'[1]ОАО "АТС"'!$A$57:$F$800,6,FALSE)+HLOOKUP($DL$350,'[1]Сбытовая надбавка'!$F$5:$H$6,2,FALSE),2)+'[1]Иные услуги'!$C$6+HLOOKUP($DR$349,'[1]Услуги по передаче'!$G$5:$J$7,2,FALSE))</f>
        <v>5713.6399999999994</v>
      </c>
      <c r="AZ383" s="68"/>
      <c r="BA383" s="68"/>
      <c r="BB383" s="68"/>
      <c r="BC383" s="68"/>
      <c r="BD383" s="69"/>
      <c r="BE383" s="63">
        <f>IF($A383="-","-",ROUND(VLOOKUP($A383+ROUND(LEFT(BE$352,1)/24,5),'[1]ОАО "АТС"'!$A$57:$F$800,6,FALSE)+HLOOKUP($DL$350,'[1]Сбытовая надбавка'!$F$5:$H$6,2,FALSE),2)+'[1]Иные услуги'!$C$6+HLOOKUP($DR$349,'[1]Услуги по передаче'!$G$5:$J$7,2,FALSE))</f>
        <v>5632.16</v>
      </c>
      <c r="BF383" s="68"/>
      <c r="BG383" s="68"/>
      <c r="BH383" s="68"/>
      <c r="BI383" s="68"/>
      <c r="BJ383" s="69"/>
      <c r="BK383" s="63">
        <f>IF($A383="-","-",ROUND(VLOOKUP($A383+ROUND(LEFT(BK$352,1)/24,5),'[1]ОАО "АТС"'!$A$57:$F$800,6,FALSE)+HLOOKUP($DL$350,'[1]Сбытовая надбавка'!$F$5:$H$6,2,FALSE),2)+'[1]Иные услуги'!$C$6+HLOOKUP($DR$349,'[1]Услуги по передаче'!$G$5:$J$7,2,FALSE))</f>
        <v>5701.48</v>
      </c>
      <c r="BL383" s="68"/>
      <c r="BM383" s="68"/>
      <c r="BN383" s="68"/>
      <c r="BO383" s="68"/>
      <c r="BP383" s="69"/>
      <c r="BQ383" s="63">
        <f>IF($A383="-","-",ROUND(VLOOKUP($A383+ROUND(LEFT(BQ$352,2)/24,5),'[1]ОАО "АТС"'!$A$57:$F$800,6,FALSE)+HLOOKUP($DL$350,'[1]Сбытовая надбавка'!$F$5:$H$6,2,FALSE),2)+'[1]Иные услуги'!$C$6+HLOOKUP($DR$349,'[1]Услуги по передаче'!$G$5:$J$7,2,FALSE))</f>
        <v>5746.3899999999994</v>
      </c>
      <c r="BR383" s="68"/>
      <c r="BS383" s="68"/>
      <c r="BT383" s="68"/>
      <c r="BU383" s="68"/>
      <c r="BV383" s="69"/>
      <c r="BW383" s="63">
        <f>IF($A383="-","-",ROUND(VLOOKUP($A383+ROUND(LEFT(BW$352,2)/24,5),'[1]ОАО "АТС"'!$A$57:$F$800,6,FALSE)+HLOOKUP($DL$350,'[1]Сбытовая надбавка'!$F$5:$H$6,2,FALSE),2)+'[1]Иные услуги'!$C$6+HLOOKUP($DR$349,'[1]Услуги по передаче'!$G$5:$J$7,2,FALSE))</f>
        <v>5759.86</v>
      </c>
      <c r="BX383" s="68"/>
      <c r="BY383" s="68"/>
      <c r="BZ383" s="68"/>
      <c r="CA383" s="68"/>
      <c r="CB383" s="69"/>
      <c r="CC383" s="63">
        <f>IF($A383="-","-",ROUND(VLOOKUP($A383+ROUND(LEFT(CC$352,2)/24,5),'[1]ОАО "АТС"'!$A$57:$F$800,6,FALSE)+HLOOKUP($DL$350,'[1]Сбытовая надбавка'!$F$5:$H$6,2,FALSE),2)+'[1]Иные услуги'!$C$6+HLOOKUP($DR$349,'[1]Услуги по передаче'!$G$5:$J$7,2,FALSE))</f>
        <v>5743.12</v>
      </c>
      <c r="CD383" s="68"/>
      <c r="CE383" s="68"/>
      <c r="CF383" s="68"/>
      <c r="CG383" s="68"/>
      <c r="CH383" s="69"/>
      <c r="CI383" s="63">
        <f>IF($A383="-","-",ROUND(VLOOKUP($A383+ROUND(LEFT(CI$352,2)/24,5),'[1]ОАО "АТС"'!$A$57:$F$800,6,FALSE)+HLOOKUP($DL$350,'[1]Сбытовая надбавка'!$F$5:$H$6,2,FALSE),2)+'[1]Иные услуги'!$C$6+HLOOKUP($DR$349,'[1]Услуги по передаче'!$G$5:$J$7,2,FALSE))</f>
        <v>5717.63</v>
      </c>
      <c r="CJ383" s="68"/>
      <c r="CK383" s="68"/>
      <c r="CL383" s="68"/>
      <c r="CM383" s="68"/>
      <c r="CN383" s="69"/>
      <c r="CO383" s="63">
        <f>IF($A383="-","-",ROUND(VLOOKUP($A383+ROUND(LEFT(CO$352,2)/24,5),'[1]ОАО "АТС"'!$A$57:$F$800,6,FALSE)+HLOOKUP($DL$350,'[1]Сбытовая надбавка'!$F$5:$H$6,2,FALSE),2)+'[1]Иные услуги'!$C$6+HLOOKUP($DR$349,'[1]Услуги по передаче'!$G$5:$J$7,2,FALSE))</f>
        <v>5709.78</v>
      </c>
      <c r="CP383" s="68"/>
      <c r="CQ383" s="68"/>
      <c r="CR383" s="68"/>
      <c r="CS383" s="68"/>
      <c r="CT383" s="69"/>
      <c r="CU383" s="63">
        <f>IF($A383="-","-",ROUND(VLOOKUP($A383+ROUND(LEFT(CU$352,2)/24,5),'[1]ОАО "АТС"'!$A$57:$F$800,6,FALSE)+HLOOKUP($DL$350,'[1]Сбытовая надбавка'!$F$5:$H$6,2,FALSE),2)+'[1]Иные услуги'!$C$6+HLOOKUP($DR$349,'[1]Услуги по передаче'!$G$5:$J$7,2,FALSE))</f>
        <v>5708.84</v>
      </c>
      <c r="CV383" s="68"/>
      <c r="CW383" s="68"/>
      <c r="CX383" s="68"/>
      <c r="CY383" s="68"/>
      <c r="CZ383" s="69"/>
      <c r="DA383" s="63">
        <f>IF($A383="-","-",ROUND(VLOOKUP($A383+ROUND(LEFT(DA$352,2)/24,5),'[1]ОАО "АТС"'!$A$57:$F$800,6,FALSE)+HLOOKUP($DL$350,'[1]Сбытовая надбавка'!$F$5:$H$6,2,FALSE),2)+'[1]Иные услуги'!$C$6+HLOOKUP($DR$349,'[1]Услуги по передаче'!$G$5:$J$7,2,FALSE))</f>
        <v>5754.41</v>
      </c>
      <c r="DB383" s="68"/>
      <c r="DC383" s="68"/>
      <c r="DD383" s="68"/>
      <c r="DE383" s="68"/>
      <c r="DF383" s="69"/>
      <c r="DG383" s="63">
        <f>IF($A383="-","-",ROUND(VLOOKUP($A383+ROUND(LEFT(DG$352,2)/24,5),'[1]ОАО "АТС"'!$A$57:$F$800,6,FALSE)+HLOOKUP($DL$350,'[1]Сбытовая надбавка'!$F$5:$H$6,2,FALSE),2)+'[1]Иные услуги'!$C$6+HLOOKUP($DR$349,'[1]Услуги по передаче'!$G$5:$J$7,2,FALSE))</f>
        <v>5842.96</v>
      </c>
      <c r="DH383" s="68"/>
      <c r="DI383" s="68"/>
      <c r="DJ383" s="68"/>
      <c r="DK383" s="68"/>
      <c r="DL383" s="69"/>
      <c r="DM383" s="63">
        <f>IF($A383="-","-",ROUND(VLOOKUP($A383+ROUND(LEFT(DM$352,2)/24,5),'[1]ОАО "АТС"'!$A$57:$F$800,6,FALSE)+HLOOKUP($DL$350,'[1]Сбытовая надбавка'!$F$5:$H$6,2,FALSE),2)+'[1]Иные услуги'!$C$6+HLOOKUP($DR$349,'[1]Услуги по передаче'!$G$5:$J$7,2,FALSE))</f>
        <v>5867.63</v>
      </c>
      <c r="DN383" s="68"/>
      <c r="DO383" s="68"/>
      <c r="DP383" s="68"/>
      <c r="DQ383" s="68"/>
      <c r="DR383" s="69"/>
      <c r="DS383" s="63">
        <f>IF($A383="-","-",ROUND(VLOOKUP($A383+ROUND(LEFT(DS$352,2)/24,5),'[1]ОАО "АТС"'!$A$57:$F$800,6,FALSE)+HLOOKUP($DL$350,'[1]Сбытовая надбавка'!$F$5:$H$6,2,FALSE),2)+'[1]Иные услуги'!$C$6+HLOOKUP($DR$349,'[1]Услуги по передаче'!$G$5:$J$7,2,FALSE))</f>
        <v>5827.07</v>
      </c>
      <c r="DT383" s="68"/>
      <c r="DU383" s="68"/>
      <c r="DV383" s="68"/>
      <c r="DW383" s="68"/>
      <c r="DX383" s="69"/>
      <c r="DY383" s="63">
        <f>IF($A383="-","-",ROUND(VLOOKUP($A383+ROUND(LEFT(DY$352,2)/24,5),'[1]ОАО "АТС"'!$A$57:$F$800,6,FALSE)+HLOOKUP($DL$350,'[1]Сбытовая надбавка'!$F$5:$H$6,2,FALSE),2)+'[1]Иные услуги'!$C$6+HLOOKUP($DR$349,'[1]Услуги по передаче'!$G$5:$J$7,2,FALSE))</f>
        <v>5764.5599999999995</v>
      </c>
      <c r="DZ383" s="68"/>
      <c r="EA383" s="68"/>
      <c r="EB383" s="68"/>
      <c r="EC383" s="68"/>
      <c r="ED383" s="69"/>
      <c r="EE383" s="63">
        <f>IF($A383="-","-",ROUND(VLOOKUP($A383+ROUND(LEFT(EE$352,2)/24,5),'[1]ОАО "АТС"'!$A$57:$F$800,6,FALSE)+HLOOKUP($DL$350,'[1]Сбытовая надбавка'!$F$5:$H$6,2,FALSE),2)+'[1]Иные услуги'!$C$6+HLOOKUP($DR$349,'[1]Услуги по передаче'!$G$5:$J$7,2,FALSE))</f>
        <v>5638.12</v>
      </c>
      <c r="EF383" s="68"/>
      <c r="EG383" s="68"/>
      <c r="EH383" s="68"/>
      <c r="EI383" s="68"/>
      <c r="EJ383" s="69"/>
      <c r="EK383" s="63">
        <f>IF($A383="-","-",ROUND(VLOOKUP($A383+ROUND(LEFT(EK$352,2)/24,5),'[1]ОАО "АТС"'!$A$57:$F$800,6,FALSE)+HLOOKUP($DL$350,'[1]Сбытовая надбавка'!$F$5:$H$6,2,FALSE),2)+'[1]Иные услуги'!$C$6+HLOOKUP($DR$349,'[1]Услуги по передаче'!$G$5:$J$7,2,FALSE))</f>
        <v>5930.34</v>
      </c>
      <c r="EL383" s="68"/>
      <c r="EM383" s="68"/>
      <c r="EN383" s="68"/>
      <c r="EO383" s="68"/>
      <c r="EP383" s="69"/>
      <c r="EQ383" s="63">
        <f>IF($A383="-","-",ROUND(VLOOKUP($A383+ROUND(LEFT(EQ$352,2)/24,5),'[1]ОАО "АТС"'!$A$57:$F$800,6,FALSE)+HLOOKUP($DL$350,'[1]Сбытовая надбавка'!$F$5:$H$6,2,FALSE),2)+'[1]Иные услуги'!$C$6+HLOOKUP($DR$349,'[1]Услуги по передаче'!$G$5:$J$7,2,FALSE))</f>
        <v>5904.0199999999995</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45992</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5642.26</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5634.36</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5634.43</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5634.44</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5634.36</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5634.1</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5632.95</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5802.99</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5633.25</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5665.3099999999995</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5718.58</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5719.15</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5712.23</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5681.35</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5703.99</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5720.28</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5765.9</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5817.2699999999995</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5822.93</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5755.1</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5661.17</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5632.33</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5889.6</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5769.33</v>
      </c>
      <c r="ER389" s="68"/>
      <c r="ES389" s="68"/>
      <c r="ET389" s="68"/>
      <c r="EU389" s="68"/>
      <c r="EV389" s="69"/>
    </row>
    <row r="390" spans="1:152" s="29" customFormat="1" ht="15.75" customHeight="1" x14ac:dyDescent="0.2">
      <c r="A390" s="60">
        <f>$A$102</f>
        <v>45993</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5638.43</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5634.25</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5634.34</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5634.35</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5634.29</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5634.18</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5632.37</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5793.83</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5633.1</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5657.2999999999993</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5715.36</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5715.24</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5707.5199999999995</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5675.13</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5698.65</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5713.85</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5760.48</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5813.4</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5815.76</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5745.38</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5647.66</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5632.28</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5884.65</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5738.61</v>
      </c>
      <c r="ER390" s="68"/>
      <c r="ES390" s="68"/>
      <c r="ET390" s="68"/>
      <c r="EU390" s="68"/>
      <c r="EV390" s="69"/>
    </row>
    <row r="391" spans="1:152" s="29" customFormat="1" ht="15.75" customHeight="1" x14ac:dyDescent="0.2">
      <c r="A391" s="60">
        <f>$A$103</f>
        <v>45994</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5649.26</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5633.79</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5634.29</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5634.2999999999993</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5633.69</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5633.54</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5632.3099999999995</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5805.67</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5632.92</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5662.99</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5720.1</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5719.87</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5712.36</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5679.8899999999994</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5704.01</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5719.17</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5759.6</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5812.44</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5823.11</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5740.1399999999994</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5653.9</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5632.01</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5891.8899999999994</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5724.87</v>
      </c>
      <c r="ER391" s="68"/>
      <c r="ES391" s="68"/>
      <c r="ET391" s="68"/>
      <c r="EU391" s="68"/>
      <c r="EV391" s="69"/>
    </row>
    <row r="392" spans="1:152" s="29" customFormat="1" ht="15.75" customHeight="1" x14ac:dyDescent="0.2">
      <c r="A392" s="60">
        <f>$A$104</f>
        <v>45995</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5633.96</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5634.12</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5634.21</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5634.24</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5634.15</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5633.5599999999995</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5632.26</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5803.2699999999995</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5633.03</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5685.88</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5733.8099999999995</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5747.29</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5717.44</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5709.41</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5715.85</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5730.78</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5787.51</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5826.9</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5818.09</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5749.73</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5653.67</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5630.84</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5873.08</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5748.63</v>
      </c>
      <c r="ER392" s="68"/>
      <c r="ES392" s="68"/>
      <c r="ET392" s="68"/>
      <c r="EU392" s="68"/>
      <c r="EV392" s="69"/>
    </row>
    <row r="393" spans="1:152" s="29" customFormat="1" ht="15.75" customHeight="1" x14ac:dyDescent="0.2">
      <c r="A393" s="60">
        <f>$A$105</f>
        <v>45996</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5639.59</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5634.11</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5634.18</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5634.19</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5634.13</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5634.0199999999995</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5632.5</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5807.2699999999995</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5632.8899999999994</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5685.7699999999995</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5740.6</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5762.99</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5740.84</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5734.2199999999993</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5746.98</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5753.94</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5769.37</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5823.48</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5840.03</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5750.6</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5678.73</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5631.0599999999995</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5907.6</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5765.85</v>
      </c>
      <c r="ER393" s="68"/>
      <c r="ES393" s="68"/>
      <c r="ET393" s="68"/>
      <c r="EU393" s="68"/>
      <c r="EV393" s="69"/>
    </row>
    <row r="394" spans="1:152" s="29" customFormat="1" ht="15.75" customHeight="1" x14ac:dyDescent="0.2">
      <c r="A394" s="60">
        <f>$A$106</f>
        <v>45997</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5649.19</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5633.86</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5634.0599999999995</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5634.09</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5634.07</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5634</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5632.65</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5634.83</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5632.53</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5632.7699999999995</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5653.15</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5669.86</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5671.42</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5654.2699999999995</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5653.93</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5662.58</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5713.32</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5778.98</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5773.59</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5668.79</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5631.94</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5630.32</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5849.19</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5718.66</v>
      </c>
      <c r="ER394" s="68"/>
      <c r="ES394" s="68"/>
      <c r="ET394" s="68"/>
      <c r="EU394" s="68"/>
      <c r="EV394" s="69"/>
    </row>
    <row r="395" spans="1:152" s="29" customFormat="1" ht="15.75" customHeight="1" x14ac:dyDescent="0.2">
      <c r="A395" s="60">
        <f>$A$107</f>
        <v>45998</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5644.5499999999993</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5633.99</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5634.16</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5634.26</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5634.2199999999993</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5634.21</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5632.91</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5632.53</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5632.13</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5632.5499999999993</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5632.8099999999995</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5632.76</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5632.7999999999993</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5633.59</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5633.5499999999993</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5633.63</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5635.25</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5727.16</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5713.73</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5666.53</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5631.01</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5630.91</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5814.17</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5683.09</v>
      </c>
      <c r="ER395" s="68"/>
      <c r="ES395" s="68"/>
      <c r="ET395" s="68"/>
      <c r="EU395" s="68"/>
      <c r="EV395" s="69"/>
    </row>
    <row r="396" spans="1:152" s="29" customFormat="1" ht="15.75" customHeight="1" x14ac:dyDescent="0.2">
      <c r="A396" s="60">
        <f>$A$108</f>
        <v>45999</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5646.9</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5634.1</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5634.24</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5634.2699999999995</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5634.18</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5634.07</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5632.61</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5817.86</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5632.54</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5692.4</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5743.99</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5751.69</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5722.96</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5716.91</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5724.36</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5737.44</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5771.03</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5798.62</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5829.13</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5747.15</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5665.54</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5630.82</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5880.1</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5705.0599999999995</v>
      </c>
      <c r="ER396" s="68"/>
      <c r="ES396" s="68"/>
      <c r="ET396" s="68"/>
      <c r="EU396" s="68"/>
      <c r="EV396" s="69"/>
    </row>
    <row r="397" spans="1:152" s="29" customFormat="1" ht="15.75" customHeight="1" x14ac:dyDescent="0.2">
      <c r="A397" s="60">
        <f>$A$109</f>
        <v>46000</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5650.93</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5634.0499999999993</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5634.17</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5634.21</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5634.18</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5633.9699999999993</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5633.66</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5813.66</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5632.7</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5704.2999999999993</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5759.07</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5766.32</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5738.17</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5731.42</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5739.33</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5751.53</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5782.37</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5807.7</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5836.51</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5768.96</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5688.33</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5630.43</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5864.2199999999993</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5753.5</v>
      </c>
      <c r="ER397" s="68"/>
      <c r="ES397" s="68"/>
      <c r="ET397" s="68"/>
      <c r="EU397" s="68"/>
      <c r="EV397" s="69"/>
    </row>
    <row r="398" spans="1:152" s="29" customFormat="1" ht="15.75" customHeight="1" x14ac:dyDescent="0.2">
      <c r="A398" s="60">
        <f>$A$110</f>
        <v>46001</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5654.23</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5634.11</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5634.13</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5634.15</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5634.13</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5633.8899999999994</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5631.99</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5824.08</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5632.51</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5706.37</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5756.63</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5765.1399999999994</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5742.5199999999995</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5730.38</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5740.5199999999995</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5750.68</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5789.6</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5816.5599999999995</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5838.9699999999993</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5773.62</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5691.7199999999993</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5630.7</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5889.7</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5756.85</v>
      </c>
      <c r="ER398" s="68"/>
      <c r="ES398" s="68"/>
      <c r="ET398" s="68"/>
      <c r="EU398" s="68"/>
      <c r="EV398" s="69"/>
    </row>
    <row r="399" spans="1:152" s="29" customFormat="1" ht="15.75" customHeight="1" x14ac:dyDescent="0.2">
      <c r="A399" s="60">
        <f>$A$111</f>
        <v>46002</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5668.03</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5633.7999999999993</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5633.92</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5633.99</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5633.94</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5633.76</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5634.08</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5842.33</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5632.84</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5720.46</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5771.03</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5775.92</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5750.07</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5755.43</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5749.84</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5766.76</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5807.44</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5841.01</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5852.18</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5792.86</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5709.7999999999993</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5630.93</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5888.01</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5756.74</v>
      </c>
      <c r="ER399" s="68"/>
      <c r="ES399" s="68"/>
      <c r="ET399" s="68"/>
      <c r="EU399" s="68"/>
      <c r="EV399" s="69"/>
    </row>
    <row r="400" spans="1:152" s="29" customFormat="1" ht="15.75" customHeight="1" x14ac:dyDescent="0.2">
      <c r="A400" s="60">
        <f>$A$112</f>
        <v>46003</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5710.42</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5649.07</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5633.85</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5633.8899999999994</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5634.0599999999995</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5660.87</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5725.0199999999995</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5916.79</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5652.03</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5806.8099999999995</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5861.85</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5861.37</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5834.24</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5830.4699999999993</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5829.86</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5829.71</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5857.91</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5898.84</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5919.8899999999994</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5865.61</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5794.48</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5668.6399999999994</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5958.46</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5825.0199999999995</v>
      </c>
      <c r="ER400" s="68"/>
      <c r="ES400" s="68"/>
      <c r="ET400" s="68"/>
      <c r="EU400" s="68"/>
      <c r="EV400" s="69"/>
    </row>
    <row r="401" spans="1:152" s="29" customFormat="1" ht="15.75" customHeight="1" x14ac:dyDescent="0.2">
      <c r="A401" s="60">
        <f>$A$113</f>
        <v>46004</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5683.83</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5639.7199999999993</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5634.24</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5634.28</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5634.3099999999995</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5634.19</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5633.08</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5674.71</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5632.68</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5634.38</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5718.7</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5746.57</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5740.3899999999994</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5734.3099999999995</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5733.58</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5733.57</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5782.24</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5835.7</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5849.36</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5773.03</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5696.1</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5630.5599999999995</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5913.7</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5770.53</v>
      </c>
      <c r="ER401" s="68"/>
      <c r="ES401" s="68"/>
      <c r="ET401" s="68"/>
      <c r="EU401" s="68"/>
      <c r="EV401" s="69"/>
    </row>
    <row r="402" spans="1:152" s="29" customFormat="1" ht="15.75" customHeight="1" x14ac:dyDescent="0.2">
      <c r="A402" s="60">
        <f>$A$114</f>
        <v>46005</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5676.48</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5639.91</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5634</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5634.0599999999995</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5634.03</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5633.98</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5632.6399999999994</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5633.68</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5631.86</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5632.5</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5632.5</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5656.67</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5648.3899999999994</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5672.4699999999993</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5672.35</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5679.46</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5757.12</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5827.37</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5870.76</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5821.65</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5761.94</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5634.12</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5919.5199999999995</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5805.36</v>
      </c>
      <c r="ER402" s="68"/>
      <c r="ES402" s="68"/>
      <c r="ET402" s="68"/>
      <c r="EU402" s="68"/>
      <c r="EV402" s="69"/>
    </row>
    <row r="403" spans="1:152" s="29" customFormat="1" ht="15.75" customHeight="1" x14ac:dyDescent="0.2">
      <c r="A403" s="60">
        <f>$A$115</f>
        <v>46006</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5680.25</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5648.29</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5638.37</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5633</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5632.93</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5662.1</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5744.2999999999993</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5912.61</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5676.2199999999993</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5810.2</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5861.37</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5861.5</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5843.53</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5840.17</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5839.94</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5837.07</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5856.15</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5896.82</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5937.43</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5875.4</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5808.3099999999995</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5688.94</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5948.35</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5742.43</v>
      </c>
      <c r="ER403" s="68"/>
      <c r="ES403" s="68"/>
      <c r="ET403" s="68"/>
      <c r="EU403" s="68"/>
      <c r="EV403" s="69"/>
    </row>
    <row r="404" spans="1:152" s="29" customFormat="1" ht="15.75" customHeight="1" x14ac:dyDescent="0.2">
      <c r="A404" s="60">
        <f>$A$116</f>
        <v>46007</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5720.85</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5673.19</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5638.7</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5633.79</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5635.32</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5678.4</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5742.25</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5926.5499999999993</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5681.38</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5819.91</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5877.21</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5878</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5836.07</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5823.46</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5831.0599999999995</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5834.7</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5864.98</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5902.51</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5959.46</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5873.3899999999994</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5816.34</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5700.59</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5982.09</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5840.03</v>
      </c>
      <c r="ER404" s="68"/>
      <c r="ES404" s="68"/>
      <c r="ET404" s="68"/>
      <c r="EU404" s="68"/>
      <c r="EV404" s="69"/>
    </row>
    <row r="405" spans="1:152" s="29" customFormat="1" ht="15.75" customHeight="1" x14ac:dyDescent="0.2">
      <c r="A405" s="60">
        <f>$A$117</f>
        <v>46008</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5737.2699999999995</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5656.92</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5635.78</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5633.43</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5633.37</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5667.94</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5722.96</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5909.76</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5649.13</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5806.58</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5868.73</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5876.4699999999993</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5839.68</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5833.5</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5822.7699999999995</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5817.21</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5869.18</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5900.04</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5952.88</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5879.26</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5757.74</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5628.03</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5973.43</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5847.29</v>
      </c>
      <c r="ER405" s="68"/>
      <c r="ES405" s="68"/>
      <c r="ET405" s="68"/>
      <c r="EU405" s="68"/>
      <c r="EV405" s="69"/>
    </row>
    <row r="406" spans="1:152" s="29" customFormat="1" ht="15.75" customHeight="1" x14ac:dyDescent="0.2">
      <c r="A406" s="60">
        <f>$A$118</f>
        <v>46009</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5719.67</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5678.2199999999993</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5652.82</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5633.04</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5632.93</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5679.85</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5750.71</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5960.16</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5654.57</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5847.86</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5840.12</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5881.2199999999993</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5782.87</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5765.28</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5780.15</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5835.03</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5892.2999999999993</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5923.7</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5938</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5893.9</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5830.51</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5670.38</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6007.7</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5855.32</v>
      </c>
      <c r="ER406" s="68"/>
      <c r="ES406" s="68"/>
      <c r="ET406" s="68"/>
      <c r="EU406" s="68"/>
      <c r="EV406" s="69"/>
    </row>
    <row r="407" spans="1:152" s="29" customFormat="1" ht="15.75" customHeight="1" x14ac:dyDescent="0.2">
      <c r="A407" s="60">
        <f>$A$119</f>
        <v>46010</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5743.9</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5668.24</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5647.0199999999995</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5639.2199999999993</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5644.8899999999994</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5691.11</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5768.74</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5960.84</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5664.44</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5814.2699999999995</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5903.78</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5915.29</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5867.35</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5833.49</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5855.58</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5863.34</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5913.1</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5938.38</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5977.8099999999995</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5945.04</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5846.45</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5698.2</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6006.4</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5864.2999999999993</v>
      </c>
      <c r="ER407" s="68"/>
      <c r="ES407" s="68"/>
      <c r="ET407" s="68"/>
      <c r="EU407" s="68"/>
      <c r="EV407" s="69"/>
    </row>
    <row r="408" spans="1:152" s="29" customFormat="1" ht="15.75" customHeight="1" x14ac:dyDescent="0.2">
      <c r="A408" s="60">
        <f>$A$120</f>
        <v>46011</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5756.7999999999993</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5682.32</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5643.19</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5633.29</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5633.24</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5643.01</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5631.3099999999995</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5728.87</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5631.76</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5636.44</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5748.65</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5772.5</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5756.08</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5737.46</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5632.42</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5632.8899999999994</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5631.57</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5630.57</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5696.7</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5666.4699999999993</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5638.66</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5628.83</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5932.5599999999995</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5821.58</v>
      </c>
      <c r="ER408" s="68"/>
      <c r="ES408" s="68"/>
      <c r="ET408" s="68"/>
      <c r="EU408" s="68"/>
      <c r="EV408" s="69"/>
    </row>
    <row r="409" spans="1:152" s="29" customFormat="1" ht="15.75" customHeight="1" x14ac:dyDescent="0.2">
      <c r="A409" s="60">
        <f>$A$121</f>
        <v>46012</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5738.2699999999995</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5656.3899999999994</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5632.86</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5633.03</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5633.0499999999993</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5632.99</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5631.1</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5652.8899999999994</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5631.75</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5631.84</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5631.8899999999994</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5671.75</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5663.71</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5687.7199999999993</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5686.37</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5693.3099999999995</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5774.74</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5841.62</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5892.74</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5850.1</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5779.76</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5654.09</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5949.58</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5831.35</v>
      </c>
      <c r="ER409" s="68"/>
      <c r="ES409" s="68"/>
      <c r="ET409" s="68"/>
      <c r="EU409" s="68"/>
      <c r="EV409" s="69"/>
    </row>
    <row r="410" spans="1:152" s="29" customFormat="1" ht="15.75" customHeight="1" x14ac:dyDescent="0.2">
      <c r="A410" s="60">
        <f>$A$122</f>
        <v>46013</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5805.92</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5734.03</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5698.08</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5681.75</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5683.69</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5743.44</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5806.79</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5985.55</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5707.0199999999995</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5925.8099999999995</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6000.25</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5982.72</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5842.11</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5836.23</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5825.42</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5825.5599999999995</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5872.42</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5950.04</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6033.68</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6132.43</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5889.85</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5766.67</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6042.0599999999995</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5870</v>
      </c>
      <c r="ER410" s="68"/>
      <c r="ES410" s="68"/>
      <c r="ET410" s="68"/>
      <c r="EU410" s="68"/>
      <c r="EV410" s="69"/>
    </row>
    <row r="411" spans="1:152" s="29" customFormat="1" ht="15.75" customHeight="1" x14ac:dyDescent="0.2">
      <c r="A411" s="60">
        <f>$A$123</f>
        <v>46014</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5727.17</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5676.4</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5664.54</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5653.24</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5657.03</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5699.35</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5803.79</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5990.55</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5706.79</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5836.2199999999993</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5892.74</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5872.93</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5825.04</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5812.7</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5802.93</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5808.1399999999994</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5836.32</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5901.21</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5967.16</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5941.57</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5858.29</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5725.73</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5992.43</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5824.8899999999994</v>
      </c>
      <c r="ER411" s="68"/>
      <c r="ES411" s="68"/>
      <c r="ET411" s="68"/>
      <c r="EU411" s="68"/>
      <c r="EV411" s="69"/>
    </row>
    <row r="412" spans="1:152" s="29" customFormat="1" ht="15.75" customHeight="1" x14ac:dyDescent="0.2">
      <c r="A412" s="60">
        <f>$A$124</f>
        <v>46015</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5699.07</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5659.5599999999995</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5648.62</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5644.62</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5648.73</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5694.79</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5796.79</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5982.59</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5715.67</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5857.8099999999995</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5941.78</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5951.2199999999993</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5906.0599999999995</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5902.07</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5901.93</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5854.1399999999994</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5861.67</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5896.15</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5950.2999999999993</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5883.66</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5820.79</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5695.32</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5975.93</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5828.75</v>
      </c>
      <c r="ER412" s="68"/>
      <c r="ES412" s="68"/>
      <c r="ET412" s="68"/>
      <c r="EU412" s="68"/>
      <c r="EV412" s="69"/>
    </row>
    <row r="413" spans="1:152" s="29" customFormat="1" ht="15.75" customHeight="1" x14ac:dyDescent="0.2">
      <c r="A413" s="60">
        <f>$A$125</f>
        <v>46016</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5709.18</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5663.21</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5650.71</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5645.8099999999995</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5649.38</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5681.86</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5766.0599999999995</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5986.45</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5728.8899999999994</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5863.0199999999995</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5894.93</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5904.65</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5870.93</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5865.11</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5855.4</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5843.28</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5865.7</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5919.2999999999993</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5986.38</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5939.41</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5876.94</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5772.11</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5973.67</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5809.17</v>
      </c>
      <c r="ER413" s="68"/>
      <c r="ES413" s="68"/>
      <c r="ET413" s="68"/>
      <c r="EU413" s="68"/>
      <c r="EV413" s="69"/>
    </row>
    <row r="414" spans="1:152" s="29" customFormat="1" ht="15.75" customHeight="1" x14ac:dyDescent="0.2">
      <c r="A414" s="60">
        <f>$A$126</f>
        <v>46017</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5804.1399999999994</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5733.1399999999994</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5714.65</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5657.36</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5714.38</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5709.5199999999995</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5810.65</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6017.0599999999995</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5742.65</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5871.34</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5889.98</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5884.33</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5840.45</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5820.61</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5825.9699999999993</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5812.44</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5869.92</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5919.3099999999995</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5963.83</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5933.75</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5856.07</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5757.57</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5983.8600000000006</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5852.2699999999995</v>
      </c>
      <c r="ER414" s="68"/>
      <c r="ES414" s="68"/>
      <c r="ET414" s="68"/>
      <c r="EU414" s="68"/>
      <c r="EV414" s="69"/>
    </row>
    <row r="415" spans="1:152" s="29" customFormat="1" ht="15.75" customHeight="1" x14ac:dyDescent="0.2">
      <c r="A415" s="60">
        <f>$A$127</f>
        <v>46018</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5778.73</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5716.87</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5650.62</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5668.38</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5676.43</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5676.45</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5721.58</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5966.72</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5705.6399999999994</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5831.42</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5884.63</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5885.09</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5886.0199999999995</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5883.2699999999995</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5897.8099999999995</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5883.48</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5907.65</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5925.34</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5987</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5937.88</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5861.36</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5787.84</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6005.75</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5870.98</v>
      </c>
      <c r="ER415" s="68"/>
      <c r="ES415" s="68"/>
      <c r="ET415" s="68"/>
      <c r="EU415" s="68"/>
      <c r="EV415" s="69"/>
    </row>
    <row r="416" spans="1:152" s="29" customFormat="1" ht="15.75" customHeight="1" x14ac:dyDescent="0.2">
      <c r="A416" s="60">
        <f>$A$128</f>
        <v>46019</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5760.59</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5693.0199999999995</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5669.11</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5662.01</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5655.38</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5654.1399999999994</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5646.92</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5700.43</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5632.19</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5632.61</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5697.0599999999995</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5730.76</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5737.09</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5737.62</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5729.36</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5741.53</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5812.44</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5861.74</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5906.99</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5866.92</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5814.83</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5708.26</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5908.6</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5835.34</v>
      </c>
      <c r="ER416" s="68"/>
      <c r="ES416" s="68"/>
      <c r="ET416" s="68"/>
      <c r="EU416" s="68"/>
      <c r="EV416" s="69"/>
    </row>
    <row r="417" spans="1:152" s="29" customFormat="1" ht="15.75" customHeight="1" x14ac:dyDescent="0.2">
      <c r="A417" s="60">
        <f>$A$129</f>
        <v>46020</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5789.3099999999995</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5735.44</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5710.25</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5643.26</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5648.21</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5685.7</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5762.57</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5974.4</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5715.44</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5822.23</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5880.9699999999993</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5874.53</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5889.4</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5886.2999999999993</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5884.23</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5889.33</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5917.17</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5934.17</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5943.59</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5940.34</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5896.28</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5804.82</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5989.37</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5864.49</v>
      </c>
      <c r="ER417" s="68"/>
      <c r="ES417" s="68"/>
      <c r="ET417" s="68"/>
      <c r="EU417" s="68"/>
      <c r="EV417" s="69"/>
    </row>
    <row r="418" spans="1:152" s="29" customFormat="1" ht="15.75" customHeight="1" x14ac:dyDescent="0.2">
      <c r="A418" s="60">
        <f>$A$130</f>
        <v>46021</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5786.51</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5634.63</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5634.38</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5628.6399999999994</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5632.6</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5648.11</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5728.94</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5899.17</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5717.7199999999993</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5814.88</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5877.43</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5893.71</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5884.26</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5880.11</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5879.76</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5887.37</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5907</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5931.82</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5942.46</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5936.2</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5886.36</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5812.79</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6007.97</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5852.83</v>
      </c>
      <c r="ER418" s="68"/>
      <c r="ES418" s="68"/>
      <c r="ET418" s="68"/>
      <c r="EU418" s="68"/>
      <c r="EV418" s="69"/>
    </row>
    <row r="419" spans="1:152" s="29" customFormat="1" ht="15.75" customHeight="1" x14ac:dyDescent="0.2">
      <c r="A419" s="60">
        <f>$A$131</f>
        <v>46022</v>
      </c>
      <c r="B419" s="61"/>
      <c r="C419" s="61"/>
      <c r="D419" s="61"/>
      <c r="E419" s="61"/>
      <c r="F419" s="61"/>
      <c r="G419" s="61"/>
      <c r="H419" s="62"/>
      <c r="I419" s="63">
        <f>IF($A419="-","-",ROUND(VLOOKUP($A419+ROUND(LEFT(I$388,1)/24,5),'[1]ОАО "АТС"'!$A$57:$F$800,6,FALSE)+HLOOKUP($DL$386,'[1]Сбытовая надбавка'!$F$5:$H$6,2,FALSE),2)+'[1]Иные услуги'!$C$6+HLOOKUP($DR$385,'[1]Услуги по передаче'!$G$5:$J$7,2,FALSE))</f>
        <v>5766.49</v>
      </c>
      <c r="J419" s="68"/>
      <c r="K419" s="68"/>
      <c r="L419" s="68"/>
      <c r="M419" s="68"/>
      <c r="N419" s="69"/>
      <c r="O419" s="63">
        <f>IF($A419="-","-",ROUND(VLOOKUP($A419+ROUND(LEFT(O$388,1)/24,5),'[1]ОАО "АТС"'!$A$57:$F$800,6,FALSE)+HLOOKUP($DL$386,'[1]Сбытовая надбавка'!$F$5:$H$6,2,FALSE),2)+'[1]Иные услуги'!$C$6+HLOOKUP($DR$385,'[1]Услуги по передаче'!$G$5:$J$7,2,FALSE))</f>
        <v>5712.95</v>
      </c>
      <c r="P419" s="68"/>
      <c r="Q419" s="68"/>
      <c r="R419" s="68"/>
      <c r="S419" s="68"/>
      <c r="T419" s="69"/>
      <c r="U419" s="63">
        <f>IF($A419="-","-",ROUND(VLOOKUP($A419+ROUND(LEFT(U$388,1)/24,5),'[1]ОАО "АТС"'!$A$57:$F$800,6,FALSE)+HLOOKUP($DL$386,'[1]Сбытовая надбавка'!$F$5:$H$6,2,FALSE),2)+'[1]Иные услуги'!$C$6+HLOOKUP($DR$385,'[1]Услуги по передаче'!$G$5:$J$7,2,FALSE))</f>
        <v>5644.43</v>
      </c>
      <c r="V419" s="68"/>
      <c r="W419" s="68"/>
      <c r="X419" s="68"/>
      <c r="Y419" s="68"/>
      <c r="Z419" s="69"/>
      <c r="AA419" s="63">
        <f>IF($A419="-","-",ROUND(VLOOKUP($A419+ROUND(LEFT(AA$388,1)/24,5),'[1]ОАО "АТС"'!$A$57:$F$800,6,FALSE)+HLOOKUP($DL$386,'[1]Сбытовая надбавка'!$F$5:$H$6,2,FALSE),2)+'[1]Иные услуги'!$C$6+HLOOKUP($DR$385,'[1]Услуги по передаче'!$G$5:$J$7,2,FALSE))</f>
        <v>5639.75</v>
      </c>
      <c r="AB419" s="68"/>
      <c r="AC419" s="68"/>
      <c r="AD419" s="68"/>
      <c r="AE419" s="68"/>
      <c r="AF419" s="69"/>
      <c r="AG419" s="63">
        <f>IF($A419="-","-",ROUND(VLOOKUP($A419+ROUND(LEFT(AG$388,1)/24,5),'[1]ОАО "АТС"'!$A$57:$F$800,6,FALSE)+HLOOKUP($DL$386,'[1]Сбытовая надбавка'!$F$5:$H$6,2,FALSE),2)+'[1]Иные услуги'!$C$6+HLOOKUP($DR$385,'[1]Услуги по передаче'!$G$5:$J$7,2,FALSE))</f>
        <v>5640.0599999999995</v>
      </c>
      <c r="AH419" s="68"/>
      <c r="AI419" s="68"/>
      <c r="AJ419" s="68"/>
      <c r="AK419" s="68"/>
      <c r="AL419" s="69"/>
      <c r="AM419" s="63">
        <f>IF($A419="-","-",ROUND(VLOOKUP($A419+ROUND(LEFT(AM$388,1)/24,5),'[1]ОАО "АТС"'!$A$57:$F$800,6,FALSE)+HLOOKUP($DL$386,'[1]Сбытовая надбавка'!$F$5:$H$6,2,FALSE),2)+'[1]Иные услуги'!$C$6+HLOOKUP($DR$385,'[1]Услуги по передаче'!$G$5:$J$7,2,FALSE))</f>
        <v>5647.9699999999993</v>
      </c>
      <c r="AN419" s="68"/>
      <c r="AO419" s="68"/>
      <c r="AP419" s="68"/>
      <c r="AQ419" s="68"/>
      <c r="AR419" s="69"/>
      <c r="AS419" s="63">
        <f>IF($A419="-","-",ROUND(VLOOKUP($A419+ROUND(LEFT(AS$388,1)/24,5),'[1]ОАО "АТС"'!$A$57:$F$800,6,FALSE)+HLOOKUP($DL$386,'[1]Сбытовая надбавка'!$F$5:$H$6,2,FALSE),2)+'[1]Иные услуги'!$C$6+HLOOKUP($DR$385,'[1]Услуги по передаче'!$G$5:$J$7,2,FALSE))</f>
        <v>5651.57</v>
      </c>
      <c r="AT419" s="68"/>
      <c r="AU419" s="68"/>
      <c r="AV419" s="68"/>
      <c r="AW419" s="68"/>
      <c r="AX419" s="69"/>
      <c r="AY419" s="63">
        <f>IF($A419="-","-",ROUND(VLOOKUP($A419+ROUND(LEFT(AY$388,1)/24,5),'[1]ОАО "АТС"'!$A$57:$F$800,6,FALSE)+HLOOKUP($DL$386,'[1]Сбытовая надбавка'!$F$5:$H$6,2,FALSE),2)+'[1]Иные услуги'!$C$6+HLOOKUP($DR$385,'[1]Услуги по передаче'!$G$5:$J$7,2,FALSE))</f>
        <v>5713.6399999999994</v>
      </c>
      <c r="AZ419" s="68"/>
      <c r="BA419" s="68"/>
      <c r="BB419" s="68"/>
      <c r="BC419" s="68"/>
      <c r="BD419" s="69"/>
      <c r="BE419" s="63">
        <f>IF($A419="-","-",ROUND(VLOOKUP($A419+ROUND(LEFT(BE$388,1)/24,5),'[1]ОАО "АТС"'!$A$57:$F$800,6,FALSE)+HLOOKUP($DL$386,'[1]Сбытовая надбавка'!$F$5:$H$6,2,FALSE),2)+'[1]Иные услуги'!$C$6+HLOOKUP($DR$385,'[1]Услуги по передаче'!$G$5:$J$7,2,FALSE))</f>
        <v>5632.16</v>
      </c>
      <c r="BF419" s="68"/>
      <c r="BG419" s="68"/>
      <c r="BH419" s="68"/>
      <c r="BI419" s="68"/>
      <c r="BJ419" s="69"/>
      <c r="BK419" s="63">
        <f>IF($A419="-","-",ROUND(VLOOKUP($A419+ROUND(LEFT(BK$388,1)/24,5),'[1]ОАО "АТС"'!$A$57:$F$800,6,FALSE)+HLOOKUP($DL$386,'[1]Сбытовая надбавка'!$F$5:$H$6,2,FALSE),2)+'[1]Иные услуги'!$C$6+HLOOKUP($DR$385,'[1]Услуги по передаче'!$G$5:$J$7,2,FALSE))</f>
        <v>5701.48</v>
      </c>
      <c r="BL419" s="68"/>
      <c r="BM419" s="68"/>
      <c r="BN419" s="68"/>
      <c r="BO419" s="68"/>
      <c r="BP419" s="69"/>
      <c r="BQ419" s="63">
        <f>IF($A419="-","-",ROUND(VLOOKUP($A419+ROUND(LEFT(BQ$388,2)/24,5),'[1]ОАО "АТС"'!$A$57:$F$800,6,FALSE)+HLOOKUP($DL$386,'[1]Сбытовая надбавка'!$F$5:$H$6,2,FALSE),2)+'[1]Иные услуги'!$C$6+HLOOKUP($DR$385,'[1]Услуги по передаче'!$G$5:$J$7,2,FALSE))</f>
        <v>5746.3899999999994</v>
      </c>
      <c r="BR419" s="68"/>
      <c r="BS419" s="68"/>
      <c r="BT419" s="68"/>
      <c r="BU419" s="68"/>
      <c r="BV419" s="69"/>
      <c r="BW419" s="63">
        <f>IF($A419="-","-",ROUND(VLOOKUP($A419+ROUND(LEFT(BW$388,2)/24,5),'[1]ОАО "АТС"'!$A$57:$F$800,6,FALSE)+HLOOKUP($DL$386,'[1]Сбытовая надбавка'!$F$5:$H$6,2,FALSE),2)+'[1]Иные услуги'!$C$6+HLOOKUP($DR$385,'[1]Услуги по передаче'!$G$5:$J$7,2,FALSE))</f>
        <v>5759.86</v>
      </c>
      <c r="BX419" s="68"/>
      <c r="BY419" s="68"/>
      <c r="BZ419" s="68"/>
      <c r="CA419" s="68"/>
      <c r="CB419" s="69"/>
      <c r="CC419" s="63">
        <f>IF($A419="-","-",ROUND(VLOOKUP($A419+ROUND(LEFT(CC$388,2)/24,5),'[1]ОАО "АТС"'!$A$57:$F$800,6,FALSE)+HLOOKUP($DL$386,'[1]Сбытовая надбавка'!$F$5:$H$6,2,FALSE),2)+'[1]Иные услуги'!$C$6+HLOOKUP($DR$385,'[1]Услуги по передаче'!$G$5:$J$7,2,FALSE))</f>
        <v>5743.12</v>
      </c>
      <c r="CD419" s="68"/>
      <c r="CE419" s="68"/>
      <c r="CF419" s="68"/>
      <c r="CG419" s="68"/>
      <c r="CH419" s="69"/>
      <c r="CI419" s="63">
        <f>IF($A419="-","-",ROUND(VLOOKUP($A419+ROUND(LEFT(CI$388,2)/24,5),'[1]ОАО "АТС"'!$A$57:$F$800,6,FALSE)+HLOOKUP($DL$386,'[1]Сбытовая надбавка'!$F$5:$H$6,2,FALSE),2)+'[1]Иные услуги'!$C$6+HLOOKUP($DR$385,'[1]Услуги по передаче'!$G$5:$J$7,2,FALSE))</f>
        <v>5717.63</v>
      </c>
      <c r="CJ419" s="68"/>
      <c r="CK419" s="68"/>
      <c r="CL419" s="68"/>
      <c r="CM419" s="68"/>
      <c r="CN419" s="69"/>
      <c r="CO419" s="63">
        <f>IF($A419="-","-",ROUND(VLOOKUP($A419+ROUND(LEFT(CO$388,2)/24,5),'[1]ОАО "АТС"'!$A$57:$F$800,6,FALSE)+HLOOKUP($DL$386,'[1]Сбытовая надбавка'!$F$5:$H$6,2,FALSE),2)+'[1]Иные услуги'!$C$6+HLOOKUP($DR$385,'[1]Услуги по передаче'!$G$5:$J$7,2,FALSE))</f>
        <v>5709.78</v>
      </c>
      <c r="CP419" s="68"/>
      <c r="CQ419" s="68"/>
      <c r="CR419" s="68"/>
      <c r="CS419" s="68"/>
      <c r="CT419" s="69"/>
      <c r="CU419" s="63">
        <f>IF($A419="-","-",ROUND(VLOOKUP($A419+ROUND(LEFT(CU$388,2)/24,5),'[1]ОАО "АТС"'!$A$57:$F$800,6,FALSE)+HLOOKUP($DL$386,'[1]Сбытовая надбавка'!$F$5:$H$6,2,FALSE),2)+'[1]Иные услуги'!$C$6+HLOOKUP($DR$385,'[1]Услуги по передаче'!$G$5:$J$7,2,FALSE))</f>
        <v>5708.84</v>
      </c>
      <c r="CV419" s="68"/>
      <c r="CW419" s="68"/>
      <c r="CX419" s="68"/>
      <c r="CY419" s="68"/>
      <c r="CZ419" s="69"/>
      <c r="DA419" s="63">
        <f>IF($A419="-","-",ROUND(VLOOKUP($A419+ROUND(LEFT(DA$388,2)/24,5),'[1]ОАО "АТС"'!$A$57:$F$800,6,FALSE)+HLOOKUP($DL$386,'[1]Сбытовая надбавка'!$F$5:$H$6,2,FALSE),2)+'[1]Иные услуги'!$C$6+HLOOKUP($DR$385,'[1]Услуги по передаче'!$G$5:$J$7,2,FALSE))</f>
        <v>5754.41</v>
      </c>
      <c r="DB419" s="68"/>
      <c r="DC419" s="68"/>
      <c r="DD419" s="68"/>
      <c r="DE419" s="68"/>
      <c r="DF419" s="69"/>
      <c r="DG419" s="63">
        <f>IF($A419="-","-",ROUND(VLOOKUP($A419+ROUND(LEFT(DG$388,2)/24,5),'[1]ОАО "АТС"'!$A$57:$F$800,6,FALSE)+HLOOKUP($DL$386,'[1]Сбытовая надбавка'!$F$5:$H$6,2,FALSE),2)+'[1]Иные услуги'!$C$6+HLOOKUP($DR$385,'[1]Услуги по передаче'!$G$5:$J$7,2,FALSE))</f>
        <v>5842.96</v>
      </c>
      <c r="DH419" s="68"/>
      <c r="DI419" s="68"/>
      <c r="DJ419" s="68"/>
      <c r="DK419" s="68"/>
      <c r="DL419" s="69"/>
      <c r="DM419" s="63">
        <f>IF($A419="-","-",ROUND(VLOOKUP($A419+ROUND(LEFT(DM$388,2)/24,5),'[1]ОАО "АТС"'!$A$57:$F$800,6,FALSE)+HLOOKUP($DL$386,'[1]Сбытовая надбавка'!$F$5:$H$6,2,FALSE),2)+'[1]Иные услуги'!$C$6+HLOOKUP($DR$385,'[1]Услуги по передаче'!$G$5:$J$7,2,FALSE))</f>
        <v>5867.63</v>
      </c>
      <c r="DN419" s="68"/>
      <c r="DO419" s="68"/>
      <c r="DP419" s="68"/>
      <c r="DQ419" s="68"/>
      <c r="DR419" s="69"/>
      <c r="DS419" s="63">
        <f>IF($A419="-","-",ROUND(VLOOKUP($A419+ROUND(LEFT(DS$388,2)/24,5),'[1]ОАО "АТС"'!$A$57:$F$800,6,FALSE)+HLOOKUP($DL$386,'[1]Сбытовая надбавка'!$F$5:$H$6,2,FALSE),2)+'[1]Иные услуги'!$C$6+HLOOKUP($DR$385,'[1]Услуги по передаче'!$G$5:$J$7,2,FALSE))</f>
        <v>5827.07</v>
      </c>
      <c r="DT419" s="68"/>
      <c r="DU419" s="68"/>
      <c r="DV419" s="68"/>
      <c r="DW419" s="68"/>
      <c r="DX419" s="69"/>
      <c r="DY419" s="63">
        <f>IF($A419="-","-",ROUND(VLOOKUP($A419+ROUND(LEFT(DY$388,2)/24,5),'[1]ОАО "АТС"'!$A$57:$F$800,6,FALSE)+HLOOKUP($DL$386,'[1]Сбытовая надбавка'!$F$5:$H$6,2,FALSE),2)+'[1]Иные услуги'!$C$6+HLOOKUP($DR$385,'[1]Услуги по передаче'!$G$5:$J$7,2,FALSE))</f>
        <v>5764.5599999999995</v>
      </c>
      <c r="DZ419" s="68"/>
      <c r="EA419" s="68"/>
      <c r="EB419" s="68"/>
      <c r="EC419" s="68"/>
      <c r="ED419" s="69"/>
      <c r="EE419" s="63">
        <f>IF($A419="-","-",ROUND(VLOOKUP($A419+ROUND(LEFT(EE$388,2)/24,5),'[1]ОАО "АТС"'!$A$57:$F$800,6,FALSE)+HLOOKUP($DL$386,'[1]Сбытовая надбавка'!$F$5:$H$6,2,FALSE),2)+'[1]Иные услуги'!$C$6+HLOOKUP($DR$385,'[1]Услуги по передаче'!$G$5:$J$7,2,FALSE))</f>
        <v>5638.12</v>
      </c>
      <c r="EF419" s="68"/>
      <c r="EG419" s="68"/>
      <c r="EH419" s="68"/>
      <c r="EI419" s="68"/>
      <c r="EJ419" s="69"/>
      <c r="EK419" s="63">
        <f>IF($A419="-","-",ROUND(VLOOKUP($A419+ROUND(LEFT(EK$388,2)/24,5),'[1]ОАО "АТС"'!$A$57:$F$800,6,FALSE)+HLOOKUP($DL$386,'[1]Сбытовая надбавка'!$F$5:$H$6,2,FALSE),2)+'[1]Иные услуги'!$C$6+HLOOKUP($DR$385,'[1]Услуги по передаче'!$G$5:$J$7,2,FALSE))</f>
        <v>5930.34</v>
      </c>
      <c r="EL419" s="68"/>
      <c r="EM419" s="68"/>
      <c r="EN419" s="68"/>
      <c r="EO419" s="68"/>
      <c r="EP419" s="69"/>
      <c r="EQ419" s="63">
        <f>IF($A419="-","-",ROUND(VLOOKUP($A419+ROUND(LEFT(EQ$388,2)/24,5),'[1]ОАО "АТС"'!$A$57:$F$800,6,FALSE)+HLOOKUP($DL$386,'[1]Сбытовая надбавка'!$F$5:$H$6,2,FALSE),2)+'[1]Иные услуги'!$C$6+HLOOKUP($DR$385,'[1]Услуги по передаче'!$G$5:$J$7,2,FALSE))</f>
        <v>5904.0199999999995</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45992</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7972.06</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7964.16</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7964.2300000000005</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7964.2400000000007</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7964.16</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7963.9000000000005</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7962.75</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8132.7900000000009</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7963.0500000000011</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7995.1100000000006</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8048.380000000001</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8048.9500000000007</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8042.0300000000007</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8011.1500000000005</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8033.7900000000009</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8050.08</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8095.7000000000007</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8147.0700000000006</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8152.7300000000005</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8084.9000000000005</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7990.9700000000012</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7962.130000000001</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8219.4000000000015</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8099.130000000001</v>
      </c>
      <c r="ER425" s="68"/>
      <c r="ES425" s="68"/>
      <c r="ET425" s="68"/>
      <c r="EU425" s="68"/>
      <c r="EV425" s="69"/>
    </row>
    <row r="426" spans="1:152" s="29" customFormat="1" ht="15.75" customHeight="1" x14ac:dyDescent="0.2">
      <c r="A426" s="60">
        <f>$A$102</f>
        <v>45993</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7968.2300000000005</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7964.0500000000011</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7964.14</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7964.1500000000005</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7964.09</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7963.9800000000005</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7962.17</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8123.630000000001</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7962.9000000000005</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7987.1</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8045.16</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8045.0400000000009</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8037.3200000000006</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8004.93</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8028.4500000000007</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8043.6500000000005</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8090.2800000000007</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8143.2000000000007</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8145.56</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8075.18</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7977.4600000000009</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7962.08</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8214.4500000000007</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8068.41</v>
      </c>
      <c r="ER426" s="68"/>
      <c r="ES426" s="68"/>
      <c r="ET426" s="68"/>
      <c r="EU426" s="68"/>
      <c r="EV426" s="69"/>
    </row>
    <row r="427" spans="1:152" s="29" customFormat="1" ht="15.75" customHeight="1" x14ac:dyDescent="0.2">
      <c r="A427" s="60">
        <f>$A$103</f>
        <v>45994</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7979.06</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7963.59</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7964.09</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7964.1</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7963.4900000000007</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7963.34</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7962.1100000000006</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8135.4700000000012</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7962.7200000000012</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7992.7900000000009</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8049.9000000000005</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8049.67</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8042.16</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8009.6900000000005</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8033.81</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8048.9700000000012</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8089.4000000000005</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8142.2400000000007</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8152.91</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8069.9400000000005</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7983.7000000000007</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7961.81</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8221.69</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8054.67</v>
      </c>
      <c r="ER427" s="68"/>
      <c r="ES427" s="68"/>
      <c r="ET427" s="68"/>
      <c r="EU427" s="68"/>
      <c r="EV427" s="69"/>
    </row>
    <row r="428" spans="1:152" s="29" customFormat="1" ht="15.75" customHeight="1" x14ac:dyDescent="0.2">
      <c r="A428" s="60">
        <f>$A$104</f>
        <v>45995</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7963.76</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7963.92</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7964.01</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7964.0400000000009</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7963.9500000000007</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7963.3600000000006</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7962.06</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8133.0700000000006</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7962.83</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8015.68</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8063.6100000000006</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8077.09</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8047.2400000000007</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8039.2100000000009</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8045.6500000000005</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8060.58</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8117.31</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8156.7000000000007</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8147.89</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8079.5300000000007</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7983.4700000000012</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7960.64</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8202.880000000001</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8078.43</v>
      </c>
      <c r="ER428" s="68"/>
      <c r="ES428" s="68"/>
      <c r="ET428" s="68"/>
      <c r="EU428" s="68"/>
      <c r="EV428" s="69"/>
    </row>
    <row r="429" spans="1:152" s="29" customFormat="1" ht="15.75" customHeight="1" x14ac:dyDescent="0.2">
      <c r="A429" s="60">
        <f>$A$105</f>
        <v>45996</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7969.39</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7963.91</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7963.9800000000005</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7963.9900000000007</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7963.93</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7963.8200000000006</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7962.3000000000011</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8137.0700000000006</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7962.6900000000005</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8015.5700000000006</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8070.4000000000005</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8092.7900000000009</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8070.64</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8064.02</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8076.7800000000007</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8083.7400000000007</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8099.17</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8153.2800000000007</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8169.83</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8080.4000000000005</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8008.5300000000007</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7960.8600000000006</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8237.4000000000015</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8095.6500000000005</v>
      </c>
      <c r="ER429" s="68"/>
      <c r="ES429" s="68"/>
      <c r="ET429" s="68"/>
      <c r="EU429" s="68"/>
      <c r="EV429" s="69"/>
    </row>
    <row r="430" spans="1:152" s="29" customFormat="1" ht="15.75" customHeight="1" x14ac:dyDescent="0.2">
      <c r="A430" s="60">
        <f>$A$106</f>
        <v>45997</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7978.9900000000007</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7963.66</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7963.8600000000006</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7963.89</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7963.8700000000008</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7963.8000000000011</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7962.4500000000007</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7964.630000000001</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7962.33</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7962.5700000000006</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7982.9500000000007</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7999.66</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8001.2200000000012</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7984.0700000000006</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7983.7300000000005</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7992.380000000001</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8043.1200000000008</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8108.7800000000007</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8103.39</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7998.59</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7961.7400000000007</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7960.1200000000008</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8178.9900000000007</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8048.4600000000009</v>
      </c>
      <c r="ER430" s="68"/>
      <c r="ES430" s="68"/>
      <c r="ET430" s="68"/>
      <c r="EU430" s="68"/>
      <c r="EV430" s="69"/>
    </row>
    <row r="431" spans="1:152" s="29" customFormat="1" ht="15.75" customHeight="1" x14ac:dyDescent="0.2">
      <c r="A431" s="60">
        <f>$A$107</f>
        <v>45998</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7974.35</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7963.7900000000009</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7963.9600000000009</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7964.06</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7964.02</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7964.01</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7962.7100000000009</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7962.33</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7961.93</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7962.35</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7962.6100000000006</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7962.56</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7962.6</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7963.39</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7963.35</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7963.43</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7965.0500000000011</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8056.9600000000009</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8043.5300000000007</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7996.33</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7960.81</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7960.7100000000009</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8143.9700000000012</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8012.89</v>
      </c>
      <c r="ER431" s="68"/>
      <c r="ES431" s="68"/>
      <c r="ET431" s="68"/>
      <c r="EU431" s="68"/>
      <c r="EV431" s="69"/>
    </row>
    <row r="432" spans="1:152" s="29" customFormat="1" ht="15.75" customHeight="1" x14ac:dyDescent="0.2">
      <c r="A432" s="60">
        <f>$A$108</f>
        <v>45999</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7976.7000000000007</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7963.9000000000005</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7964.0400000000009</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7964.0700000000006</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7963.9800000000005</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7963.8700000000008</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7962.41</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8147.66</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7962.34</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8022.2000000000007</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8073.7900000000009</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8081.4900000000007</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8052.76</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8046.7100000000009</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8054.16</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8067.2400000000007</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8100.83</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8128.42</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8158.93</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8076.9500000000007</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7995.34</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7960.6200000000008</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8209.9000000000015</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8034.8600000000006</v>
      </c>
      <c r="ER432" s="68"/>
      <c r="ES432" s="68"/>
      <c r="ET432" s="68"/>
      <c r="EU432" s="68"/>
      <c r="EV432" s="69"/>
    </row>
    <row r="433" spans="1:152" s="29" customFormat="1" ht="15.75" customHeight="1" x14ac:dyDescent="0.2">
      <c r="A433" s="60">
        <f>$A$109</f>
        <v>46000</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7980.7300000000005</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7963.85</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7963.9700000000012</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7964.01</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7963.9800000000005</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7963.77</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7963.4600000000009</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8143.4600000000009</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7962.5</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8034.1</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8088.8700000000008</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8096.1200000000008</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8067.9700000000012</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8061.2200000000012</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8069.130000000001</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8081.33</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8112.17</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8137.5</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8166.31</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8098.76</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8018.130000000001</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7960.2300000000005</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8194.02</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8083.3000000000011</v>
      </c>
      <c r="ER433" s="68"/>
      <c r="ES433" s="68"/>
      <c r="ET433" s="68"/>
      <c r="EU433" s="68"/>
      <c r="EV433" s="69"/>
    </row>
    <row r="434" spans="1:152" s="29" customFormat="1" ht="15.75" customHeight="1" x14ac:dyDescent="0.2">
      <c r="A434" s="60">
        <f>$A$110</f>
        <v>46001</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7984.0300000000007</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7963.91</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7963.93</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7963.9500000000007</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7963.93</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7963.6900000000005</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7961.7900000000009</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8153.880000000001</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7962.31</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8036.17</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8086.43</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8094.9400000000005</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8072.3200000000006</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8060.18</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8070.3200000000006</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8080.4800000000005</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8119.4000000000005</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8146.3600000000006</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8168.77</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8103.42</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8021.52</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7960.5</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8219.5</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8086.6500000000005</v>
      </c>
      <c r="ER434" s="68"/>
      <c r="ES434" s="68"/>
      <c r="ET434" s="68"/>
      <c r="EU434" s="68"/>
      <c r="EV434" s="69"/>
    </row>
    <row r="435" spans="1:152" s="29" customFormat="1" ht="15.75" customHeight="1" x14ac:dyDescent="0.2">
      <c r="A435" s="60">
        <f>$A$111</f>
        <v>46002</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7997.83</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7963.6</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7963.7200000000012</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7963.7900000000009</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7963.7400000000007</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7963.56</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7963.880000000001</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8172.130000000001</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7962.64</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8050.26</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8100.83</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8105.7200000000012</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8079.8700000000008</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8085.2300000000005</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8079.64</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8096.56</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8137.2400000000007</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8170.81</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8181.9800000000005</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8122.66</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8039.6</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7960.7300000000005</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8217.8100000000013</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8086.5400000000009</v>
      </c>
      <c r="ER435" s="68"/>
      <c r="ES435" s="68"/>
      <c r="ET435" s="68"/>
      <c r="EU435" s="68"/>
      <c r="EV435" s="69"/>
    </row>
    <row r="436" spans="1:152" s="29" customFormat="1" ht="15.75" customHeight="1" x14ac:dyDescent="0.2">
      <c r="A436" s="60">
        <f>$A$112</f>
        <v>46003</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8040.2200000000012</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7978.8700000000008</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7963.6500000000005</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7963.6900000000005</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7963.8600000000006</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7990.67</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8054.8200000000006</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8246.59</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7981.83</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8136.6100000000006</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8191.6500000000005</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8191.17</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8164.0400000000009</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8160.27</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8159.66</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8159.51</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8187.7100000000009</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8228.64</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8249.69</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8195.41</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8124.2800000000007</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7998.4400000000005</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8288.26</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8154.8200000000006</v>
      </c>
      <c r="ER436" s="68"/>
      <c r="ES436" s="68"/>
      <c r="ET436" s="68"/>
      <c r="EU436" s="68"/>
      <c r="EV436" s="69"/>
    </row>
    <row r="437" spans="1:152" s="29" customFormat="1" ht="15.75" customHeight="1" x14ac:dyDescent="0.2">
      <c r="A437" s="60">
        <f>$A$113</f>
        <v>46004</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8013.630000000001</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7969.52</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7964.0400000000009</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7964.08</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7964.1100000000006</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7963.9900000000007</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7962.880000000001</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8004.51</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7962.4800000000005</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7964.18</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8048.5</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8076.3700000000008</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8070.1900000000005</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8064.1100000000006</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8063.380000000001</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8063.3700000000008</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8112.0400000000009</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8165.5</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8179.16</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8102.83</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8025.9000000000005</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7960.3600000000006</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8243.5</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8100.33</v>
      </c>
      <c r="ER437" s="68"/>
      <c r="ES437" s="68"/>
      <c r="ET437" s="68"/>
      <c r="EU437" s="68"/>
      <c r="EV437" s="69"/>
    </row>
    <row r="438" spans="1:152" s="29" customFormat="1" ht="15.75" customHeight="1" x14ac:dyDescent="0.2">
      <c r="A438" s="60">
        <f>$A$114</f>
        <v>46005</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8006.2800000000007</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7969.7100000000009</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7963.8000000000011</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7963.8600000000006</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7963.83</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7963.7800000000007</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7962.4400000000005</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7963.4800000000005</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7961.66</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7962.3000000000011</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7962.3000000000011</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7986.4700000000012</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7978.1900000000005</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8002.27</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8002.1500000000005</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8009.26</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8086.92</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8157.17</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8200.5600000000013</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8151.4500000000007</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8091.7400000000007</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7963.92</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8249.32</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8135.16</v>
      </c>
      <c r="ER438" s="68"/>
      <c r="ES438" s="68"/>
      <c r="ET438" s="68"/>
      <c r="EU438" s="68"/>
      <c r="EV438" s="69"/>
    </row>
    <row r="439" spans="1:152" s="29" customFormat="1" ht="15.75" customHeight="1" x14ac:dyDescent="0.2">
      <c r="A439" s="60">
        <f>$A$115</f>
        <v>46006</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8010.0500000000011</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7978.09</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7968.17</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7962.8000000000011</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7962.7300000000005</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7991.9000000000005</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8074.1</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8242.41</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8006.02</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8140</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8191.17</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8191.3000000000011</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8173.33</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8169.9700000000012</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8169.7400000000007</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8166.8700000000008</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8185.9500000000007</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8226.6200000000008</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8267.23</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8205.2000000000007</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8138.1100000000006</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8018.7400000000007</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8278.1500000000015</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8072.2300000000005</v>
      </c>
      <c r="ER439" s="68"/>
      <c r="ES439" s="68"/>
      <c r="ET439" s="68"/>
      <c r="EU439" s="68"/>
      <c r="EV439" s="69"/>
    </row>
    <row r="440" spans="1:152" s="29" customFormat="1" ht="15.75" customHeight="1" x14ac:dyDescent="0.2">
      <c r="A440" s="60">
        <f>$A$116</f>
        <v>46007</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8050.6500000000005</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8002.9900000000007</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7968.5</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7963.59</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7965.1200000000008</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8008.2000000000007</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8072.0500000000011</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8256.35</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8011.18</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8149.7100000000009</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8207.01</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8207.8000000000011</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8165.8700000000008</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8153.26</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8160.8600000000006</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8164.5</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8194.7800000000007</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8232.3100000000013</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8289.26</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8203.19</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8146.14</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8030.39</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8311.89</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8169.83</v>
      </c>
      <c r="ER440" s="68"/>
      <c r="ES440" s="68"/>
      <c r="ET440" s="68"/>
      <c r="EU440" s="68"/>
      <c r="EV440" s="69"/>
    </row>
    <row r="441" spans="1:152" s="29" customFormat="1" ht="15.75" customHeight="1" x14ac:dyDescent="0.2">
      <c r="A441" s="60">
        <f>$A$117</f>
        <v>46008</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8067.0700000000006</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7986.7200000000012</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7965.58</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7963.2300000000005</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7963.17</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7997.7400000000007</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8052.76</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8239.5600000000013</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7978.93</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8136.380000000001</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8198.5300000000007</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8206.27</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8169.4800000000005</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8163.3000000000011</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8152.5700000000006</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8147.01</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8198.98</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8229.84</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8282.68</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8209.0600000000013</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8087.5400000000009</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7957.83</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8303.23</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8177.09</v>
      </c>
      <c r="ER441" s="68"/>
      <c r="ES441" s="68"/>
      <c r="ET441" s="68"/>
      <c r="EU441" s="68"/>
      <c r="EV441" s="69"/>
    </row>
    <row r="442" spans="1:152" s="29" customFormat="1" ht="15.75" customHeight="1" x14ac:dyDescent="0.2">
      <c r="A442" s="60">
        <f>$A$118</f>
        <v>46009</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8049.4700000000012</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8008.02</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7982.6200000000008</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7962.84</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7962.7300000000005</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8009.6500000000005</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8080.51</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8289.9600000000009</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7984.3700000000008</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8177.66</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8169.92</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8211.02</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8112.67</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8095.08</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8109.9500000000007</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8164.83</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8222.1</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8253.5</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8267.8000000000011</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8223.7000000000007</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8160.31</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8000.18</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8337.5</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8185.1200000000008</v>
      </c>
      <c r="ER442" s="68"/>
      <c r="ES442" s="68"/>
      <c r="ET442" s="68"/>
      <c r="EU442" s="68"/>
      <c r="EV442" s="69"/>
    </row>
    <row r="443" spans="1:152" s="29" customFormat="1" ht="15.75" customHeight="1" x14ac:dyDescent="0.2">
      <c r="A443" s="60">
        <f>$A$119</f>
        <v>46010</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8073.7000000000007</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7998.0400000000009</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7976.8200000000006</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7969.02</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7974.6900000000005</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8020.91</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8098.5400000000009</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8290.64</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7994.2400000000007</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8144.0700000000006</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8233.58</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8245.09</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8197.1500000000015</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8163.2900000000009</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8185.380000000001</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8193.14</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8242.9000000000015</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8268.18</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8307.61</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8274.84</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8176.25</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8028</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8336.2000000000007</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8194.1</v>
      </c>
      <c r="ER443" s="68"/>
      <c r="ES443" s="68"/>
      <c r="ET443" s="68"/>
      <c r="EU443" s="68"/>
      <c r="EV443" s="69"/>
    </row>
    <row r="444" spans="1:152" s="29" customFormat="1" ht="15.75" customHeight="1" x14ac:dyDescent="0.2">
      <c r="A444" s="60">
        <f>$A$120</f>
        <v>46011</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8086.6</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8012.1200000000008</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7972.9900000000007</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7963.09</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7963.0400000000009</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7972.81</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7961.1100000000006</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8058.67</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7961.56</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7966.2400000000007</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8078.4500000000007</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8102.3000000000011</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8085.880000000001</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8067.26</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7962.2200000000012</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7962.6900000000005</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7961.3700000000008</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7960.3700000000008</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8026.5</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7996.27</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7968.4600000000009</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7958.630000000001</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8262.36</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8151.380000000001</v>
      </c>
      <c r="ER444" s="68"/>
      <c r="ES444" s="68"/>
      <c r="ET444" s="68"/>
      <c r="EU444" s="68"/>
      <c r="EV444" s="69"/>
    </row>
    <row r="445" spans="1:152" s="29" customFormat="1" ht="15.75" customHeight="1" x14ac:dyDescent="0.2">
      <c r="A445" s="60">
        <f>$A$121</f>
        <v>46012</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8068.0700000000006</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7986.1900000000005</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7962.66</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7962.83</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7962.85</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7962.7900000000009</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7960.9000000000005</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7982.6900000000005</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7961.5500000000011</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7961.64</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7961.6900000000005</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8001.5500000000011</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7993.51</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8017.52</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8016.17</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8023.1100000000006</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8104.5400000000009</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8171.42</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8222.5400000000009</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8179.9000000000005</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8109.56</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7983.89</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8279.380000000001</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8161.1500000000005</v>
      </c>
      <c r="ER445" s="68"/>
      <c r="ES445" s="68"/>
      <c r="ET445" s="68"/>
      <c r="EU445" s="68"/>
      <c r="EV445" s="69"/>
    </row>
    <row r="446" spans="1:152" s="29" customFormat="1" ht="15.75" customHeight="1" x14ac:dyDescent="0.2">
      <c r="A446" s="60">
        <f>$A$122</f>
        <v>46013</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8135.7200000000012</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8063.83</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8027.880000000001</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8011.5500000000011</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8013.4900000000007</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8073.2400000000007</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8136.59</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8315.35</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8036.8200000000006</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8255.61</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8330.0500000000011</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8312.52</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8171.91</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8166.0300000000007</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8155.2200000000012</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8155.3600000000006</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8202.2200000000012</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8279.84</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8363.48</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8462.23</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8219.6500000000015</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8096.4700000000012</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8371.86</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8199.8000000000011</v>
      </c>
      <c r="ER446" s="68"/>
      <c r="ES446" s="68"/>
      <c r="ET446" s="68"/>
      <c r="EU446" s="68"/>
      <c r="EV446" s="69"/>
    </row>
    <row r="447" spans="1:152" s="29" customFormat="1" ht="15.75" customHeight="1" x14ac:dyDescent="0.2">
      <c r="A447" s="60">
        <f>$A$123</f>
        <v>46014</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8056.9700000000012</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8006.2000000000007</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7994.34</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7983.0400000000009</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7986.83</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8029.1500000000005</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8133.59</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8320.35</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8036.59</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8166.02</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8222.5400000000009</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8202.73</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8154.84</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8142.5</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8132.7300000000005</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8137.9400000000005</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8166.1200000000008</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8231.01</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8296.9600000000009</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8271.3700000000008</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8188.09</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8055.5300000000007</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8322.23</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8154.6900000000005</v>
      </c>
      <c r="ER447" s="68"/>
      <c r="ES447" s="68"/>
      <c r="ET447" s="68"/>
      <c r="EU447" s="68"/>
      <c r="EV447" s="69"/>
    </row>
    <row r="448" spans="1:152" s="29" customFormat="1" ht="15.75" customHeight="1" x14ac:dyDescent="0.2">
      <c r="A448" s="60">
        <f>$A$124</f>
        <v>46015</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8028.8700000000008</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7989.3600000000006</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7978.42</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7974.42</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7978.5300000000007</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8024.59</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8126.59</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8312.39</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8045.4700000000012</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8187.6100000000006</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8271.58</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8281.02</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8235.86</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8231.8700000000008</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8231.73</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8183.9400000000005</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8191.4700000000012</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8225.9500000000007</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8280.1</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8213.4600000000009</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8150.59</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8025.1200000000008</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8305.73</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8158.5500000000011</v>
      </c>
      <c r="ER448" s="68"/>
      <c r="ES448" s="68"/>
      <c r="ET448" s="68"/>
      <c r="EU448" s="68"/>
      <c r="EV448" s="69"/>
    </row>
    <row r="449" spans="1:152" s="29" customFormat="1" ht="15.75" customHeight="1" x14ac:dyDescent="0.2">
      <c r="A449" s="60">
        <f>$A$125</f>
        <v>46016</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8038.9800000000005</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7993.01</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7980.51</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7975.6100000000006</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7979.18</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8011.66</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8095.8600000000006</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8316.25</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8058.6900000000005</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8192.82</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8224.73</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8234.4500000000007</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8200.73</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8194.91</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8185.2000000000007</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8173.08</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8195.5</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8249.1</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8316.18</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8269.2100000000009</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8206.7400000000016</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8101.91</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8303.4700000000012</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8138.9700000000012</v>
      </c>
      <c r="ER449" s="68"/>
      <c r="ES449" s="68"/>
      <c r="ET449" s="68"/>
      <c r="EU449" s="68"/>
      <c r="EV449" s="69"/>
    </row>
    <row r="450" spans="1:152" s="29" customFormat="1" ht="15.75" customHeight="1" x14ac:dyDescent="0.2">
      <c r="A450" s="60">
        <f>$A$126</f>
        <v>46017</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8133.9400000000005</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8062.9400000000005</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8044.4500000000007</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7987.16</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8044.18</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8039.3200000000006</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8140.4500000000007</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8346.86</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8072.4500000000007</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8201.14</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8219.7800000000007</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8214.130000000001</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8170.25</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8150.41</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8155.77</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8142.2400000000007</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8199.7200000000012</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8249.11</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8293.630000000001</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8263.5500000000011</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8185.8700000000008</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8087.3700000000008</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8313.66</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8182.0700000000006</v>
      </c>
      <c r="ER450" s="68"/>
      <c r="ES450" s="68"/>
      <c r="ET450" s="68"/>
      <c r="EU450" s="68"/>
      <c r="EV450" s="69"/>
    </row>
    <row r="451" spans="1:152" s="29" customFormat="1" ht="15.75" customHeight="1" x14ac:dyDescent="0.2">
      <c r="A451" s="60">
        <f>$A$127</f>
        <v>46018</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8108.5300000000007</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8046.67</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7980.42</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7998.18</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8006.2300000000005</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8006.25</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8051.380000000001</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8296.52</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8035.4400000000005</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8161.2200000000012</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8214.43</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8214.89</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8215.82</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8213.07</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8227.61</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8213.2800000000007</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8237.4500000000007</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8255.14</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8316.8000000000011</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8267.68</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8191.16</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8117.64</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8335.5500000000011</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8200.7800000000007</v>
      </c>
      <c r="ER451" s="68"/>
      <c r="ES451" s="68"/>
      <c r="ET451" s="68"/>
      <c r="EU451" s="68"/>
      <c r="EV451" s="69"/>
    </row>
    <row r="452" spans="1:152" s="29" customFormat="1" ht="15.75" customHeight="1" x14ac:dyDescent="0.2">
      <c r="A452" s="60">
        <f>$A$128</f>
        <v>46019</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8090.39</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8022.8200000000006</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7998.91</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7991.81</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7985.18</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7983.9400000000005</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7976.7200000000012</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8030.2300000000005</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7961.9900000000007</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7962.41</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8026.8600000000006</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8060.56</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8066.89</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8067.42</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8059.16</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8071.33</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8142.2400000000007</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8191.5400000000009</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8236.7900000000009</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8196.7200000000012</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8144.630000000001</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8038.06</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8238.4000000000015</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8165.14</v>
      </c>
      <c r="ER452" s="68"/>
      <c r="ES452" s="68"/>
      <c r="ET452" s="68"/>
      <c r="EU452" s="68"/>
      <c r="EV452" s="69"/>
    </row>
    <row r="453" spans="1:152" s="29" customFormat="1" ht="15.75" customHeight="1" x14ac:dyDescent="0.2">
      <c r="A453" s="60">
        <f>$A$129</f>
        <v>46020</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8119.1100000000006</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8065.2400000000007</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8040.0500000000011</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7973.06</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7978.01</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8015.5</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8092.3700000000008</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8304.2000000000007</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8045.2400000000007</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8152.0300000000007</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8210.77</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8204.33</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8219.2000000000007</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8216.1</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8214.0300000000007</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8219.130000000001</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8246.9700000000012</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8263.9700000000012</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8273.39</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8270.14</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8226.08</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8134.6200000000008</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8319.17</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8194.2900000000009</v>
      </c>
      <c r="ER453" s="68"/>
      <c r="ES453" s="68"/>
      <c r="ET453" s="68"/>
      <c r="EU453" s="68"/>
      <c r="EV453" s="69"/>
    </row>
    <row r="454" spans="1:152" s="29" customFormat="1" ht="15.75" customHeight="1" x14ac:dyDescent="0.2">
      <c r="A454" s="60">
        <f>$A$130</f>
        <v>46021</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8116.31</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7964.43</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7964.18</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7958.4400000000005</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7962.4000000000005</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7977.91</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8058.7400000000007</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8228.9700000000012</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8047.52</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8144.68</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8207.23</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8223.51</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8214.0600000000013</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8209.91</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8209.5600000000013</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8217.17</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8236.8000000000011</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8261.6200000000008</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8272.26</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8266</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8216.16</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8142.59</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8337.77</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8182.630000000001</v>
      </c>
      <c r="ER454" s="68"/>
      <c r="ES454" s="68"/>
      <c r="ET454" s="68"/>
      <c r="EU454" s="68"/>
      <c r="EV454" s="69"/>
    </row>
    <row r="455" spans="1:152" s="29" customFormat="1" ht="15.75" customHeight="1" x14ac:dyDescent="0.2">
      <c r="A455" s="60">
        <f>$A$131</f>
        <v>46022</v>
      </c>
      <c r="B455" s="61"/>
      <c r="C455" s="61"/>
      <c r="D455" s="61"/>
      <c r="E455" s="61"/>
      <c r="F455" s="61"/>
      <c r="G455" s="61"/>
      <c r="H455" s="62"/>
      <c r="I455" s="63">
        <f>IF($A455="-","-",ROUND(VLOOKUP($A455+ROUND(LEFT(I$424,1)/24,5),'[1]ОАО "АТС"'!$A$57:$F$800,6,FALSE)+HLOOKUP($DL$422,'[1]Сбытовая надбавка'!$F$5:$H$6,2,FALSE),2)+'[1]Иные услуги'!$C$6+HLOOKUP($DR$421,'[1]Услуги по передаче'!$G$5:$J$7,2,FALSE))</f>
        <v>8096.2900000000009</v>
      </c>
      <c r="J455" s="68"/>
      <c r="K455" s="68"/>
      <c r="L455" s="68"/>
      <c r="M455" s="68"/>
      <c r="N455" s="69"/>
      <c r="O455" s="63">
        <f>IF($A455="-","-",ROUND(VLOOKUP($A455+ROUND(LEFT(O$424,1)/24,5),'[1]ОАО "АТС"'!$A$57:$F$800,6,FALSE)+HLOOKUP($DL$422,'[1]Сбытовая надбавка'!$F$5:$H$6,2,FALSE),2)+'[1]Иные услуги'!$C$6+HLOOKUP($DR$421,'[1]Услуги по передаче'!$G$5:$J$7,2,FALSE))</f>
        <v>8042.75</v>
      </c>
      <c r="P455" s="68"/>
      <c r="Q455" s="68"/>
      <c r="R455" s="68"/>
      <c r="S455" s="68"/>
      <c r="T455" s="69"/>
      <c r="U455" s="63">
        <f>IF($A455="-","-",ROUND(VLOOKUP($A455+ROUND(LEFT(U$424,1)/24,5),'[1]ОАО "АТС"'!$A$57:$F$800,6,FALSE)+HLOOKUP($DL$422,'[1]Сбытовая надбавка'!$F$5:$H$6,2,FALSE),2)+'[1]Иные услуги'!$C$6+HLOOKUP($DR$421,'[1]Услуги по передаче'!$G$5:$J$7,2,FALSE))</f>
        <v>7974.2300000000005</v>
      </c>
      <c r="V455" s="68"/>
      <c r="W455" s="68"/>
      <c r="X455" s="68"/>
      <c r="Y455" s="68"/>
      <c r="Z455" s="69"/>
      <c r="AA455" s="63">
        <f>IF($A455="-","-",ROUND(VLOOKUP($A455+ROUND(LEFT(AA$424,1)/24,5),'[1]ОАО "АТС"'!$A$57:$F$800,6,FALSE)+HLOOKUP($DL$422,'[1]Сбытовая надбавка'!$F$5:$H$6,2,FALSE),2)+'[1]Иные услуги'!$C$6+HLOOKUP($DR$421,'[1]Услуги по передаче'!$G$5:$J$7,2,FALSE))</f>
        <v>7969.5500000000011</v>
      </c>
      <c r="AB455" s="68"/>
      <c r="AC455" s="68"/>
      <c r="AD455" s="68"/>
      <c r="AE455" s="68"/>
      <c r="AF455" s="69"/>
      <c r="AG455" s="63">
        <f>IF($A455="-","-",ROUND(VLOOKUP($A455+ROUND(LEFT(AG$424,1)/24,5),'[1]ОАО "АТС"'!$A$57:$F$800,6,FALSE)+HLOOKUP($DL$422,'[1]Сбытовая надбавка'!$F$5:$H$6,2,FALSE),2)+'[1]Иные услуги'!$C$6+HLOOKUP($DR$421,'[1]Услуги по передаче'!$G$5:$J$7,2,FALSE))</f>
        <v>7969.8600000000006</v>
      </c>
      <c r="AH455" s="68"/>
      <c r="AI455" s="68"/>
      <c r="AJ455" s="68"/>
      <c r="AK455" s="68"/>
      <c r="AL455" s="69"/>
      <c r="AM455" s="63">
        <f>IF($A455="-","-",ROUND(VLOOKUP($A455+ROUND(LEFT(AM$424,1)/24,5),'[1]ОАО "АТС"'!$A$57:$F$800,6,FALSE)+HLOOKUP($DL$422,'[1]Сбытовая надбавка'!$F$5:$H$6,2,FALSE),2)+'[1]Иные услуги'!$C$6+HLOOKUP($DR$421,'[1]Услуги по передаче'!$G$5:$J$7,2,FALSE))</f>
        <v>7977.77</v>
      </c>
      <c r="AN455" s="68"/>
      <c r="AO455" s="68"/>
      <c r="AP455" s="68"/>
      <c r="AQ455" s="68"/>
      <c r="AR455" s="69"/>
      <c r="AS455" s="63">
        <f>IF($A455="-","-",ROUND(VLOOKUP($A455+ROUND(LEFT(AS$424,1)/24,5),'[1]ОАО "АТС"'!$A$57:$F$800,6,FALSE)+HLOOKUP($DL$422,'[1]Сбытовая надбавка'!$F$5:$H$6,2,FALSE),2)+'[1]Иные услуги'!$C$6+HLOOKUP($DR$421,'[1]Услуги по передаче'!$G$5:$J$7,2,FALSE))</f>
        <v>7981.3700000000008</v>
      </c>
      <c r="AT455" s="68"/>
      <c r="AU455" s="68"/>
      <c r="AV455" s="68"/>
      <c r="AW455" s="68"/>
      <c r="AX455" s="69"/>
      <c r="AY455" s="63">
        <f>IF($A455="-","-",ROUND(VLOOKUP($A455+ROUND(LEFT(AY$424,1)/24,5),'[1]ОАО "АТС"'!$A$57:$F$800,6,FALSE)+HLOOKUP($DL$422,'[1]Сбытовая надбавка'!$F$5:$H$6,2,FALSE),2)+'[1]Иные услуги'!$C$6+HLOOKUP($DR$421,'[1]Услуги по передаче'!$G$5:$J$7,2,FALSE))</f>
        <v>8043.4400000000005</v>
      </c>
      <c r="AZ455" s="68"/>
      <c r="BA455" s="68"/>
      <c r="BB455" s="68"/>
      <c r="BC455" s="68"/>
      <c r="BD455" s="69"/>
      <c r="BE455" s="63">
        <f>IF($A455="-","-",ROUND(VLOOKUP($A455+ROUND(LEFT(BE$424,1)/24,5),'[1]ОАО "АТС"'!$A$57:$F$800,6,FALSE)+HLOOKUP($DL$422,'[1]Сбытовая надбавка'!$F$5:$H$6,2,FALSE),2)+'[1]Иные услуги'!$C$6+HLOOKUP($DR$421,'[1]Услуги по передаче'!$G$5:$J$7,2,FALSE))</f>
        <v>7961.9600000000009</v>
      </c>
      <c r="BF455" s="68"/>
      <c r="BG455" s="68"/>
      <c r="BH455" s="68"/>
      <c r="BI455" s="68"/>
      <c r="BJ455" s="69"/>
      <c r="BK455" s="63">
        <f>IF($A455="-","-",ROUND(VLOOKUP($A455+ROUND(LEFT(BK$424,1)/24,5),'[1]ОАО "АТС"'!$A$57:$F$800,6,FALSE)+HLOOKUP($DL$422,'[1]Сбытовая надбавка'!$F$5:$H$6,2,FALSE),2)+'[1]Иные услуги'!$C$6+HLOOKUP($DR$421,'[1]Услуги по передаче'!$G$5:$J$7,2,FALSE))</f>
        <v>8031.2800000000007</v>
      </c>
      <c r="BL455" s="68"/>
      <c r="BM455" s="68"/>
      <c r="BN455" s="68"/>
      <c r="BO455" s="68"/>
      <c r="BP455" s="69"/>
      <c r="BQ455" s="63">
        <f>IF($A455="-","-",ROUND(VLOOKUP($A455+ROUND(LEFT(BQ$424,2)/24,5),'[1]ОАО "АТС"'!$A$57:$F$800,6,FALSE)+HLOOKUP($DL$422,'[1]Сбытовая надбавка'!$F$5:$H$6,2,FALSE),2)+'[1]Иные услуги'!$C$6+HLOOKUP($DR$421,'[1]Услуги по передаче'!$G$5:$J$7,2,FALSE))</f>
        <v>8076.1900000000005</v>
      </c>
      <c r="BR455" s="68"/>
      <c r="BS455" s="68"/>
      <c r="BT455" s="68"/>
      <c r="BU455" s="68"/>
      <c r="BV455" s="69"/>
      <c r="BW455" s="63">
        <f>IF($A455="-","-",ROUND(VLOOKUP($A455+ROUND(LEFT(BW$424,2)/24,5),'[1]ОАО "АТС"'!$A$57:$F$800,6,FALSE)+HLOOKUP($DL$422,'[1]Сбытовая надбавка'!$F$5:$H$6,2,FALSE),2)+'[1]Иные услуги'!$C$6+HLOOKUP($DR$421,'[1]Услуги по передаче'!$G$5:$J$7,2,FALSE))</f>
        <v>8089.66</v>
      </c>
      <c r="BX455" s="68"/>
      <c r="BY455" s="68"/>
      <c r="BZ455" s="68"/>
      <c r="CA455" s="68"/>
      <c r="CB455" s="69"/>
      <c r="CC455" s="63">
        <f>IF($A455="-","-",ROUND(VLOOKUP($A455+ROUND(LEFT(CC$424,2)/24,5),'[1]ОАО "АТС"'!$A$57:$F$800,6,FALSE)+HLOOKUP($DL$422,'[1]Сбытовая надбавка'!$F$5:$H$6,2,FALSE),2)+'[1]Иные услуги'!$C$6+HLOOKUP($DR$421,'[1]Услуги по передаче'!$G$5:$J$7,2,FALSE))</f>
        <v>8072.92</v>
      </c>
      <c r="CD455" s="68"/>
      <c r="CE455" s="68"/>
      <c r="CF455" s="68"/>
      <c r="CG455" s="68"/>
      <c r="CH455" s="69"/>
      <c r="CI455" s="63">
        <f>IF($A455="-","-",ROUND(VLOOKUP($A455+ROUND(LEFT(CI$424,2)/24,5),'[1]ОАО "АТС"'!$A$57:$F$800,6,FALSE)+HLOOKUP($DL$422,'[1]Сбытовая надбавка'!$F$5:$H$6,2,FALSE),2)+'[1]Иные услуги'!$C$6+HLOOKUP($DR$421,'[1]Услуги по передаче'!$G$5:$J$7,2,FALSE))</f>
        <v>8047.43</v>
      </c>
      <c r="CJ455" s="68"/>
      <c r="CK455" s="68"/>
      <c r="CL455" s="68"/>
      <c r="CM455" s="68"/>
      <c r="CN455" s="69"/>
      <c r="CO455" s="63">
        <f>IF($A455="-","-",ROUND(VLOOKUP($A455+ROUND(LEFT(CO$424,2)/24,5),'[1]ОАО "АТС"'!$A$57:$F$800,6,FALSE)+HLOOKUP($DL$422,'[1]Сбытовая надбавка'!$F$5:$H$6,2,FALSE),2)+'[1]Иные услуги'!$C$6+HLOOKUP($DR$421,'[1]Услуги по передаче'!$G$5:$J$7,2,FALSE))</f>
        <v>8039.58</v>
      </c>
      <c r="CP455" s="68"/>
      <c r="CQ455" s="68"/>
      <c r="CR455" s="68"/>
      <c r="CS455" s="68"/>
      <c r="CT455" s="69"/>
      <c r="CU455" s="63">
        <f>IF($A455="-","-",ROUND(VLOOKUP($A455+ROUND(LEFT(CU$424,2)/24,5),'[1]ОАО "АТС"'!$A$57:$F$800,6,FALSE)+HLOOKUP($DL$422,'[1]Сбытовая надбавка'!$F$5:$H$6,2,FALSE),2)+'[1]Иные услуги'!$C$6+HLOOKUP($DR$421,'[1]Услуги по передаче'!$G$5:$J$7,2,FALSE))</f>
        <v>8038.64</v>
      </c>
      <c r="CV455" s="68"/>
      <c r="CW455" s="68"/>
      <c r="CX455" s="68"/>
      <c r="CY455" s="68"/>
      <c r="CZ455" s="69"/>
      <c r="DA455" s="63">
        <f>IF($A455="-","-",ROUND(VLOOKUP($A455+ROUND(LEFT(DA$424,2)/24,5),'[1]ОАО "АТС"'!$A$57:$F$800,6,FALSE)+HLOOKUP($DL$422,'[1]Сбытовая надбавка'!$F$5:$H$6,2,FALSE),2)+'[1]Иные услуги'!$C$6+HLOOKUP($DR$421,'[1]Услуги по передаче'!$G$5:$J$7,2,FALSE))</f>
        <v>8084.2100000000009</v>
      </c>
      <c r="DB455" s="68"/>
      <c r="DC455" s="68"/>
      <c r="DD455" s="68"/>
      <c r="DE455" s="68"/>
      <c r="DF455" s="69"/>
      <c r="DG455" s="63">
        <f>IF($A455="-","-",ROUND(VLOOKUP($A455+ROUND(LEFT(DG$424,2)/24,5),'[1]ОАО "АТС"'!$A$57:$F$800,6,FALSE)+HLOOKUP($DL$422,'[1]Сбытовая надбавка'!$F$5:$H$6,2,FALSE),2)+'[1]Иные услуги'!$C$6+HLOOKUP($DR$421,'[1]Услуги по передаче'!$G$5:$J$7,2,FALSE))</f>
        <v>8172.76</v>
      </c>
      <c r="DH455" s="68"/>
      <c r="DI455" s="68"/>
      <c r="DJ455" s="68"/>
      <c r="DK455" s="68"/>
      <c r="DL455" s="69"/>
      <c r="DM455" s="63">
        <f>IF($A455="-","-",ROUND(VLOOKUP($A455+ROUND(LEFT(DM$424,2)/24,5),'[1]ОАО "АТС"'!$A$57:$F$800,6,FALSE)+HLOOKUP($DL$422,'[1]Сбытовая надбавка'!$F$5:$H$6,2,FALSE),2)+'[1]Иные услуги'!$C$6+HLOOKUP($DR$421,'[1]Услуги по передаче'!$G$5:$J$7,2,FALSE))</f>
        <v>8197.43</v>
      </c>
      <c r="DN455" s="68"/>
      <c r="DO455" s="68"/>
      <c r="DP455" s="68"/>
      <c r="DQ455" s="68"/>
      <c r="DR455" s="69"/>
      <c r="DS455" s="63">
        <f>IF($A455="-","-",ROUND(VLOOKUP($A455+ROUND(LEFT(DS$424,2)/24,5),'[1]ОАО "АТС"'!$A$57:$F$800,6,FALSE)+HLOOKUP($DL$422,'[1]Сбытовая надбавка'!$F$5:$H$6,2,FALSE),2)+'[1]Иные услуги'!$C$6+HLOOKUP($DR$421,'[1]Услуги по передаче'!$G$5:$J$7,2,FALSE))</f>
        <v>8156.8700000000008</v>
      </c>
      <c r="DT455" s="68"/>
      <c r="DU455" s="68"/>
      <c r="DV455" s="68"/>
      <c r="DW455" s="68"/>
      <c r="DX455" s="69"/>
      <c r="DY455" s="63">
        <f>IF($A455="-","-",ROUND(VLOOKUP($A455+ROUND(LEFT(DY$424,2)/24,5),'[1]ОАО "АТС"'!$A$57:$F$800,6,FALSE)+HLOOKUP($DL$422,'[1]Сбытовая надбавка'!$F$5:$H$6,2,FALSE),2)+'[1]Иные услуги'!$C$6+HLOOKUP($DR$421,'[1]Услуги по передаче'!$G$5:$J$7,2,FALSE))</f>
        <v>8094.3600000000006</v>
      </c>
      <c r="DZ455" s="68"/>
      <c r="EA455" s="68"/>
      <c r="EB455" s="68"/>
      <c r="EC455" s="68"/>
      <c r="ED455" s="69"/>
      <c r="EE455" s="63">
        <f>IF($A455="-","-",ROUND(VLOOKUP($A455+ROUND(LEFT(EE$424,2)/24,5),'[1]ОАО "АТС"'!$A$57:$F$800,6,FALSE)+HLOOKUP($DL$422,'[1]Сбытовая надбавка'!$F$5:$H$6,2,FALSE),2)+'[1]Иные услуги'!$C$6+HLOOKUP($DR$421,'[1]Услуги по передаче'!$G$5:$J$7,2,FALSE))</f>
        <v>7967.92</v>
      </c>
      <c r="EF455" s="68"/>
      <c r="EG455" s="68"/>
      <c r="EH455" s="68"/>
      <c r="EI455" s="68"/>
      <c r="EJ455" s="69"/>
      <c r="EK455" s="63">
        <f>IF($A455="-","-",ROUND(VLOOKUP($A455+ROUND(LEFT(EK$424,2)/24,5),'[1]ОАО "АТС"'!$A$57:$F$800,6,FALSE)+HLOOKUP($DL$422,'[1]Сбытовая надбавка'!$F$5:$H$6,2,FALSE),2)+'[1]Иные услуги'!$C$6+HLOOKUP($DR$421,'[1]Услуги по передаче'!$G$5:$J$7,2,FALSE))</f>
        <v>8260.14</v>
      </c>
      <c r="EL455" s="68"/>
      <c r="EM455" s="68"/>
      <c r="EN455" s="68"/>
      <c r="EO455" s="68"/>
      <c r="EP455" s="69"/>
      <c r="EQ455" s="63">
        <f>IF($A455="-","-",ROUND(VLOOKUP($A455+ROUND(LEFT(EQ$424,2)/24,5),'[1]ОАО "АТС"'!$A$57:$F$800,6,FALSE)+HLOOKUP($DL$422,'[1]Сбытовая надбавка'!$F$5:$H$6,2,FALSE),2)+'[1]Иные услуги'!$C$6+HLOOKUP($DR$421,'[1]Услуги по передаче'!$G$5:$J$7,2,FALSE))</f>
        <v>8233.82</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45992</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7470.51</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7462.6100000000006</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7462.68</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7462.6900000000005</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7462.6100000000006</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7462.35</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7461.2000000000007</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7631.24</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7461.5</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7493.56</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7546.83</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7547.4000000000005</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7540.4800000000005</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7509.6</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7532.24</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7548.5300000000007</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7594.1500000000005</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7645.52</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7651.18</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7583.35</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7489.42</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7460.58</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7717.85</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7597.58</v>
      </c>
      <c r="ER461" s="68"/>
      <c r="ES461" s="68"/>
      <c r="ET461" s="68"/>
      <c r="EU461" s="68"/>
      <c r="EV461" s="69"/>
    </row>
    <row r="462" spans="1:152" s="29" customFormat="1" ht="15.75" customHeight="1" x14ac:dyDescent="0.2">
      <c r="A462" s="60">
        <f>$A$102</f>
        <v>45993</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7466.68</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7462.5</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7462.59</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7462.6</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7462.54</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7462.43</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7460.6200000000008</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7622.08</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7461.35</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7485.55</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7543.6100000000006</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7543.49</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7535.77</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7503.38</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7526.9000000000005</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7542.1</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7588.7300000000005</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7641.6500000000005</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7644.01</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7573.63</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7475.91</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7460.5300000000007</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7712.9000000000005</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7566.8600000000006</v>
      </c>
      <c r="ER462" s="68"/>
      <c r="ES462" s="68"/>
      <c r="ET462" s="68"/>
      <c r="EU462" s="68"/>
      <c r="EV462" s="69"/>
    </row>
    <row r="463" spans="1:152" s="29" customFormat="1" ht="15.75" customHeight="1" x14ac:dyDescent="0.2">
      <c r="A463" s="60">
        <f>$A$103</f>
        <v>45994</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7477.51</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7462.04</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7462.54</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7462.55</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7461.9400000000005</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7461.79</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7460.56</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7633.92</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7461.17</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7491.24</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7548.35</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7548.1200000000008</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7540.6100000000006</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7508.14</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7532.26</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7547.42</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7587.85</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7640.6900000000005</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7651.3600000000006</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7568.39</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7482.1500000000005</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7460.26</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7720.14</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7553.1200000000008</v>
      </c>
      <c r="ER463" s="68"/>
      <c r="ES463" s="68"/>
      <c r="ET463" s="68"/>
      <c r="EU463" s="68"/>
      <c r="EV463" s="69"/>
    </row>
    <row r="464" spans="1:152" s="29" customFormat="1" ht="15.75" customHeight="1" x14ac:dyDescent="0.2">
      <c r="A464" s="60">
        <f>$A$104</f>
        <v>45995</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7462.21</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7462.3700000000008</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7462.46</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7462.49</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7462.4000000000005</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7461.81</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7460.51</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7631.52</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7461.2800000000007</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7514.13</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7562.06</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7575.54</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7545.6900000000005</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7537.66</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7544.1</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7559.0300000000007</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7615.76</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7655.1500000000005</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7646.34</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7577.9800000000005</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7481.92</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7459.09</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7701.33</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7576.88</v>
      </c>
      <c r="ER464" s="68"/>
      <c r="ES464" s="68"/>
      <c r="ET464" s="68"/>
      <c r="EU464" s="68"/>
      <c r="EV464" s="69"/>
    </row>
    <row r="465" spans="1:152" s="29" customFormat="1" ht="15.75" customHeight="1" x14ac:dyDescent="0.2">
      <c r="A465" s="60">
        <f>$A$105</f>
        <v>45996</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7467.84</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7462.3600000000006</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7462.43</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7462.4400000000005</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7462.38</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7462.27</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7460.75</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7635.52</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7461.14</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7514.02</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7568.85</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7591.24</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7569.09</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7562.47</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7575.2300000000005</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7582.1900000000005</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7597.6200000000008</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7651.7300000000005</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7668.2800000000007</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7578.85</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7506.9800000000005</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7459.31</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7735.85</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7594.1</v>
      </c>
      <c r="ER465" s="68"/>
      <c r="ES465" s="68"/>
      <c r="ET465" s="68"/>
      <c r="EU465" s="68"/>
      <c r="EV465" s="69"/>
    </row>
    <row r="466" spans="1:152" s="29" customFormat="1" ht="15.75" customHeight="1" x14ac:dyDescent="0.2">
      <c r="A466" s="60">
        <f>$A$106</f>
        <v>45997</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7477.4400000000005</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7462.1100000000006</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7462.31</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7462.34</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7462.32</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7462.25</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7460.9000000000005</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7463.08</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7460.7800000000007</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7461.02</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7481.4000000000005</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7498.1100000000006</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7499.67</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7482.52</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7482.18</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7490.83</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7541.57</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7607.2300000000005</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7601.84</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7497.04</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7460.1900000000005</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7458.57</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7677.4400000000005</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7546.91</v>
      </c>
      <c r="ER466" s="68"/>
      <c r="ES466" s="68"/>
      <c r="ET466" s="68"/>
      <c r="EU466" s="68"/>
      <c r="EV466" s="69"/>
    </row>
    <row r="467" spans="1:152" s="29" customFormat="1" ht="15.75" customHeight="1" x14ac:dyDescent="0.2">
      <c r="A467" s="60">
        <f>$A$107</f>
        <v>45998</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7472.8</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7462.24</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7462.41</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7462.51</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7462.47</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7462.46</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7461.16</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7460.7800000000007</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7460.38</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7460.8</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7461.06</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7461.01</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7461.05</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7461.84</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7461.8</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7461.88</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7463.5</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7555.41</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7541.9800000000005</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7494.7800000000007</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7459.26</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7459.16</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7642.42</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7511.34</v>
      </c>
      <c r="ER467" s="68"/>
      <c r="ES467" s="68"/>
      <c r="ET467" s="68"/>
      <c r="EU467" s="68"/>
      <c r="EV467" s="69"/>
    </row>
    <row r="468" spans="1:152" s="29" customFormat="1" ht="15.75" customHeight="1" x14ac:dyDescent="0.2">
      <c r="A468" s="60">
        <f>$A$108</f>
        <v>45999</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7475.1500000000005</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7462.35</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7462.49</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7462.52</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7462.43</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7462.32</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7460.8600000000006</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7646.1100000000006</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7460.79</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7520.6500000000005</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7572.24</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7579.9400000000005</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7551.21</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7545.16</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7552.6100000000006</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7565.6900000000005</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7599.2800000000007</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7626.8700000000008</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7657.38</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7575.4000000000005</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7493.79</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7459.07</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7708.35</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7533.31</v>
      </c>
      <c r="ER468" s="68"/>
      <c r="ES468" s="68"/>
      <c r="ET468" s="68"/>
      <c r="EU468" s="68"/>
      <c r="EV468" s="69"/>
    </row>
    <row r="469" spans="1:152" s="29" customFormat="1" ht="15.75" customHeight="1" x14ac:dyDescent="0.2">
      <c r="A469" s="60">
        <f>$A$109</f>
        <v>46000</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7479.18</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7462.3</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7462.42</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7462.46</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7462.43</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7462.22</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7461.91</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7641.91</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7460.9500000000007</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7532.55</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7587.32</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7594.57</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7566.42</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7559.67</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7567.58</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7579.7800000000007</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7610.6200000000008</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7635.9500000000007</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7664.76</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7597.21</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7516.58</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7458.68</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7692.47</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7581.75</v>
      </c>
      <c r="ER469" s="68"/>
      <c r="ES469" s="68"/>
      <c r="ET469" s="68"/>
      <c r="EU469" s="68"/>
      <c r="EV469" s="69"/>
    </row>
    <row r="470" spans="1:152" s="29" customFormat="1" ht="15.75" customHeight="1" x14ac:dyDescent="0.2">
      <c r="A470" s="60">
        <f>$A$110</f>
        <v>46001</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7482.4800000000005</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7462.3600000000006</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7462.38</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7462.4000000000005</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7462.38</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7462.14</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7460.24</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7652.33</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7460.76</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7534.6200000000008</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7584.88</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7593.39</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7570.77</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7558.63</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7568.77</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7578.93</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7617.85</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7644.81</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7667.22</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7601.8700000000008</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7519.97</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7458.9500000000007</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7717.9500000000007</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7585.1</v>
      </c>
      <c r="ER470" s="68"/>
      <c r="ES470" s="68"/>
      <c r="ET470" s="68"/>
      <c r="EU470" s="68"/>
      <c r="EV470" s="69"/>
    </row>
    <row r="471" spans="1:152" s="29" customFormat="1" ht="15.75" customHeight="1" x14ac:dyDescent="0.2">
      <c r="A471" s="60">
        <f>$A$111</f>
        <v>46002</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7496.2800000000007</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7462.05</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7462.17</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7462.24</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7462.1900000000005</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7462.01</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7462.33</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7670.58</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7461.09</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7548.71</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7599.2800000000007</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7604.17</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7578.32</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7583.68</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7578.09</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7595.01</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7635.6900000000005</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7669.26</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7680.43</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7621.1100000000006</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7538.05</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7459.18</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7716.26</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7584.99</v>
      </c>
      <c r="ER471" s="68"/>
      <c r="ES471" s="68"/>
      <c r="ET471" s="68"/>
      <c r="EU471" s="68"/>
      <c r="EV471" s="69"/>
    </row>
    <row r="472" spans="1:152" s="29" customFormat="1" ht="15.75" customHeight="1" x14ac:dyDescent="0.2">
      <c r="A472" s="60">
        <f>$A$112</f>
        <v>46003</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7538.67</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7477.32</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7462.1</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7462.14</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7462.31</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7489.1200000000008</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7553.27</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7745.04</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7480.2800000000007</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7635.06</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7690.1</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7689.6200000000008</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7662.49</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7658.72</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7658.1100000000006</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7657.96</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7686.16</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7727.09</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7748.14</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7693.8600000000006</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7622.7300000000005</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7496.89</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7786.7100000000009</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7653.27</v>
      </c>
      <c r="ER472" s="68"/>
      <c r="ES472" s="68"/>
      <c r="ET472" s="68"/>
      <c r="EU472" s="68"/>
      <c r="EV472" s="69"/>
    </row>
    <row r="473" spans="1:152" s="29" customFormat="1" ht="15.75" customHeight="1" x14ac:dyDescent="0.2">
      <c r="A473" s="60">
        <f>$A$113</f>
        <v>46004</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7512.08</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7467.97</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7462.49</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7462.5300000000007</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7462.56</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7462.4400000000005</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7461.33</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7502.96</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7460.93</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7462.63</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7546.9500000000007</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7574.82</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7568.64</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7562.56</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7561.83</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7561.82</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7610.49</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7663.9500000000007</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7677.6100000000006</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7601.2800000000007</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7524.35</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7458.81</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7741.9500000000007</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7598.7800000000007</v>
      </c>
      <c r="ER473" s="68"/>
      <c r="ES473" s="68"/>
      <c r="ET473" s="68"/>
      <c r="EU473" s="68"/>
      <c r="EV473" s="69"/>
    </row>
    <row r="474" spans="1:152" s="29" customFormat="1" ht="15.75" customHeight="1" x14ac:dyDescent="0.2">
      <c r="A474" s="60">
        <f>$A$114</f>
        <v>46005</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7504.7300000000005</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7468.16</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7462.25</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7462.31</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7462.2800000000007</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7462.2300000000005</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7460.89</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7461.93</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7460.1100000000006</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7460.75</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7460.75</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7484.92</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7476.64</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7500.72</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7500.6</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7507.71</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7585.3700000000008</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7655.6200000000008</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7699.01</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7649.9000000000005</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7590.1900000000005</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7462.3700000000008</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7747.77</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7633.6100000000006</v>
      </c>
      <c r="ER474" s="68"/>
      <c r="ES474" s="68"/>
      <c r="ET474" s="68"/>
      <c r="EU474" s="68"/>
      <c r="EV474" s="69"/>
    </row>
    <row r="475" spans="1:152" s="29" customFormat="1" ht="15.75" customHeight="1" x14ac:dyDescent="0.2">
      <c r="A475" s="60">
        <f>$A$115</f>
        <v>46006</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7508.5</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7476.54</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7466.6200000000008</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7461.25</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7461.18</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7490.35</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7572.55</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7740.8600000000006</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7504.47</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7638.4500000000007</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7689.6200000000008</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7689.75</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7671.7800000000007</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7668.42</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7668.1900000000005</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7665.32</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7684.4000000000005</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7725.07</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7765.68</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7703.6500000000005</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7636.56</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7517.1900000000005</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7776.6</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7570.68</v>
      </c>
      <c r="ER475" s="68"/>
      <c r="ES475" s="68"/>
      <c r="ET475" s="68"/>
      <c r="EU475" s="68"/>
      <c r="EV475" s="69"/>
    </row>
    <row r="476" spans="1:152" s="29" customFormat="1" ht="15.75" customHeight="1" x14ac:dyDescent="0.2">
      <c r="A476" s="60">
        <f>$A$116</f>
        <v>46007</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7549.1</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7501.4400000000005</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7466.9500000000007</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7462.04</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7463.57</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7506.6500000000005</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7570.5</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7754.8</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7509.63</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7648.16</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7705.46</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7706.25</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7664.32</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7651.71</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7659.31</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7662.9500000000007</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7693.2300000000005</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7730.76</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7787.7100000000009</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7701.64</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7644.59</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7528.84</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7810.34</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7668.2800000000007</v>
      </c>
      <c r="ER476" s="68"/>
      <c r="ES476" s="68"/>
      <c r="ET476" s="68"/>
      <c r="EU476" s="68"/>
      <c r="EV476" s="69"/>
    </row>
    <row r="477" spans="1:152" s="29" customFormat="1" ht="15.75" customHeight="1" x14ac:dyDescent="0.2">
      <c r="A477" s="60">
        <f>$A$117</f>
        <v>46008</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7565.52</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7485.17</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7464.0300000000007</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7461.68</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7461.6200000000008</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7496.1900000000005</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7551.21</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7738.01</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7477.38</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7634.83</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7696.9800000000005</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7704.72</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7667.93</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7661.75</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7651.02</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7645.46</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7697.43</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7728.29</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7781.130000000001</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7707.51</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7585.99</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7456.2800000000007</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7801.68</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7675.54</v>
      </c>
      <c r="ER477" s="68"/>
      <c r="ES477" s="68"/>
      <c r="ET477" s="68"/>
      <c r="EU477" s="68"/>
      <c r="EV477" s="69"/>
    </row>
    <row r="478" spans="1:152" s="29" customFormat="1" ht="15.75" customHeight="1" x14ac:dyDescent="0.2">
      <c r="A478" s="60">
        <f>$A$118</f>
        <v>46009</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7547.92</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7506.47</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7481.07</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7461.29</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7461.18</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7508.1</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7578.96</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7788.41</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7482.82</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7676.1100000000006</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7668.3700000000008</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7709.47</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7611.1200000000008</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7593.5300000000007</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7608.4000000000005</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7663.2800000000007</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7720.55</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7751.9500000000007</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7766.25</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7722.1500000000005</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7658.76</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7498.63</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7835.9500000000007</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7683.57</v>
      </c>
      <c r="ER478" s="68"/>
      <c r="ES478" s="68"/>
      <c r="ET478" s="68"/>
      <c r="EU478" s="68"/>
      <c r="EV478" s="69"/>
    </row>
    <row r="479" spans="1:152" s="29" customFormat="1" ht="15.75" customHeight="1" x14ac:dyDescent="0.2">
      <c r="A479" s="60">
        <f>$A$119</f>
        <v>46010</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7572.1500000000005</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7496.49</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7475.27</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7467.47</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7473.14</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7519.3600000000006</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7596.99</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7789.09</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7492.6900000000005</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7642.52</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7732.0300000000007</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7743.54</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7695.6</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7661.74</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7683.83</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7691.59</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7741.35</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7766.63</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7806.06</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7773.29</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7674.7000000000007</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7526.4500000000007</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7834.6500000000005</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7692.55</v>
      </c>
      <c r="ER479" s="68"/>
      <c r="ES479" s="68"/>
      <c r="ET479" s="68"/>
      <c r="EU479" s="68"/>
      <c r="EV479" s="69"/>
    </row>
    <row r="480" spans="1:152" s="29" customFormat="1" ht="15.75" customHeight="1" x14ac:dyDescent="0.2">
      <c r="A480" s="60">
        <f>$A$120</f>
        <v>46011</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7585.05</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7510.57</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7471.4400000000005</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7461.54</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7461.49</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7471.26</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7459.56</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7557.1200000000008</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7460.01</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7464.6900000000005</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7576.9000000000005</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7600.75</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7584.33</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7565.71</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7460.67</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7461.14</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7459.82</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7458.82</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7524.9500000000007</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7494.72</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7466.91</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7457.08</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7760.81</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7649.83</v>
      </c>
      <c r="ER480" s="68"/>
      <c r="ES480" s="68"/>
      <c r="ET480" s="68"/>
      <c r="EU480" s="68"/>
      <c r="EV480" s="69"/>
    </row>
    <row r="481" spans="1:152" s="29" customFormat="1" ht="15.75" customHeight="1" x14ac:dyDescent="0.2">
      <c r="A481" s="60">
        <f>$A$121</f>
        <v>46012</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7566.52</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7484.64</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7461.1100000000006</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7461.2800000000007</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7461.3</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7461.24</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7459.35</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7481.14</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7460</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7460.09</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7460.14</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7500</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7491.96</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7515.97</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7514.6200000000008</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7521.56</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7602.99</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7669.8700000000008</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7720.99</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7678.35</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7608.01</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7482.34</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7777.83</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7659.6</v>
      </c>
      <c r="ER481" s="68"/>
      <c r="ES481" s="68"/>
      <c r="ET481" s="68"/>
      <c r="EU481" s="68"/>
      <c r="EV481" s="69"/>
    </row>
    <row r="482" spans="1:152" s="29" customFormat="1" ht="15.75" customHeight="1" x14ac:dyDescent="0.2">
      <c r="A482" s="60">
        <f>$A$122</f>
        <v>46013</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7634.17</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7562.2800000000007</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7526.33</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7510</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7511.9400000000005</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7571.6900000000005</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7635.04</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7813.8000000000011</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7535.27</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7754.06</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7828.5</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7810.9700000000012</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7670.3600000000006</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7664.4800000000005</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7653.67</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7653.81</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7700.67</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7778.29</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7861.93</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7960.68</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7718.1</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7594.92</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7870.31</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7698.25</v>
      </c>
      <c r="ER482" s="68"/>
      <c r="ES482" s="68"/>
      <c r="ET482" s="68"/>
      <c r="EU482" s="68"/>
      <c r="EV482" s="69"/>
    </row>
    <row r="483" spans="1:152" s="29" customFormat="1" ht="15.75" customHeight="1" x14ac:dyDescent="0.2">
      <c r="A483" s="60">
        <f>$A$123</f>
        <v>46014</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7555.42</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7504.6500000000005</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7492.79</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7481.49</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7485.2800000000007</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7527.6</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7632.04</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7818.8000000000011</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7535.04</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7664.47</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7720.99</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7701.18</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7653.29</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7640.9500000000007</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7631.18</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7636.39</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7664.57</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7729.46</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7795.41</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7769.82</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7686.54</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7553.9800000000005</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7820.68</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7653.14</v>
      </c>
      <c r="ER483" s="68"/>
      <c r="ES483" s="68"/>
      <c r="ET483" s="68"/>
      <c r="EU483" s="68"/>
      <c r="EV483" s="69"/>
    </row>
    <row r="484" spans="1:152" s="29" customFormat="1" ht="15.75" customHeight="1" x14ac:dyDescent="0.2">
      <c r="A484" s="60">
        <f>$A$124</f>
        <v>46015</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7527.32</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7487.81</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7476.8700000000008</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7472.8700000000008</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7476.9800000000005</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7523.04</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7625.04</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7810.84</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7543.92</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7686.06</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7770.0300000000007</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7779.47</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7734.31</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7730.32</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7730.18</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7682.39</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7689.92</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7724.4000000000005</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7778.55</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7711.91</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7649.04</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7523.57</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7804.18</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7657</v>
      </c>
      <c r="ER484" s="68"/>
      <c r="ES484" s="68"/>
      <c r="ET484" s="68"/>
      <c r="EU484" s="68"/>
      <c r="EV484" s="69"/>
    </row>
    <row r="485" spans="1:152" s="29" customFormat="1" ht="15.75" customHeight="1" x14ac:dyDescent="0.2">
      <c r="A485" s="60">
        <f>$A$125</f>
        <v>46016</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7537.43</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7491.46</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7478.96</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7474.06</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7477.63</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7510.1100000000006</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7594.31</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7814.7000000000007</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7557.14</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7691.27</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7723.18</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7732.9000000000005</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7699.18</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7693.3600000000006</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7683.6500000000005</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7671.5300000000007</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7693.9500000000007</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7747.55</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7814.630000000001</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7767.66</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7705.1900000000005</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7600.3600000000006</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7801.92</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7637.42</v>
      </c>
      <c r="ER485" s="68"/>
      <c r="ES485" s="68"/>
      <c r="ET485" s="68"/>
      <c r="EU485" s="68"/>
      <c r="EV485" s="69"/>
    </row>
    <row r="486" spans="1:152" s="29" customFormat="1" ht="15.75" customHeight="1" x14ac:dyDescent="0.2">
      <c r="A486" s="60">
        <f>$A$126</f>
        <v>46017</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7632.39</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7561.39</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7542.9000000000005</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7485.6100000000006</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7542.63</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7537.77</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7638.9000000000005</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7845.31</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7570.9000000000005</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7699.59</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7718.2300000000005</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7712.58</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7668.7000000000007</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7648.8600000000006</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7654.22</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7640.6900000000005</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7698.17</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7747.56</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7792.08</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7762</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7684.32</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7585.82</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7812.1100000000006</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7680.52</v>
      </c>
      <c r="ER486" s="68"/>
      <c r="ES486" s="68"/>
      <c r="ET486" s="68"/>
      <c r="EU486" s="68"/>
      <c r="EV486" s="69"/>
    </row>
    <row r="487" spans="1:152" s="29" customFormat="1" ht="15.75" customHeight="1" x14ac:dyDescent="0.2">
      <c r="A487" s="60">
        <f>$A$127</f>
        <v>46018</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7606.9800000000005</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7545.1200000000008</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7478.8700000000008</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7496.63</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7504.68</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7504.7000000000007</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7549.83</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7794.9700000000012</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7533.89</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7659.67</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7712.88</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7713.34</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7714.27</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7711.52</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7726.06</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7711.7300000000005</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7735.9000000000005</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7753.59</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7815.25</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7766.13</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7689.6100000000006</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7616.09</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7834</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7699.2300000000005</v>
      </c>
      <c r="ER487" s="68"/>
      <c r="ES487" s="68"/>
      <c r="ET487" s="68"/>
      <c r="EU487" s="68"/>
      <c r="EV487" s="69"/>
    </row>
    <row r="488" spans="1:152" s="29" customFormat="1" ht="15.75" customHeight="1" x14ac:dyDescent="0.2">
      <c r="A488" s="60">
        <f>$A$128</f>
        <v>46019</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7588.84</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7521.27</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7497.3600000000006</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7490.26</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7483.63</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7482.39</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7475.17</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7528.68</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7460.4400000000005</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7460.8600000000006</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7525.31</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7559.01</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7565.34</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7565.8700000000008</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7557.6100000000006</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7569.7800000000007</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7640.6900000000005</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7689.99</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7735.24</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7695.17</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7643.08</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7536.51</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7736.85</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7663.59</v>
      </c>
      <c r="ER488" s="68"/>
      <c r="ES488" s="68"/>
      <c r="ET488" s="68"/>
      <c r="EU488" s="68"/>
      <c r="EV488" s="69"/>
    </row>
    <row r="489" spans="1:152" s="29" customFormat="1" ht="15.75" customHeight="1" x14ac:dyDescent="0.2">
      <c r="A489" s="60">
        <f>$A$129</f>
        <v>46020</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7617.56</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7563.6900000000005</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7538.5</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7471.51</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7476.46</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7513.9500000000007</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7590.82</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7802.6500000000005</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7543.6900000000005</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7650.4800000000005</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7709.22</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7702.7800000000007</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7717.6500000000005</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7714.55</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7712.4800000000005</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7717.58</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7745.42</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7762.42</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7771.84</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7768.59</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7724.5300000000007</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7633.07</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7817.6200000000008</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7692.74</v>
      </c>
      <c r="ER489" s="68"/>
      <c r="ES489" s="68"/>
      <c r="ET489" s="68"/>
      <c r="EU489" s="68"/>
      <c r="EV489" s="69"/>
    </row>
    <row r="490" spans="1:152" s="29" customFormat="1" ht="15.75" customHeight="1" x14ac:dyDescent="0.2">
      <c r="A490" s="60">
        <f>$A$130</f>
        <v>46021</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7614.76</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7462.88</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7462.63</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7456.89</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7460.85</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7476.3600000000006</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7557.1900000000005</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7727.42</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7545.97</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7643.13</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7705.68</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7721.96</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7712.51</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7708.3600000000006</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7708.01</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7715.6200000000008</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7735.25</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7760.07</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7770.71</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7764.4500000000007</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7714.6100000000006</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7641.04</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7836.2200000000012</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7681.08</v>
      </c>
      <c r="ER490" s="68"/>
      <c r="ES490" s="68"/>
      <c r="ET490" s="68"/>
      <c r="EU490" s="68"/>
      <c r="EV490" s="69"/>
    </row>
    <row r="491" spans="1:152" s="29" customFormat="1" ht="15.75" customHeight="1" x14ac:dyDescent="0.2">
      <c r="A491" s="60">
        <f>$A$131</f>
        <v>46022</v>
      </c>
      <c r="B491" s="61"/>
      <c r="C491" s="61"/>
      <c r="D491" s="61"/>
      <c r="E491" s="61"/>
      <c r="F491" s="61"/>
      <c r="G491" s="61"/>
      <c r="H491" s="62"/>
      <c r="I491" s="63">
        <f>IF($A491="-","-",ROUND(VLOOKUP($A491+ROUND(LEFT(I$460,1)/24,5),'[1]ОАО "АТС"'!$A$57:$F$800,6,FALSE)+HLOOKUP($DL$458,'[1]Сбытовая надбавка'!$F$5:$H$6,2,FALSE),2)+'[1]Иные услуги'!$C$6+HLOOKUP($DR$457,'[1]Услуги по передаче'!$G$5:$J$7,2,FALSE))</f>
        <v>7594.74</v>
      </c>
      <c r="J491" s="68"/>
      <c r="K491" s="68"/>
      <c r="L491" s="68"/>
      <c r="M491" s="68"/>
      <c r="N491" s="69"/>
      <c r="O491" s="63">
        <f>IF($A491="-","-",ROUND(VLOOKUP($A491+ROUND(LEFT(O$460,1)/24,5),'[1]ОАО "АТС"'!$A$57:$F$800,6,FALSE)+HLOOKUP($DL$458,'[1]Сбытовая надбавка'!$F$5:$H$6,2,FALSE),2)+'[1]Иные услуги'!$C$6+HLOOKUP($DR$457,'[1]Услуги по передаче'!$G$5:$J$7,2,FALSE))</f>
        <v>7541.2000000000007</v>
      </c>
      <c r="P491" s="68"/>
      <c r="Q491" s="68"/>
      <c r="R491" s="68"/>
      <c r="S491" s="68"/>
      <c r="T491" s="69"/>
      <c r="U491" s="63">
        <f>IF($A491="-","-",ROUND(VLOOKUP($A491+ROUND(LEFT(U$460,1)/24,5),'[1]ОАО "АТС"'!$A$57:$F$800,6,FALSE)+HLOOKUP($DL$458,'[1]Сбытовая надбавка'!$F$5:$H$6,2,FALSE),2)+'[1]Иные услуги'!$C$6+HLOOKUP($DR$457,'[1]Услуги по передаче'!$G$5:$J$7,2,FALSE))</f>
        <v>7472.68</v>
      </c>
      <c r="V491" s="68"/>
      <c r="W491" s="68"/>
      <c r="X491" s="68"/>
      <c r="Y491" s="68"/>
      <c r="Z491" s="69"/>
      <c r="AA491" s="63">
        <f>IF($A491="-","-",ROUND(VLOOKUP($A491+ROUND(LEFT(AA$460,1)/24,5),'[1]ОАО "АТС"'!$A$57:$F$800,6,FALSE)+HLOOKUP($DL$458,'[1]Сбытовая надбавка'!$F$5:$H$6,2,FALSE),2)+'[1]Иные услуги'!$C$6+HLOOKUP($DR$457,'[1]Услуги по передаче'!$G$5:$J$7,2,FALSE))</f>
        <v>7468</v>
      </c>
      <c r="AB491" s="68"/>
      <c r="AC491" s="68"/>
      <c r="AD491" s="68"/>
      <c r="AE491" s="68"/>
      <c r="AF491" s="69"/>
      <c r="AG491" s="63">
        <f>IF($A491="-","-",ROUND(VLOOKUP($A491+ROUND(LEFT(AG$460,1)/24,5),'[1]ОАО "АТС"'!$A$57:$F$800,6,FALSE)+HLOOKUP($DL$458,'[1]Сбытовая надбавка'!$F$5:$H$6,2,FALSE),2)+'[1]Иные услуги'!$C$6+HLOOKUP($DR$457,'[1]Услуги по передаче'!$G$5:$J$7,2,FALSE))</f>
        <v>7468.31</v>
      </c>
      <c r="AH491" s="68"/>
      <c r="AI491" s="68"/>
      <c r="AJ491" s="68"/>
      <c r="AK491" s="68"/>
      <c r="AL491" s="69"/>
      <c r="AM491" s="63">
        <f>IF($A491="-","-",ROUND(VLOOKUP($A491+ROUND(LEFT(AM$460,1)/24,5),'[1]ОАО "АТС"'!$A$57:$F$800,6,FALSE)+HLOOKUP($DL$458,'[1]Сбытовая надбавка'!$F$5:$H$6,2,FALSE),2)+'[1]Иные услуги'!$C$6+HLOOKUP($DR$457,'[1]Услуги по передаче'!$G$5:$J$7,2,FALSE))</f>
        <v>7476.22</v>
      </c>
      <c r="AN491" s="68"/>
      <c r="AO491" s="68"/>
      <c r="AP491" s="68"/>
      <c r="AQ491" s="68"/>
      <c r="AR491" s="69"/>
      <c r="AS491" s="63">
        <f>IF($A491="-","-",ROUND(VLOOKUP($A491+ROUND(LEFT(AS$460,1)/24,5),'[1]ОАО "АТС"'!$A$57:$F$800,6,FALSE)+HLOOKUP($DL$458,'[1]Сбытовая надбавка'!$F$5:$H$6,2,FALSE),2)+'[1]Иные услуги'!$C$6+HLOOKUP($DR$457,'[1]Услуги по передаче'!$G$5:$J$7,2,FALSE))</f>
        <v>7479.82</v>
      </c>
      <c r="AT491" s="68"/>
      <c r="AU491" s="68"/>
      <c r="AV491" s="68"/>
      <c r="AW491" s="68"/>
      <c r="AX491" s="69"/>
      <c r="AY491" s="63">
        <f>IF($A491="-","-",ROUND(VLOOKUP($A491+ROUND(LEFT(AY$460,1)/24,5),'[1]ОАО "АТС"'!$A$57:$F$800,6,FALSE)+HLOOKUP($DL$458,'[1]Сбытовая надбавка'!$F$5:$H$6,2,FALSE),2)+'[1]Иные услуги'!$C$6+HLOOKUP($DR$457,'[1]Услуги по передаче'!$G$5:$J$7,2,FALSE))</f>
        <v>7541.89</v>
      </c>
      <c r="AZ491" s="68"/>
      <c r="BA491" s="68"/>
      <c r="BB491" s="68"/>
      <c r="BC491" s="68"/>
      <c r="BD491" s="69"/>
      <c r="BE491" s="63">
        <f>IF($A491="-","-",ROUND(VLOOKUP($A491+ROUND(LEFT(BE$460,1)/24,5),'[1]ОАО "АТС"'!$A$57:$F$800,6,FALSE)+HLOOKUP($DL$458,'[1]Сбытовая надбавка'!$F$5:$H$6,2,FALSE),2)+'[1]Иные услуги'!$C$6+HLOOKUP($DR$457,'[1]Услуги по передаче'!$G$5:$J$7,2,FALSE))</f>
        <v>7460.41</v>
      </c>
      <c r="BF491" s="68"/>
      <c r="BG491" s="68"/>
      <c r="BH491" s="68"/>
      <c r="BI491" s="68"/>
      <c r="BJ491" s="69"/>
      <c r="BK491" s="63">
        <f>IF($A491="-","-",ROUND(VLOOKUP($A491+ROUND(LEFT(BK$460,1)/24,5),'[1]ОАО "АТС"'!$A$57:$F$800,6,FALSE)+HLOOKUP($DL$458,'[1]Сбытовая надбавка'!$F$5:$H$6,2,FALSE),2)+'[1]Иные услуги'!$C$6+HLOOKUP($DR$457,'[1]Услуги по передаче'!$G$5:$J$7,2,FALSE))</f>
        <v>7529.7300000000005</v>
      </c>
      <c r="BL491" s="68"/>
      <c r="BM491" s="68"/>
      <c r="BN491" s="68"/>
      <c r="BO491" s="68"/>
      <c r="BP491" s="69"/>
      <c r="BQ491" s="63">
        <f>IF($A491="-","-",ROUND(VLOOKUP($A491+ROUND(LEFT(BQ$460,2)/24,5),'[1]ОАО "АТС"'!$A$57:$F$800,6,FALSE)+HLOOKUP($DL$458,'[1]Сбытовая надбавка'!$F$5:$H$6,2,FALSE),2)+'[1]Иные услуги'!$C$6+HLOOKUP($DR$457,'[1]Услуги по передаче'!$G$5:$J$7,2,FALSE))</f>
        <v>7574.64</v>
      </c>
      <c r="BR491" s="68"/>
      <c r="BS491" s="68"/>
      <c r="BT491" s="68"/>
      <c r="BU491" s="68"/>
      <c r="BV491" s="69"/>
      <c r="BW491" s="63">
        <f>IF($A491="-","-",ROUND(VLOOKUP($A491+ROUND(LEFT(BW$460,2)/24,5),'[1]ОАО "АТС"'!$A$57:$F$800,6,FALSE)+HLOOKUP($DL$458,'[1]Сбытовая надбавка'!$F$5:$H$6,2,FALSE),2)+'[1]Иные услуги'!$C$6+HLOOKUP($DR$457,'[1]Услуги по передаче'!$G$5:$J$7,2,FALSE))</f>
        <v>7588.1100000000006</v>
      </c>
      <c r="BX491" s="68"/>
      <c r="BY491" s="68"/>
      <c r="BZ491" s="68"/>
      <c r="CA491" s="68"/>
      <c r="CB491" s="69"/>
      <c r="CC491" s="63">
        <f>IF($A491="-","-",ROUND(VLOOKUP($A491+ROUND(LEFT(CC$460,2)/24,5),'[1]ОАО "АТС"'!$A$57:$F$800,6,FALSE)+HLOOKUP($DL$458,'[1]Сбытовая надбавка'!$F$5:$H$6,2,FALSE),2)+'[1]Иные услуги'!$C$6+HLOOKUP($DR$457,'[1]Услуги по передаче'!$G$5:$J$7,2,FALSE))</f>
        <v>7571.3700000000008</v>
      </c>
      <c r="CD491" s="68"/>
      <c r="CE491" s="68"/>
      <c r="CF491" s="68"/>
      <c r="CG491" s="68"/>
      <c r="CH491" s="69"/>
      <c r="CI491" s="63">
        <f>IF($A491="-","-",ROUND(VLOOKUP($A491+ROUND(LEFT(CI$460,2)/24,5),'[1]ОАО "АТС"'!$A$57:$F$800,6,FALSE)+HLOOKUP($DL$458,'[1]Сбытовая надбавка'!$F$5:$H$6,2,FALSE),2)+'[1]Иные услуги'!$C$6+HLOOKUP($DR$457,'[1]Услуги по передаче'!$G$5:$J$7,2,FALSE))</f>
        <v>7545.88</v>
      </c>
      <c r="CJ491" s="68"/>
      <c r="CK491" s="68"/>
      <c r="CL491" s="68"/>
      <c r="CM491" s="68"/>
      <c r="CN491" s="69"/>
      <c r="CO491" s="63">
        <f>IF($A491="-","-",ROUND(VLOOKUP($A491+ROUND(LEFT(CO$460,2)/24,5),'[1]ОАО "АТС"'!$A$57:$F$800,6,FALSE)+HLOOKUP($DL$458,'[1]Сбытовая надбавка'!$F$5:$H$6,2,FALSE),2)+'[1]Иные услуги'!$C$6+HLOOKUP($DR$457,'[1]Услуги по передаче'!$G$5:$J$7,2,FALSE))</f>
        <v>7538.0300000000007</v>
      </c>
      <c r="CP491" s="68"/>
      <c r="CQ491" s="68"/>
      <c r="CR491" s="68"/>
      <c r="CS491" s="68"/>
      <c r="CT491" s="69"/>
      <c r="CU491" s="63">
        <f>IF($A491="-","-",ROUND(VLOOKUP($A491+ROUND(LEFT(CU$460,2)/24,5),'[1]ОАО "АТС"'!$A$57:$F$800,6,FALSE)+HLOOKUP($DL$458,'[1]Сбытовая надбавка'!$F$5:$H$6,2,FALSE),2)+'[1]Иные услуги'!$C$6+HLOOKUP($DR$457,'[1]Услуги по передаче'!$G$5:$J$7,2,FALSE))</f>
        <v>7537.09</v>
      </c>
      <c r="CV491" s="68"/>
      <c r="CW491" s="68"/>
      <c r="CX491" s="68"/>
      <c r="CY491" s="68"/>
      <c r="CZ491" s="69"/>
      <c r="DA491" s="63">
        <f>IF($A491="-","-",ROUND(VLOOKUP($A491+ROUND(LEFT(DA$460,2)/24,5),'[1]ОАО "АТС"'!$A$57:$F$800,6,FALSE)+HLOOKUP($DL$458,'[1]Сбытовая надбавка'!$F$5:$H$6,2,FALSE),2)+'[1]Иные услуги'!$C$6+HLOOKUP($DR$457,'[1]Услуги по передаче'!$G$5:$J$7,2,FALSE))</f>
        <v>7582.66</v>
      </c>
      <c r="DB491" s="68"/>
      <c r="DC491" s="68"/>
      <c r="DD491" s="68"/>
      <c r="DE491" s="68"/>
      <c r="DF491" s="69"/>
      <c r="DG491" s="63">
        <f>IF($A491="-","-",ROUND(VLOOKUP($A491+ROUND(LEFT(DG$460,2)/24,5),'[1]ОАО "АТС"'!$A$57:$F$800,6,FALSE)+HLOOKUP($DL$458,'[1]Сбытовая надбавка'!$F$5:$H$6,2,FALSE),2)+'[1]Иные услуги'!$C$6+HLOOKUP($DR$457,'[1]Услуги по передаче'!$G$5:$J$7,2,FALSE))</f>
        <v>7671.21</v>
      </c>
      <c r="DH491" s="68"/>
      <c r="DI491" s="68"/>
      <c r="DJ491" s="68"/>
      <c r="DK491" s="68"/>
      <c r="DL491" s="69"/>
      <c r="DM491" s="63">
        <f>IF($A491="-","-",ROUND(VLOOKUP($A491+ROUND(LEFT(DM$460,2)/24,5),'[1]ОАО "АТС"'!$A$57:$F$800,6,FALSE)+HLOOKUP($DL$458,'[1]Сбытовая надбавка'!$F$5:$H$6,2,FALSE),2)+'[1]Иные услуги'!$C$6+HLOOKUP($DR$457,'[1]Услуги по передаче'!$G$5:$J$7,2,FALSE))</f>
        <v>7695.88</v>
      </c>
      <c r="DN491" s="68"/>
      <c r="DO491" s="68"/>
      <c r="DP491" s="68"/>
      <c r="DQ491" s="68"/>
      <c r="DR491" s="69"/>
      <c r="DS491" s="63">
        <f>IF($A491="-","-",ROUND(VLOOKUP($A491+ROUND(LEFT(DS$460,2)/24,5),'[1]ОАО "АТС"'!$A$57:$F$800,6,FALSE)+HLOOKUP($DL$458,'[1]Сбытовая надбавка'!$F$5:$H$6,2,FALSE),2)+'[1]Иные услуги'!$C$6+HLOOKUP($DR$457,'[1]Услуги по передаче'!$G$5:$J$7,2,FALSE))</f>
        <v>7655.32</v>
      </c>
      <c r="DT491" s="68"/>
      <c r="DU491" s="68"/>
      <c r="DV491" s="68"/>
      <c r="DW491" s="68"/>
      <c r="DX491" s="69"/>
      <c r="DY491" s="63">
        <f>IF($A491="-","-",ROUND(VLOOKUP($A491+ROUND(LEFT(DY$460,2)/24,5),'[1]ОАО "АТС"'!$A$57:$F$800,6,FALSE)+HLOOKUP($DL$458,'[1]Сбытовая надбавка'!$F$5:$H$6,2,FALSE),2)+'[1]Иные услуги'!$C$6+HLOOKUP($DR$457,'[1]Услуги по передаче'!$G$5:$J$7,2,FALSE))</f>
        <v>7592.81</v>
      </c>
      <c r="DZ491" s="68"/>
      <c r="EA491" s="68"/>
      <c r="EB491" s="68"/>
      <c r="EC491" s="68"/>
      <c r="ED491" s="69"/>
      <c r="EE491" s="63">
        <f>IF($A491="-","-",ROUND(VLOOKUP($A491+ROUND(LEFT(EE$460,2)/24,5),'[1]ОАО "АТС"'!$A$57:$F$800,6,FALSE)+HLOOKUP($DL$458,'[1]Сбытовая надбавка'!$F$5:$H$6,2,FALSE),2)+'[1]Иные услуги'!$C$6+HLOOKUP($DR$457,'[1]Услуги по передаче'!$G$5:$J$7,2,FALSE))</f>
        <v>7466.3700000000008</v>
      </c>
      <c r="EF491" s="68"/>
      <c r="EG491" s="68"/>
      <c r="EH491" s="68"/>
      <c r="EI491" s="68"/>
      <c r="EJ491" s="69"/>
      <c r="EK491" s="63">
        <f>IF($A491="-","-",ROUND(VLOOKUP($A491+ROUND(LEFT(EK$460,2)/24,5),'[1]ОАО "АТС"'!$A$57:$F$800,6,FALSE)+HLOOKUP($DL$458,'[1]Сбытовая надбавка'!$F$5:$H$6,2,FALSE),2)+'[1]Иные услуги'!$C$6+HLOOKUP($DR$457,'[1]Услуги по передаче'!$G$5:$J$7,2,FALSE))</f>
        <v>7758.59</v>
      </c>
      <c r="EL491" s="68"/>
      <c r="EM491" s="68"/>
      <c r="EN491" s="68"/>
      <c r="EO491" s="68"/>
      <c r="EP491" s="69"/>
      <c r="EQ491" s="63">
        <f>IF($A491="-","-",ROUND(VLOOKUP($A491+ROUND(LEFT(EQ$460,2)/24,5),'[1]ОАО "АТС"'!$A$57:$F$800,6,FALSE)+HLOOKUP($DL$458,'[1]Сбытовая надбавка'!$F$5:$H$6,2,FALSE),2)+'[1]Иные услуги'!$C$6+HLOOKUP($DR$457,'[1]Услуги по передаче'!$G$5:$J$7,2,FALSE))</f>
        <v>7732.27</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45992</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7470.51</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7462.6100000000006</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7462.68</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7462.6900000000005</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7462.6100000000006</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7462.35</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7461.2000000000007</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7631.24</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7461.5</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7493.56</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7546.83</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7547.4000000000005</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7540.4800000000005</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7509.6</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7532.24</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7548.5300000000007</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7594.1500000000005</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7645.52</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7651.18</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7583.35</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7489.42</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7460.58</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7717.85</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7597.58</v>
      </c>
      <c r="ER497" s="68"/>
      <c r="ES497" s="68"/>
      <c r="ET497" s="68"/>
      <c r="EU497" s="68"/>
      <c r="EV497" s="69"/>
    </row>
    <row r="498" spans="1:152" s="29" customFormat="1" ht="15.75" customHeight="1" x14ac:dyDescent="0.2">
      <c r="A498" s="60">
        <f>$A$102</f>
        <v>45993</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7466.68</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7462.5</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7462.59</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7462.6</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7462.54</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7462.43</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7460.6200000000008</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7622.08</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7461.35</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7485.55</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7543.6100000000006</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7543.49</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7535.77</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7503.38</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7526.9000000000005</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7542.1</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7588.7300000000005</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7641.6500000000005</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7644.01</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7573.63</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7475.91</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7460.5300000000007</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7712.9000000000005</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7566.8600000000006</v>
      </c>
      <c r="ER498" s="68"/>
      <c r="ES498" s="68"/>
      <c r="ET498" s="68"/>
      <c r="EU498" s="68"/>
      <c r="EV498" s="69"/>
    </row>
    <row r="499" spans="1:152" s="29" customFormat="1" ht="15.75" customHeight="1" x14ac:dyDescent="0.2">
      <c r="A499" s="60">
        <f>$A$103</f>
        <v>45994</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7477.51</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7462.04</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7462.54</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7462.55</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7461.9400000000005</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7461.79</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7460.56</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7633.92</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7461.17</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7491.24</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7548.35</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7548.1200000000008</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7540.6100000000006</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7508.14</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7532.26</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7547.42</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7587.85</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7640.6900000000005</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7651.3600000000006</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7568.39</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7482.1500000000005</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7460.26</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7720.14</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7553.1200000000008</v>
      </c>
      <c r="ER499" s="68"/>
      <c r="ES499" s="68"/>
      <c r="ET499" s="68"/>
      <c r="EU499" s="68"/>
      <c r="EV499" s="69"/>
    </row>
    <row r="500" spans="1:152" s="29" customFormat="1" ht="15.75" customHeight="1" x14ac:dyDescent="0.2">
      <c r="A500" s="60">
        <f>$A$104</f>
        <v>45995</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7462.21</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7462.3700000000008</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7462.46</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7462.49</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7462.4000000000005</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7461.81</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7460.51</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7631.52</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7461.2800000000007</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7514.13</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7562.06</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7575.54</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7545.6900000000005</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7537.66</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7544.1</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7559.0300000000007</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7615.76</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7655.1500000000005</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7646.34</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7577.9800000000005</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7481.92</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7459.09</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7701.33</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7576.88</v>
      </c>
      <c r="ER500" s="68"/>
      <c r="ES500" s="68"/>
      <c r="ET500" s="68"/>
      <c r="EU500" s="68"/>
      <c r="EV500" s="69"/>
    </row>
    <row r="501" spans="1:152" s="29" customFormat="1" ht="15.75" customHeight="1" x14ac:dyDescent="0.2">
      <c r="A501" s="60">
        <f>$A$105</f>
        <v>45996</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7467.84</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7462.3600000000006</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7462.43</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7462.4400000000005</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7462.38</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7462.27</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7460.75</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7635.52</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7461.14</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7514.02</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7568.85</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7591.24</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7569.09</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7562.47</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7575.2300000000005</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7582.1900000000005</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7597.6200000000008</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7651.7300000000005</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7668.2800000000007</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7578.85</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7506.9800000000005</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7459.31</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7735.85</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7594.1</v>
      </c>
      <c r="ER501" s="68"/>
      <c r="ES501" s="68"/>
      <c r="ET501" s="68"/>
      <c r="EU501" s="68"/>
      <c r="EV501" s="69"/>
    </row>
    <row r="502" spans="1:152" s="29" customFormat="1" ht="15.75" customHeight="1" x14ac:dyDescent="0.2">
      <c r="A502" s="60">
        <f>$A$106</f>
        <v>45997</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7477.4400000000005</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7462.1100000000006</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7462.31</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7462.34</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7462.32</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7462.25</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7460.9000000000005</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7463.08</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7460.7800000000007</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7461.02</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7481.4000000000005</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7498.1100000000006</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7499.67</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7482.52</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7482.18</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7490.83</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7541.57</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7607.2300000000005</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7601.84</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7497.04</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7460.1900000000005</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7458.57</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7677.4400000000005</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7546.91</v>
      </c>
      <c r="ER502" s="68"/>
      <c r="ES502" s="68"/>
      <c r="ET502" s="68"/>
      <c r="EU502" s="68"/>
      <c r="EV502" s="69"/>
    </row>
    <row r="503" spans="1:152" s="29" customFormat="1" ht="15.75" customHeight="1" x14ac:dyDescent="0.2">
      <c r="A503" s="60">
        <f>$A$107</f>
        <v>45998</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7472.8</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7462.24</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7462.41</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7462.51</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7462.47</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7462.46</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7461.16</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7460.7800000000007</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7460.38</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7460.8</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7461.06</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7461.01</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7461.05</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7461.84</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7461.8</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7461.88</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7463.5</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7555.41</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7541.9800000000005</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7494.7800000000007</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7459.26</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7459.16</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7642.42</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7511.34</v>
      </c>
      <c r="ER503" s="68"/>
      <c r="ES503" s="68"/>
      <c r="ET503" s="68"/>
      <c r="EU503" s="68"/>
      <c r="EV503" s="69"/>
    </row>
    <row r="504" spans="1:152" s="29" customFormat="1" ht="15.75" customHeight="1" x14ac:dyDescent="0.2">
      <c r="A504" s="60">
        <f>$A$108</f>
        <v>45999</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7475.1500000000005</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7462.35</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7462.49</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7462.52</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7462.43</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7462.32</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7460.8600000000006</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7646.1100000000006</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7460.79</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7520.6500000000005</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7572.24</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7579.9400000000005</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7551.21</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7545.16</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7552.6100000000006</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7565.6900000000005</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7599.2800000000007</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7626.8700000000008</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7657.38</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7575.4000000000005</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7493.79</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7459.07</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7708.35</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7533.31</v>
      </c>
      <c r="ER504" s="68"/>
      <c r="ES504" s="68"/>
      <c r="ET504" s="68"/>
      <c r="EU504" s="68"/>
      <c r="EV504" s="69"/>
    </row>
    <row r="505" spans="1:152" s="29" customFormat="1" ht="15.75" customHeight="1" x14ac:dyDescent="0.2">
      <c r="A505" s="60">
        <f>$A$109</f>
        <v>46000</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7479.18</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7462.3</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7462.42</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7462.46</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7462.43</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7462.22</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7461.91</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7641.91</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7460.9500000000007</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7532.55</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7587.32</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7594.57</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7566.42</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7559.67</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7567.58</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7579.7800000000007</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7610.6200000000008</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7635.9500000000007</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7664.76</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7597.21</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7516.58</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7458.68</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7692.47</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7581.75</v>
      </c>
      <c r="ER505" s="68"/>
      <c r="ES505" s="68"/>
      <c r="ET505" s="68"/>
      <c r="EU505" s="68"/>
      <c r="EV505" s="69"/>
    </row>
    <row r="506" spans="1:152" s="29" customFormat="1" ht="15.75" customHeight="1" x14ac:dyDescent="0.2">
      <c r="A506" s="60">
        <f>$A$110</f>
        <v>46001</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7482.4800000000005</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7462.3600000000006</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7462.38</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7462.4000000000005</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7462.38</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7462.14</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7460.24</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7652.33</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7460.76</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7534.6200000000008</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7584.88</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7593.39</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7570.77</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7558.63</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7568.77</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7578.93</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7617.85</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7644.81</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7667.22</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7601.8700000000008</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7519.97</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7458.9500000000007</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7717.9500000000007</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7585.1</v>
      </c>
      <c r="ER506" s="68"/>
      <c r="ES506" s="68"/>
      <c r="ET506" s="68"/>
      <c r="EU506" s="68"/>
      <c r="EV506" s="69"/>
    </row>
    <row r="507" spans="1:152" s="29" customFormat="1" ht="15.75" customHeight="1" x14ac:dyDescent="0.2">
      <c r="A507" s="60">
        <f>$A$111</f>
        <v>46002</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7496.2800000000007</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7462.05</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7462.17</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7462.24</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7462.1900000000005</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7462.01</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7462.33</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7670.58</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7461.09</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7548.71</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7599.2800000000007</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7604.17</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7578.32</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7583.68</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7578.09</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7595.01</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7635.6900000000005</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7669.26</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7680.43</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7621.1100000000006</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7538.05</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7459.18</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7716.26</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7584.99</v>
      </c>
      <c r="ER507" s="68"/>
      <c r="ES507" s="68"/>
      <c r="ET507" s="68"/>
      <c r="EU507" s="68"/>
      <c r="EV507" s="69"/>
    </row>
    <row r="508" spans="1:152" s="29" customFormat="1" ht="15.75" customHeight="1" x14ac:dyDescent="0.2">
      <c r="A508" s="60">
        <f>$A$112</f>
        <v>46003</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7538.67</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7477.32</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7462.1</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7462.14</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7462.31</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7489.1200000000008</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7553.27</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7745.04</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7480.2800000000007</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7635.06</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7690.1</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7689.6200000000008</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7662.49</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7658.72</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7658.1100000000006</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7657.96</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7686.16</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7727.09</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7748.14</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7693.8600000000006</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7622.7300000000005</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7496.89</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7786.7100000000009</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7653.27</v>
      </c>
      <c r="ER508" s="68"/>
      <c r="ES508" s="68"/>
      <c r="ET508" s="68"/>
      <c r="EU508" s="68"/>
      <c r="EV508" s="69"/>
    </row>
    <row r="509" spans="1:152" s="29" customFormat="1" ht="15.75" customHeight="1" x14ac:dyDescent="0.2">
      <c r="A509" s="60">
        <f>$A$113</f>
        <v>46004</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7512.08</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7467.97</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7462.49</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7462.5300000000007</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7462.56</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7462.4400000000005</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7461.33</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7502.96</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7460.93</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7462.63</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7546.9500000000007</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7574.82</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7568.64</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7562.56</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7561.83</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7561.82</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7610.49</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7663.9500000000007</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7677.6100000000006</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7601.2800000000007</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7524.35</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7458.81</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7741.9500000000007</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7598.7800000000007</v>
      </c>
      <c r="ER509" s="68"/>
      <c r="ES509" s="68"/>
      <c r="ET509" s="68"/>
      <c r="EU509" s="68"/>
      <c r="EV509" s="69"/>
    </row>
    <row r="510" spans="1:152" s="29" customFormat="1" ht="15.75" customHeight="1" x14ac:dyDescent="0.2">
      <c r="A510" s="60">
        <f>$A$114</f>
        <v>46005</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7504.7300000000005</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7468.16</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7462.25</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7462.31</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7462.2800000000007</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7462.2300000000005</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7460.89</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7461.93</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7460.1100000000006</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7460.75</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7460.75</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7484.92</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7476.64</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7500.72</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7500.6</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7507.71</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7585.3700000000008</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7655.6200000000008</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7699.01</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7649.9000000000005</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7590.1900000000005</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7462.3700000000008</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7747.77</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7633.6100000000006</v>
      </c>
      <c r="ER510" s="68"/>
      <c r="ES510" s="68"/>
      <c r="ET510" s="68"/>
      <c r="EU510" s="68"/>
      <c r="EV510" s="69"/>
    </row>
    <row r="511" spans="1:152" s="29" customFormat="1" ht="15.75" customHeight="1" x14ac:dyDescent="0.2">
      <c r="A511" s="60">
        <f>$A$115</f>
        <v>46006</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7508.5</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7476.54</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7466.6200000000008</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7461.25</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7461.18</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7490.35</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7572.55</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7740.8600000000006</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7504.47</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7638.4500000000007</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7689.6200000000008</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7689.75</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7671.7800000000007</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7668.42</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7668.1900000000005</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7665.32</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7684.4000000000005</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7725.07</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7765.68</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7703.6500000000005</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7636.56</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7517.1900000000005</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7776.6</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7570.68</v>
      </c>
      <c r="ER511" s="68"/>
      <c r="ES511" s="68"/>
      <c r="ET511" s="68"/>
      <c r="EU511" s="68"/>
      <c r="EV511" s="69"/>
    </row>
    <row r="512" spans="1:152" s="29" customFormat="1" ht="15.75" customHeight="1" x14ac:dyDescent="0.2">
      <c r="A512" s="60">
        <f>$A$116</f>
        <v>46007</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7549.1</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7501.4400000000005</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7466.9500000000007</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7462.04</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7463.57</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7506.6500000000005</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7570.5</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7754.8</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7509.63</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7648.16</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7705.46</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7706.25</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7664.32</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7651.71</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7659.31</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7662.9500000000007</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7693.2300000000005</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7730.76</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7787.7100000000009</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7701.64</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7644.59</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7528.84</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7810.34</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7668.2800000000007</v>
      </c>
      <c r="ER512" s="68"/>
      <c r="ES512" s="68"/>
      <c r="ET512" s="68"/>
      <c r="EU512" s="68"/>
      <c r="EV512" s="69"/>
    </row>
    <row r="513" spans="1:152" s="29" customFormat="1" ht="15.75" customHeight="1" x14ac:dyDescent="0.2">
      <c r="A513" s="60">
        <f>$A$117</f>
        <v>46008</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7565.52</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7485.17</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7464.0300000000007</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7461.68</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7461.6200000000008</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7496.1900000000005</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7551.21</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7738.01</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7477.38</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7634.83</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7696.9800000000005</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7704.72</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7667.93</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7661.75</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7651.02</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7645.46</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7697.43</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7728.29</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7781.130000000001</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7707.51</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7585.99</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7456.2800000000007</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7801.68</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7675.54</v>
      </c>
      <c r="ER513" s="68"/>
      <c r="ES513" s="68"/>
      <c r="ET513" s="68"/>
      <c r="EU513" s="68"/>
      <c r="EV513" s="69"/>
    </row>
    <row r="514" spans="1:152" s="29" customFormat="1" ht="15.75" customHeight="1" x14ac:dyDescent="0.2">
      <c r="A514" s="60">
        <f>$A$118</f>
        <v>46009</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7547.92</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7506.47</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7481.07</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7461.29</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7461.18</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7508.1</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7578.96</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7788.41</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7482.82</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7676.1100000000006</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7668.3700000000008</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7709.47</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7611.1200000000008</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7593.5300000000007</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7608.4000000000005</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7663.2800000000007</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7720.55</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7751.9500000000007</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7766.25</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7722.1500000000005</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7658.76</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7498.63</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7835.9500000000007</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7683.57</v>
      </c>
      <c r="ER514" s="68"/>
      <c r="ES514" s="68"/>
      <c r="ET514" s="68"/>
      <c r="EU514" s="68"/>
      <c r="EV514" s="69"/>
    </row>
    <row r="515" spans="1:152" s="29" customFormat="1" ht="15.75" customHeight="1" x14ac:dyDescent="0.2">
      <c r="A515" s="60">
        <f>$A$119</f>
        <v>46010</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7572.1500000000005</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7496.49</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7475.27</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7467.47</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7473.14</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7519.3600000000006</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7596.99</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7789.09</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7492.6900000000005</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7642.52</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7732.0300000000007</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7743.54</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7695.6</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7661.74</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7683.83</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7691.59</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7741.35</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7766.63</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7806.06</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7773.29</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7674.7000000000007</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7526.4500000000007</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7834.6500000000005</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7692.55</v>
      </c>
      <c r="ER515" s="68"/>
      <c r="ES515" s="68"/>
      <c r="ET515" s="68"/>
      <c r="EU515" s="68"/>
      <c r="EV515" s="69"/>
    </row>
    <row r="516" spans="1:152" s="29" customFormat="1" ht="15.75" customHeight="1" x14ac:dyDescent="0.2">
      <c r="A516" s="60">
        <f>$A$120</f>
        <v>46011</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7585.05</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7510.57</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7471.4400000000005</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7461.54</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7461.49</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7471.26</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7459.56</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7557.1200000000008</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7460.01</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7464.6900000000005</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7576.9000000000005</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7600.75</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7584.33</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7565.71</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7460.67</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7461.14</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7459.82</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7458.82</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7524.9500000000007</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7494.72</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7466.91</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7457.08</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7760.81</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7649.83</v>
      </c>
      <c r="ER516" s="68"/>
      <c r="ES516" s="68"/>
      <c r="ET516" s="68"/>
      <c r="EU516" s="68"/>
      <c r="EV516" s="69"/>
    </row>
    <row r="517" spans="1:152" s="29" customFormat="1" ht="15.75" customHeight="1" x14ac:dyDescent="0.2">
      <c r="A517" s="60">
        <f>$A$121</f>
        <v>46012</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7566.52</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7484.64</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7461.1100000000006</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7461.2800000000007</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7461.3</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7461.24</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7459.35</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7481.14</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7460</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7460.09</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7460.14</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7500</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7491.96</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7515.97</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7514.6200000000008</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7521.56</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7602.99</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7669.8700000000008</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7720.99</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7678.35</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7608.01</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7482.34</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7777.83</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7659.6</v>
      </c>
      <c r="ER517" s="68"/>
      <c r="ES517" s="68"/>
      <c r="ET517" s="68"/>
      <c r="EU517" s="68"/>
      <c r="EV517" s="69"/>
    </row>
    <row r="518" spans="1:152" s="29" customFormat="1" ht="15.75" customHeight="1" x14ac:dyDescent="0.2">
      <c r="A518" s="60">
        <f>$A$122</f>
        <v>46013</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7634.17</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7562.2800000000007</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7526.33</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7510</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7511.9400000000005</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7571.6900000000005</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7635.04</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7813.8000000000011</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7535.27</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7754.06</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7828.5</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7810.9700000000012</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7670.3600000000006</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7664.4800000000005</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7653.67</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7653.81</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7700.67</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7778.29</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7861.93</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7960.68</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7718.1</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7594.92</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7870.31</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7698.25</v>
      </c>
      <c r="ER518" s="68"/>
      <c r="ES518" s="68"/>
      <c r="ET518" s="68"/>
      <c r="EU518" s="68"/>
      <c r="EV518" s="69"/>
    </row>
    <row r="519" spans="1:152" s="29" customFormat="1" ht="15.75" customHeight="1" x14ac:dyDescent="0.2">
      <c r="A519" s="60">
        <f>$A$123</f>
        <v>46014</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7555.42</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7504.6500000000005</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7492.79</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7481.49</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7485.2800000000007</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7527.6</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7632.04</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7818.8000000000011</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7535.04</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7664.47</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7720.99</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7701.18</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7653.29</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7640.9500000000007</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7631.18</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7636.39</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7664.57</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7729.46</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7795.41</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7769.82</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7686.54</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7553.9800000000005</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7820.68</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7653.14</v>
      </c>
      <c r="ER519" s="68"/>
      <c r="ES519" s="68"/>
      <c r="ET519" s="68"/>
      <c r="EU519" s="68"/>
      <c r="EV519" s="69"/>
    </row>
    <row r="520" spans="1:152" s="29" customFormat="1" ht="15.75" customHeight="1" x14ac:dyDescent="0.2">
      <c r="A520" s="60">
        <f>$A$124</f>
        <v>46015</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7527.32</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7487.81</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7476.8700000000008</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7472.8700000000008</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7476.9800000000005</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7523.04</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7625.04</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7810.84</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7543.92</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7686.06</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7770.0300000000007</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7779.47</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7734.31</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7730.32</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7730.18</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7682.39</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7689.92</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7724.4000000000005</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7778.55</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7711.91</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7649.04</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7523.57</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7804.18</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7657</v>
      </c>
      <c r="ER520" s="68"/>
      <c r="ES520" s="68"/>
      <c r="ET520" s="68"/>
      <c r="EU520" s="68"/>
      <c r="EV520" s="69"/>
    </row>
    <row r="521" spans="1:152" s="29" customFormat="1" ht="15.75" customHeight="1" x14ac:dyDescent="0.2">
      <c r="A521" s="60">
        <f>$A$125</f>
        <v>46016</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7537.43</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7491.46</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7478.96</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7474.06</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7477.63</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7510.1100000000006</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7594.31</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7814.7000000000007</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7557.14</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7691.27</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7723.18</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7732.9000000000005</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7699.18</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7693.3600000000006</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7683.6500000000005</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7671.5300000000007</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7693.9500000000007</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7747.55</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7814.630000000001</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7767.66</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7705.1900000000005</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7600.3600000000006</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7801.92</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7637.42</v>
      </c>
      <c r="ER521" s="68"/>
      <c r="ES521" s="68"/>
      <c r="ET521" s="68"/>
      <c r="EU521" s="68"/>
      <c r="EV521" s="69"/>
    </row>
    <row r="522" spans="1:152" s="29" customFormat="1" ht="15.75" customHeight="1" x14ac:dyDescent="0.2">
      <c r="A522" s="60">
        <f>$A$126</f>
        <v>46017</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7632.39</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7561.39</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7542.9000000000005</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7485.6100000000006</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7542.63</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7537.77</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7638.9000000000005</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7845.31</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7570.9000000000005</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7699.59</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7718.2300000000005</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7712.58</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7668.7000000000007</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7648.8600000000006</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7654.22</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7640.6900000000005</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7698.17</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7747.56</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7792.08</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7762</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7684.32</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7585.82</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7812.1100000000006</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7680.52</v>
      </c>
      <c r="ER522" s="68"/>
      <c r="ES522" s="68"/>
      <c r="ET522" s="68"/>
      <c r="EU522" s="68"/>
      <c r="EV522" s="69"/>
    </row>
    <row r="523" spans="1:152" s="29" customFormat="1" ht="15.75" customHeight="1" x14ac:dyDescent="0.2">
      <c r="A523" s="60">
        <f>$A$127</f>
        <v>46018</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7606.9800000000005</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7545.1200000000008</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7478.8700000000008</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7496.63</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7504.68</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7504.7000000000007</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7549.83</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7794.9700000000012</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7533.89</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7659.67</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7712.88</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7713.34</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7714.27</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7711.52</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7726.06</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7711.7300000000005</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7735.9000000000005</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7753.59</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7815.25</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7766.13</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7689.6100000000006</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7616.09</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7834</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7699.2300000000005</v>
      </c>
      <c r="ER523" s="68"/>
      <c r="ES523" s="68"/>
      <c r="ET523" s="68"/>
      <c r="EU523" s="68"/>
      <c r="EV523" s="69"/>
    </row>
    <row r="524" spans="1:152" s="29" customFormat="1" ht="15.75" customHeight="1" x14ac:dyDescent="0.2">
      <c r="A524" s="60">
        <f>$A$128</f>
        <v>46019</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7588.84</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7521.27</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7497.3600000000006</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7490.26</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7483.63</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7482.39</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7475.17</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7528.68</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7460.4400000000005</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7460.8600000000006</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7525.31</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7559.01</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7565.34</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7565.8700000000008</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7557.6100000000006</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7569.7800000000007</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7640.6900000000005</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7689.99</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7735.24</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7695.17</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7643.08</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7536.51</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7736.85</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7663.59</v>
      </c>
      <c r="ER524" s="68"/>
      <c r="ES524" s="68"/>
      <c r="ET524" s="68"/>
      <c r="EU524" s="68"/>
      <c r="EV524" s="69"/>
    </row>
    <row r="525" spans="1:152" s="29" customFormat="1" ht="15.75" customHeight="1" x14ac:dyDescent="0.2">
      <c r="A525" s="60">
        <f>$A$129</f>
        <v>46020</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7617.56</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7563.6900000000005</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7538.5</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7471.51</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7476.46</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7513.9500000000007</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7590.82</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7802.6500000000005</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7543.6900000000005</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7650.4800000000005</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7709.22</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7702.7800000000007</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7717.6500000000005</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7714.55</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7712.4800000000005</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7717.58</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7745.42</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7762.42</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7771.84</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7768.59</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7724.5300000000007</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7633.07</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7817.6200000000008</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7692.74</v>
      </c>
      <c r="ER525" s="68"/>
      <c r="ES525" s="68"/>
      <c r="ET525" s="68"/>
      <c r="EU525" s="68"/>
      <c r="EV525" s="69"/>
    </row>
    <row r="526" spans="1:152" s="29" customFormat="1" ht="15.75" customHeight="1" x14ac:dyDescent="0.2">
      <c r="A526" s="60">
        <f>$A$130</f>
        <v>46021</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7614.76</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7462.88</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7462.63</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7456.89</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7460.85</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7476.3600000000006</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7557.1900000000005</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7727.42</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7545.97</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7643.13</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7705.68</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7721.96</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7712.51</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7708.3600000000006</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7708.01</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7715.6200000000008</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7735.25</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7760.07</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7770.71</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7764.4500000000007</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7714.6100000000006</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7641.04</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7836.2200000000012</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7681.08</v>
      </c>
      <c r="ER526" s="68"/>
      <c r="ES526" s="68"/>
      <c r="ET526" s="68"/>
      <c r="EU526" s="68"/>
      <c r="EV526" s="69"/>
    </row>
    <row r="527" spans="1:152" s="29" customFormat="1" ht="15.75" customHeight="1" x14ac:dyDescent="0.2">
      <c r="A527" s="60">
        <f>$A$131</f>
        <v>46022</v>
      </c>
      <c r="B527" s="61"/>
      <c r="C527" s="61"/>
      <c r="D527" s="61"/>
      <c r="E527" s="61"/>
      <c r="F527" s="61"/>
      <c r="G527" s="61"/>
      <c r="H527" s="62"/>
      <c r="I527" s="63">
        <f>IF($A527="-","-",ROUND(VLOOKUP($A527+ROUND(LEFT(I$496,1)/24,5),'[1]ОАО "АТС"'!$A$57:$F$800,6,FALSE)+HLOOKUP($DL$494,'[1]Сбытовая надбавка'!$F$5:$H$6,2,FALSE),2)+'[1]Иные услуги'!$C$6+HLOOKUP($DR$493,'[1]Услуги по передаче'!$G$5:$J$7,2,FALSE))</f>
        <v>7594.74</v>
      </c>
      <c r="J527" s="68"/>
      <c r="K527" s="68"/>
      <c r="L527" s="68"/>
      <c r="M527" s="68"/>
      <c r="N527" s="69"/>
      <c r="O527" s="63">
        <f>IF($A527="-","-",ROUND(VLOOKUP($A527+ROUND(LEFT(O$496,1)/24,5),'[1]ОАО "АТС"'!$A$57:$F$800,6,FALSE)+HLOOKUP($DL$494,'[1]Сбытовая надбавка'!$F$5:$H$6,2,FALSE),2)+'[1]Иные услуги'!$C$6+HLOOKUP($DR$493,'[1]Услуги по передаче'!$G$5:$J$7,2,FALSE))</f>
        <v>7541.2000000000007</v>
      </c>
      <c r="P527" s="68"/>
      <c r="Q527" s="68"/>
      <c r="R527" s="68"/>
      <c r="S527" s="68"/>
      <c r="T527" s="69"/>
      <c r="U527" s="63">
        <f>IF($A527="-","-",ROUND(VLOOKUP($A527+ROUND(LEFT(U$496,1)/24,5),'[1]ОАО "АТС"'!$A$57:$F$800,6,FALSE)+HLOOKUP($DL$494,'[1]Сбытовая надбавка'!$F$5:$H$6,2,FALSE),2)+'[1]Иные услуги'!$C$6+HLOOKUP($DR$493,'[1]Услуги по передаче'!$G$5:$J$7,2,FALSE))</f>
        <v>7472.68</v>
      </c>
      <c r="V527" s="68"/>
      <c r="W527" s="68"/>
      <c r="X527" s="68"/>
      <c r="Y527" s="68"/>
      <c r="Z527" s="69"/>
      <c r="AA527" s="63">
        <f>IF($A527="-","-",ROUND(VLOOKUP($A527+ROUND(LEFT(AA$496,1)/24,5),'[1]ОАО "АТС"'!$A$57:$F$800,6,FALSE)+HLOOKUP($DL$494,'[1]Сбытовая надбавка'!$F$5:$H$6,2,FALSE),2)+'[1]Иные услуги'!$C$6+HLOOKUP($DR$493,'[1]Услуги по передаче'!$G$5:$J$7,2,FALSE))</f>
        <v>7468</v>
      </c>
      <c r="AB527" s="68"/>
      <c r="AC527" s="68"/>
      <c r="AD527" s="68"/>
      <c r="AE527" s="68"/>
      <c r="AF527" s="69"/>
      <c r="AG527" s="63">
        <f>IF($A527="-","-",ROUND(VLOOKUP($A527+ROUND(LEFT(AG$496,1)/24,5),'[1]ОАО "АТС"'!$A$57:$F$800,6,FALSE)+HLOOKUP($DL$494,'[1]Сбытовая надбавка'!$F$5:$H$6,2,FALSE),2)+'[1]Иные услуги'!$C$6+HLOOKUP($DR$493,'[1]Услуги по передаче'!$G$5:$J$7,2,FALSE))</f>
        <v>7468.31</v>
      </c>
      <c r="AH527" s="68"/>
      <c r="AI527" s="68"/>
      <c r="AJ527" s="68"/>
      <c r="AK527" s="68"/>
      <c r="AL527" s="69"/>
      <c r="AM527" s="63">
        <f>IF($A527="-","-",ROUND(VLOOKUP($A527+ROUND(LEFT(AM$496,1)/24,5),'[1]ОАО "АТС"'!$A$57:$F$800,6,FALSE)+HLOOKUP($DL$494,'[1]Сбытовая надбавка'!$F$5:$H$6,2,FALSE),2)+'[1]Иные услуги'!$C$6+HLOOKUP($DR$493,'[1]Услуги по передаче'!$G$5:$J$7,2,FALSE))</f>
        <v>7476.22</v>
      </c>
      <c r="AN527" s="68"/>
      <c r="AO527" s="68"/>
      <c r="AP527" s="68"/>
      <c r="AQ527" s="68"/>
      <c r="AR527" s="69"/>
      <c r="AS527" s="63">
        <f>IF($A527="-","-",ROUND(VLOOKUP($A527+ROUND(LEFT(AS$496,1)/24,5),'[1]ОАО "АТС"'!$A$57:$F$800,6,FALSE)+HLOOKUP($DL$494,'[1]Сбытовая надбавка'!$F$5:$H$6,2,FALSE),2)+'[1]Иные услуги'!$C$6+HLOOKUP($DR$493,'[1]Услуги по передаче'!$G$5:$J$7,2,FALSE))</f>
        <v>7479.82</v>
      </c>
      <c r="AT527" s="68"/>
      <c r="AU527" s="68"/>
      <c r="AV527" s="68"/>
      <c r="AW527" s="68"/>
      <c r="AX527" s="69"/>
      <c r="AY527" s="63">
        <f>IF($A527="-","-",ROUND(VLOOKUP($A527+ROUND(LEFT(AY$496,1)/24,5),'[1]ОАО "АТС"'!$A$57:$F$800,6,FALSE)+HLOOKUP($DL$494,'[1]Сбытовая надбавка'!$F$5:$H$6,2,FALSE),2)+'[1]Иные услуги'!$C$6+HLOOKUP($DR$493,'[1]Услуги по передаче'!$G$5:$J$7,2,FALSE))</f>
        <v>7541.89</v>
      </c>
      <c r="AZ527" s="68"/>
      <c r="BA527" s="68"/>
      <c r="BB527" s="68"/>
      <c r="BC527" s="68"/>
      <c r="BD527" s="69"/>
      <c r="BE527" s="63">
        <f>IF($A527="-","-",ROUND(VLOOKUP($A527+ROUND(LEFT(BE$496,1)/24,5),'[1]ОАО "АТС"'!$A$57:$F$800,6,FALSE)+HLOOKUP($DL$494,'[1]Сбытовая надбавка'!$F$5:$H$6,2,FALSE),2)+'[1]Иные услуги'!$C$6+HLOOKUP($DR$493,'[1]Услуги по передаче'!$G$5:$J$7,2,FALSE))</f>
        <v>7460.41</v>
      </c>
      <c r="BF527" s="68"/>
      <c r="BG527" s="68"/>
      <c r="BH527" s="68"/>
      <c r="BI527" s="68"/>
      <c r="BJ527" s="69"/>
      <c r="BK527" s="63">
        <f>IF($A527="-","-",ROUND(VLOOKUP($A527+ROUND(LEFT(BK$496,1)/24,5),'[1]ОАО "АТС"'!$A$57:$F$800,6,FALSE)+HLOOKUP($DL$494,'[1]Сбытовая надбавка'!$F$5:$H$6,2,FALSE),2)+'[1]Иные услуги'!$C$6+HLOOKUP($DR$493,'[1]Услуги по передаче'!$G$5:$J$7,2,FALSE))</f>
        <v>7529.7300000000005</v>
      </c>
      <c r="BL527" s="68"/>
      <c r="BM527" s="68"/>
      <c r="BN527" s="68"/>
      <c r="BO527" s="68"/>
      <c r="BP527" s="69"/>
      <c r="BQ527" s="63">
        <f>IF($A527="-","-",ROUND(VLOOKUP($A527+ROUND(LEFT(BQ$496,2)/24,5),'[1]ОАО "АТС"'!$A$57:$F$800,6,FALSE)+HLOOKUP($DL$494,'[1]Сбытовая надбавка'!$F$5:$H$6,2,FALSE),2)+'[1]Иные услуги'!$C$6+HLOOKUP($DR$493,'[1]Услуги по передаче'!$G$5:$J$7,2,FALSE))</f>
        <v>7574.64</v>
      </c>
      <c r="BR527" s="68"/>
      <c r="BS527" s="68"/>
      <c r="BT527" s="68"/>
      <c r="BU527" s="68"/>
      <c r="BV527" s="69"/>
      <c r="BW527" s="63">
        <f>IF($A527="-","-",ROUND(VLOOKUP($A527+ROUND(LEFT(BW$496,2)/24,5),'[1]ОАО "АТС"'!$A$57:$F$800,6,FALSE)+HLOOKUP($DL$494,'[1]Сбытовая надбавка'!$F$5:$H$6,2,FALSE),2)+'[1]Иные услуги'!$C$6+HLOOKUP($DR$493,'[1]Услуги по передаче'!$G$5:$J$7,2,FALSE))</f>
        <v>7588.1100000000006</v>
      </c>
      <c r="BX527" s="68"/>
      <c r="BY527" s="68"/>
      <c r="BZ527" s="68"/>
      <c r="CA527" s="68"/>
      <c r="CB527" s="69"/>
      <c r="CC527" s="63">
        <f>IF($A527="-","-",ROUND(VLOOKUP($A527+ROUND(LEFT(CC$496,2)/24,5),'[1]ОАО "АТС"'!$A$57:$F$800,6,FALSE)+HLOOKUP($DL$494,'[1]Сбытовая надбавка'!$F$5:$H$6,2,FALSE),2)+'[1]Иные услуги'!$C$6+HLOOKUP($DR$493,'[1]Услуги по передаче'!$G$5:$J$7,2,FALSE))</f>
        <v>7571.3700000000008</v>
      </c>
      <c r="CD527" s="68"/>
      <c r="CE527" s="68"/>
      <c r="CF527" s="68"/>
      <c r="CG527" s="68"/>
      <c r="CH527" s="69"/>
      <c r="CI527" s="63">
        <f>IF($A527="-","-",ROUND(VLOOKUP($A527+ROUND(LEFT(CI$496,2)/24,5),'[1]ОАО "АТС"'!$A$57:$F$800,6,FALSE)+HLOOKUP($DL$494,'[1]Сбытовая надбавка'!$F$5:$H$6,2,FALSE),2)+'[1]Иные услуги'!$C$6+HLOOKUP($DR$493,'[1]Услуги по передаче'!$G$5:$J$7,2,FALSE))</f>
        <v>7545.88</v>
      </c>
      <c r="CJ527" s="68"/>
      <c r="CK527" s="68"/>
      <c r="CL527" s="68"/>
      <c r="CM527" s="68"/>
      <c r="CN527" s="69"/>
      <c r="CO527" s="63">
        <f>IF($A527="-","-",ROUND(VLOOKUP($A527+ROUND(LEFT(CO$496,2)/24,5),'[1]ОАО "АТС"'!$A$57:$F$800,6,FALSE)+HLOOKUP($DL$494,'[1]Сбытовая надбавка'!$F$5:$H$6,2,FALSE),2)+'[1]Иные услуги'!$C$6+HLOOKUP($DR$493,'[1]Услуги по передаче'!$G$5:$J$7,2,FALSE))</f>
        <v>7538.0300000000007</v>
      </c>
      <c r="CP527" s="68"/>
      <c r="CQ527" s="68"/>
      <c r="CR527" s="68"/>
      <c r="CS527" s="68"/>
      <c r="CT527" s="69"/>
      <c r="CU527" s="63">
        <f>IF($A527="-","-",ROUND(VLOOKUP($A527+ROUND(LEFT(CU$496,2)/24,5),'[1]ОАО "АТС"'!$A$57:$F$800,6,FALSE)+HLOOKUP($DL$494,'[1]Сбытовая надбавка'!$F$5:$H$6,2,FALSE),2)+'[1]Иные услуги'!$C$6+HLOOKUP($DR$493,'[1]Услуги по передаче'!$G$5:$J$7,2,FALSE))</f>
        <v>7537.09</v>
      </c>
      <c r="CV527" s="68"/>
      <c r="CW527" s="68"/>
      <c r="CX527" s="68"/>
      <c r="CY527" s="68"/>
      <c r="CZ527" s="69"/>
      <c r="DA527" s="63">
        <f>IF($A527="-","-",ROUND(VLOOKUP($A527+ROUND(LEFT(DA$496,2)/24,5),'[1]ОАО "АТС"'!$A$57:$F$800,6,FALSE)+HLOOKUP($DL$494,'[1]Сбытовая надбавка'!$F$5:$H$6,2,FALSE),2)+'[1]Иные услуги'!$C$6+HLOOKUP($DR$493,'[1]Услуги по передаче'!$G$5:$J$7,2,FALSE))</f>
        <v>7582.66</v>
      </c>
      <c r="DB527" s="68"/>
      <c r="DC527" s="68"/>
      <c r="DD527" s="68"/>
      <c r="DE527" s="68"/>
      <c r="DF527" s="69"/>
      <c r="DG527" s="63">
        <f>IF($A527="-","-",ROUND(VLOOKUP($A527+ROUND(LEFT(DG$496,2)/24,5),'[1]ОАО "АТС"'!$A$57:$F$800,6,FALSE)+HLOOKUP($DL$494,'[1]Сбытовая надбавка'!$F$5:$H$6,2,FALSE),2)+'[1]Иные услуги'!$C$6+HLOOKUP($DR$493,'[1]Услуги по передаче'!$G$5:$J$7,2,FALSE))</f>
        <v>7671.21</v>
      </c>
      <c r="DH527" s="68"/>
      <c r="DI527" s="68"/>
      <c r="DJ527" s="68"/>
      <c r="DK527" s="68"/>
      <c r="DL527" s="69"/>
      <c r="DM527" s="63">
        <f>IF($A527="-","-",ROUND(VLOOKUP($A527+ROUND(LEFT(DM$496,2)/24,5),'[1]ОАО "АТС"'!$A$57:$F$800,6,FALSE)+HLOOKUP($DL$494,'[1]Сбытовая надбавка'!$F$5:$H$6,2,FALSE),2)+'[1]Иные услуги'!$C$6+HLOOKUP($DR$493,'[1]Услуги по передаче'!$G$5:$J$7,2,FALSE))</f>
        <v>7695.88</v>
      </c>
      <c r="DN527" s="68"/>
      <c r="DO527" s="68"/>
      <c r="DP527" s="68"/>
      <c r="DQ527" s="68"/>
      <c r="DR527" s="69"/>
      <c r="DS527" s="63">
        <f>IF($A527="-","-",ROUND(VLOOKUP($A527+ROUND(LEFT(DS$496,2)/24,5),'[1]ОАО "АТС"'!$A$57:$F$800,6,FALSE)+HLOOKUP($DL$494,'[1]Сбытовая надбавка'!$F$5:$H$6,2,FALSE),2)+'[1]Иные услуги'!$C$6+HLOOKUP($DR$493,'[1]Услуги по передаче'!$G$5:$J$7,2,FALSE))</f>
        <v>7655.32</v>
      </c>
      <c r="DT527" s="68"/>
      <c r="DU527" s="68"/>
      <c r="DV527" s="68"/>
      <c r="DW527" s="68"/>
      <c r="DX527" s="69"/>
      <c r="DY527" s="63">
        <f>IF($A527="-","-",ROUND(VLOOKUP($A527+ROUND(LEFT(DY$496,2)/24,5),'[1]ОАО "АТС"'!$A$57:$F$800,6,FALSE)+HLOOKUP($DL$494,'[1]Сбытовая надбавка'!$F$5:$H$6,2,FALSE),2)+'[1]Иные услуги'!$C$6+HLOOKUP($DR$493,'[1]Услуги по передаче'!$G$5:$J$7,2,FALSE))</f>
        <v>7592.81</v>
      </c>
      <c r="DZ527" s="68"/>
      <c r="EA527" s="68"/>
      <c r="EB527" s="68"/>
      <c r="EC527" s="68"/>
      <c r="ED527" s="69"/>
      <c r="EE527" s="63">
        <f>IF($A527="-","-",ROUND(VLOOKUP($A527+ROUND(LEFT(EE$496,2)/24,5),'[1]ОАО "АТС"'!$A$57:$F$800,6,FALSE)+HLOOKUP($DL$494,'[1]Сбытовая надбавка'!$F$5:$H$6,2,FALSE),2)+'[1]Иные услуги'!$C$6+HLOOKUP($DR$493,'[1]Услуги по передаче'!$G$5:$J$7,2,FALSE))</f>
        <v>7466.3700000000008</v>
      </c>
      <c r="EF527" s="68"/>
      <c r="EG527" s="68"/>
      <c r="EH527" s="68"/>
      <c r="EI527" s="68"/>
      <c r="EJ527" s="69"/>
      <c r="EK527" s="63">
        <f>IF($A527="-","-",ROUND(VLOOKUP($A527+ROUND(LEFT(EK$496,2)/24,5),'[1]ОАО "АТС"'!$A$57:$F$800,6,FALSE)+HLOOKUP($DL$494,'[1]Сбытовая надбавка'!$F$5:$H$6,2,FALSE),2)+'[1]Иные услуги'!$C$6+HLOOKUP($DR$493,'[1]Услуги по передаче'!$G$5:$J$7,2,FALSE))</f>
        <v>7758.59</v>
      </c>
      <c r="EL527" s="68"/>
      <c r="EM527" s="68"/>
      <c r="EN527" s="68"/>
      <c r="EO527" s="68"/>
      <c r="EP527" s="69"/>
      <c r="EQ527" s="63">
        <f>IF($A527="-","-",ROUND(VLOOKUP($A527+ROUND(LEFT(EQ$496,2)/24,5),'[1]ОАО "АТС"'!$A$57:$F$800,6,FALSE)+HLOOKUP($DL$494,'[1]Сбытовая надбавка'!$F$5:$H$6,2,FALSE),2)+'[1]Иные услуги'!$C$6+HLOOKUP($DR$493,'[1]Услуги по передаче'!$G$5:$J$7,2,FALSE))</f>
        <v>7732.27</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731972.78</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45992</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2460.5300000000002</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2452.63</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2452.7000000000003</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2452.7100000000005</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2452.63</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2452.3700000000003</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2451.2200000000003</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2621.2600000000002</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2451.5200000000004</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2483.5800000000004</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2536.8500000000004</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2537.42</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2530.5000000000005</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2499.6200000000003</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2522.2600000000002</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2538.5500000000002</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2584.17</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2635.5400000000004</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2641.2000000000003</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2573.3700000000003</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2479.4400000000005</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2450.6000000000004</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2707.8700000000003</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2587.6000000000004</v>
      </c>
      <c r="ER542" s="68"/>
      <c r="ES542" s="68"/>
      <c r="ET542" s="68"/>
      <c r="EU542" s="68"/>
      <c r="EV542" s="69"/>
    </row>
    <row r="543" spans="1:152" s="29" customFormat="1" ht="15.75" customHeight="1" x14ac:dyDescent="0.2">
      <c r="A543" s="60">
        <f>$A$102</f>
        <v>45993</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2456.7000000000003</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2452.5200000000004</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2452.61</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2452.6200000000003</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2452.5600000000004</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2452.4500000000003</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2450.6400000000003</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2612.1000000000004</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2451.3700000000003</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2475.5700000000002</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2533.63</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2533.5100000000002</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2525.7900000000004</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2493.4</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2516.92</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2532.1200000000003</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2578.7500000000005</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2631.67</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2634.03</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2563.65</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2465.9300000000003</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2450.5500000000002</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2702.92</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2556.88</v>
      </c>
      <c r="ER543" s="68"/>
      <c r="ES543" s="68"/>
      <c r="ET543" s="68"/>
      <c r="EU543" s="68"/>
      <c r="EV543" s="69"/>
    </row>
    <row r="544" spans="1:152" s="29" customFormat="1" ht="15.75" customHeight="1" x14ac:dyDescent="0.2">
      <c r="A544" s="60">
        <f>$A$103</f>
        <v>45994</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2467.5300000000002</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2452.0600000000004</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2452.5600000000004</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2452.5700000000002</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2451.9600000000005</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2451.8100000000004</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2450.5800000000004</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2623.9400000000005</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2451.1900000000005</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2481.2600000000002</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2538.3700000000003</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2538.1400000000003</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2530.63</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2498.1600000000003</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2522.2800000000002</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2537.4400000000005</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2577.8700000000003</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2630.7100000000005</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2641.38</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2558.4100000000003</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2472.17</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2450.2800000000002</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2710.1600000000003</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2543.1400000000003</v>
      </c>
      <c r="ER544" s="68"/>
      <c r="ES544" s="68"/>
      <c r="ET544" s="68"/>
      <c r="EU544" s="68"/>
      <c r="EV544" s="69"/>
    </row>
    <row r="545" spans="1:152" s="29" customFormat="1" ht="15.75" customHeight="1" x14ac:dyDescent="0.2">
      <c r="A545" s="60">
        <f>$A$104</f>
        <v>45995</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2452.2300000000005</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2452.3900000000003</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2452.4800000000005</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2452.5100000000002</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2452.42</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2451.8300000000004</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2450.5300000000002</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2621.5400000000004</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2451.3000000000002</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2504.15</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2552.0800000000004</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2565.5600000000004</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2535.7100000000005</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2527.6800000000003</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2534.1200000000003</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2549.0500000000002</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2605.7800000000002</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2645.17</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2636.36</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2568.0000000000005</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2471.9400000000005</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2449.11</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2691.3500000000004</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2566.9</v>
      </c>
      <c r="ER545" s="68"/>
      <c r="ES545" s="68"/>
      <c r="ET545" s="68"/>
      <c r="EU545" s="68"/>
      <c r="EV545" s="69"/>
    </row>
    <row r="546" spans="1:152" s="29" customFormat="1" ht="15.75" customHeight="1" x14ac:dyDescent="0.2">
      <c r="A546" s="60">
        <f>$A$105</f>
        <v>45996</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2457.86</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2452.38</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2452.4500000000003</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2452.4600000000005</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2452.4</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2452.2900000000004</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2450.7700000000004</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2625.5400000000004</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2451.1600000000003</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2504.0400000000004</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2558.8700000000003</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2581.2600000000002</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2559.11</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2552.4900000000002</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2565.2500000000005</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2572.2100000000005</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2587.6400000000003</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2641.7500000000005</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2658.3</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2568.8700000000003</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2497.0000000000005</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2449.3300000000004</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2725.8700000000003</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2584.1200000000003</v>
      </c>
      <c r="ER546" s="68"/>
      <c r="ES546" s="68"/>
      <c r="ET546" s="68"/>
      <c r="EU546" s="68"/>
      <c r="EV546" s="69"/>
    </row>
    <row r="547" spans="1:152" s="29" customFormat="1" ht="15.75" customHeight="1" x14ac:dyDescent="0.2">
      <c r="A547" s="60">
        <f>$A$106</f>
        <v>45997</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2467.4600000000005</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2452.13</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2452.3300000000004</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2452.36</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2452.34</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2452.2700000000004</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2450.92</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2453.1000000000004</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2450.8000000000002</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2451.0400000000004</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2471.42</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2488.13</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2489.6900000000005</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2472.5400000000004</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2472.2000000000003</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2480.8500000000004</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2531.59</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2597.2500000000005</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2591.86</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2487.0600000000004</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2450.2100000000005</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2448.59</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2667.4600000000005</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2536.9300000000003</v>
      </c>
      <c r="ER547" s="68"/>
      <c r="ES547" s="68"/>
      <c r="ET547" s="68"/>
      <c r="EU547" s="68"/>
      <c r="EV547" s="69"/>
    </row>
    <row r="548" spans="1:152" s="29" customFormat="1" ht="15.75" customHeight="1" x14ac:dyDescent="0.2">
      <c r="A548" s="60">
        <f>$A$107</f>
        <v>45998</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2462.8200000000002</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2452.2600000000002</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2452.4300000000003</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2452.5300000000002</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2452.4900000000002</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2452.4800000000005</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2451.1800000000003</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2450.8000000000002</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2450.4</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2450.8200000000002</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2451.0800000000004</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2451.0300000000002</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2451.0700000000002</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2451.86</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2451.8200000000002</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2451.9</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2453.5200000000004</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2545.4300000000003</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2532.0000000000005</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2484.8000000000002</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2449.2800000000002</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2449.1800000000003</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2632.4400000000005</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2501.36</v>
      </c>
      <c r="ER548" s="68"/>
      <c r="ES548" s="68"/>
      <c r="ET548" s="68"/>
      <c r="EU548" s="68"/>
      <c r="EV548" s="69"/>
    </row>
    <row r="549" spans="1:152" s="29" customFormat="1" ht="15.75" customHeight="1" x14ac:dyDescent="0.2">
      <c r="A549" s="60">
        <f>$A$108</f>
        <v>45999</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2465.17</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2452.3700000000003</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2452.5100000000002</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2452.5400000000004</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2452.4500000000003</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2452.34</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2450.88</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2636.13</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2450.8100000000004</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2510.67</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2562.2600000000002</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2569.9600000000005</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2541.2300000000005</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2535.1800000000003</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2542.63</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2555.7100000000005</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2589.3000000000002</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2616.8900000000003</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2647.4</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2565.42</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2483.8100000000004</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2449.09</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2698.3700000000003</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2523.3300000000004</v>
      </c>
      <c r="ER549" s="68"/>
      <c r="ES549" s="68"/>
      <c r="ET549" s="68"/>
      <c r="EU549" s="68"/>
      <c r="EV549" s="69"/>
    </row>
    <row r="550" spans="1:152" s="29" customFormat="1" ht="15.75" customHeight="1" x14ac:dyDescent="0.2">
      <c r="A550" s="60">
        <f>$A$109</f>
        <v>46000</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2469.2000000000003</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2452.3200000000002</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2452.4400000000005</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2452.4800000000005</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2452.4500000000003</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2452.2400000000002</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2451.9300000000003</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2631.9300000000003</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2450.9700000000003</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2522.5700000000002</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2577.34</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2584.59</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2556.4400000000005</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2549.6900000000005</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2557.6000000000004</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2569.8000000000002</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2600.6400000000003</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2625.9700000000003</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2654.78</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2587.2300000000005</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2506.6000000000004</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2448.7000000000003</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2682.4900000000002</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2571.7700000000004</v>
      </c>
      <c r="ER550" s="68"/>
      <c r="ES550" s="68"/>
      <c r="ET550" s="68"/>
      <c r="EU550" s="68"/>
      <c r="EV550" s="69"/>
    </row>
    <row r="551" spans="1:152" s="29" customFormat="1" ht="15.75" customHeight="1" x14ac:dyDescent="0.2">
      <c r="A551" s="60">
        <f>$A$110</f>
        <v>46001</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2472.5000000000005</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2452.38</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2452.4</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2452.42</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2452.4</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2452.1600000000003</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2450.2600000000002</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2642.3500000000004</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2450.7800000000002</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2524.6400000000003</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2574.9</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2583.4100000000003</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2560.7900000000004</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2548.65</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2558.7900000000004</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2568.9500000000003</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2607.8700000000003</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2634.8300000000004</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2657.2400000000002</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2591.8900000000003</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2509.9900000000002</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2448.9700000000003</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2707.9700000000003</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2575.1200000000003</v>
      </c>
      <c r="ER551" s="68"/>
      <c r="ES551" s="68"/>
      <c r="ET551" s="68"/>
      <c r="EU551" s="68"/>
      <c r="EV551" s="69"/>
    </row>
    <row r="552" spans="1:152" s="29" customFormat="1" ht="15.75" customHeight="1" x14ac:dyDescent="0.2">
      <c r="A552" s="60">
        <f>$A$111</f>
        <v>46002</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2486.3000000000002</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2452.0700000000002</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2452.1900000000005</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2452.2600000000002</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2452.2100000000005</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2452.0300000000002</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2452.3500000000004</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2660.6000000000004</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2451.11</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2538.7300000000005</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2589.3000000000002</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2594.1900000000005</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2568.34</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2573.7000000000003</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2568.11</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2585.0300000000002</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2625.7100000000005</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2659.28</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2670.4500000000003</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2611.13</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2528.0700000000002</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2449.2000000000003</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2706.28</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2575.0100000000002</v>
      </c>
      <c r="ER552" s="68"/>
      <c r="ES552" s="68"/>
      <c r="ET552" s="68"/>
      <c r="EU552" s="68"/>
      <c r="EV552" s="69"/>
    </row>
    <row r="553" spans="1:152" s="29" customFormat="1" ht="15.75" customHeight="1" x14ac:dyDescent="0.2">
      <c r="A553" s="60">
        <f>$A$112</f>
        <v>46003</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2528.6900000000005</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2467.34</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2452.1200000000003</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2452.1600000000003</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2452.3300000000004</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2479.1400000000003</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2543.2900000000004</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2735.0600000000004</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2470.3000000000002</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2625.0800000000004</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2680.1200000000003</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2679.6400000000003</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2652.51</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2648.7400000000002</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2648.13</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2647.9800000000005</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2676.1800000000003</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2717.11</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2738.1600000000003</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2683.88</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2612.7500000000005</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2486.9100000000003</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2776.7300000000005</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2643.2900000000004</v>
      </c>
      <c r="ER553" s="68"/>
      <c r="ES553" s="68"/>
      <c r="ET553" s="68"/>
      <c r="EU553" s="68"/>
      <c r="EV553" s="69"/>
    </row>
    <row r="554" spans="1:152" s="29" customFormat="1" ht="15.75" customHeight="1" x14ac:dyDescent="0.2">
      <c r="A554" s="60">
        <f>$A$113</f>
        <v>46004</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2502.1000000000004</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2457.9900000000002</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2452.5100000000002</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2452.5500000000002</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2452.5800000000004</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2452.4600000000005</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2451.3500000000004</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2492.9800000000005</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2450.9500000000003</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2452.65</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2536.9700000000003</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2564.84</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2558.6600000000003</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2552.5800000000004</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2551.8500000000004</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2551.84</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2600.5100000000002</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2653.9700000000003</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2667.63</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2591.3000000000002</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2514.3700000000003</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2448.8300000000004</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2731.9700000000003</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2588.8000000000002</v>
      </c>
      <c r="ER554" s="68"/>
      <c r="ES554" s="68"/>
      <c r="ET554" s="68"/>
      <c r="EU554" s="68"/>
      <c r="EV554" s="69"/>
    </row>
    <row r="555" spans="1:152" s="29" customFormat="1" ht="15.75" customHeight="1" x14ac:dyDescent="0.2">
      <c r="A555" s="60">
        <f>$A$114</f>
        <v>46005</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2494.7500000000005</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2458.1800000000003</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2452.2700000000004</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2452.3300000000004</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2452.3000000000002</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2452.2500000000005</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2450.9100000000003</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2451.9500000000003</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2450.13</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2450.7700000000004</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2450.7700000000004</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2474.9400000000005</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2466.6600000000003</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2490.7400000000002</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2490.6200000000003</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2497.7300000000005</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2575.3900000000003</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2645.6400000000003</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2689.03</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2639.92</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2580.2100000000005</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2452.3900000000003</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2737.7900000000004</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2623.63</v>
      </c>
      <c r="ER555" s="68"/>
      <c r="ES555" s="68"/>
      <c r="ET555" s="68"/>
      <c r="EU555" s="68"/>
      <c r="EV555" s="69"/>
    </row>
    <row r="556" spans="1:152" s="29" customFormat="1" ht="15.75" customHeight="1" x14ac:dyDescent="0.2">
      <c r="A556" s="60">
        <f>$A$115</f>
        <v>46006</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2498.5200000000004</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2466.5600000000004</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2456.6400000000003</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2451.2700000000004</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2451.2000000000003</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2480.3700000000003</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2562.5700000000002</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2730.88</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2494.4900000000002</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2628.4700000000003</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2679.6400000000003</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2679.7700000000004</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2661.8</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2658.4400000000005</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2658.2100000000005</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2655.34</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2674.42</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2715.09</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2755.7000000000003</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2693.67</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2626.5800000000004</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2507.2100000000005</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2766.6200000000003</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2560.7000000000003</v>
      </c>
      <c r="ER556" s="68"/>
      <c r="ES556" s="68"/>
      <c r="ET556" s="68"/>
      <c r="EU556" s="68"/>
      <c r="EV556" s="69"/>
    </row>
    <row r="557" spans="1:152" s="29" customFormat="1" ht="15.75" customHeight="1" x14ac:dyDescent="0.2">
      <c r="A557" s="60">
        <f>$A$116</f>
        <v>46007</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2539.1200000000003</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2491.4600000000005</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2456.9700000000003</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2452.0600000000004</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2453.59</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2496.67</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2560.5200000000004</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2744.82</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2499.65</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2638.1800000000003</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2695.4800000000005</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2696.2700000000004</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2654.34</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2641.7300000000005</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2649.3300000000004</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2652.9700000000003</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2683.2500000000005</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2720.78</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2777.7300000000005</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2691.6600000000003</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2634.61</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2518.86</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2800.36</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2658.3</v>
      </c>
      <c r="ER557" s="68"/>
      <c r="ES557" s="68"/>
      <c r="ET557" s="68"/>
      <c r="EU557" s="68"/>
      <c r="EV557" s="69"/>
    </row>
    <row r="558" spans="1:152" s="29" customFormat="1" ht="15.75" customHeight="1" x14ac:dyDescent="0.2">
      <c r="A558" s="60">
        <f>$A$117</f>
        <v>46008</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2555.5400000000004</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2475.1900000000005</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2454.0500000000002</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2451.7000000000003</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2451.6400000000003</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2486.2100000000005</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2541.2300000000005</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2728.03</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2467.4</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2624.8500000000004</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2687.0000000000005</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2694.7400000000002</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2657.9500000000003</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2651.7700000000004</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2641.0400000000004</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2635.4800000000005</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2687.4500000000003</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2718.3100000000004</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2771.15</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2697.53</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2576.0100000000002</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2446.3000000000002</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2791.7000000000003</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2665.5600000000004</v>
      </c>
      <c r="ER558" s="68"/>
      <c r="ES558" s="68"/>
      <c r="ET558" s="68"/>
      <c r="EU558" s="68"/>
      <c r="EV558" s="69"/>
    </row>
    <row r="559" spans="1:152" s="29" customFormat="1" ht="15.75" customHeight="1" x14ac:dyDescent="0.2">
      <c r="A559" s="60">
        <f>$A$118</f>
        <v>46009</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2537.9400000000005</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2496.4900000000002</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2471.09</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2451.3100000000004</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2451.2000000000003</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2498.1200000000003</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2568.9800000000005</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2778.4300000000003</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2472.84</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2666.13</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2658.3900000000003</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2699.4900000000002</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2601.1400000000003</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2583.5500000000002</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2598.42</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2653.3</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2710.57</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2741.9700000000003</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2756.2700000000004</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2712.17</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2648.78</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2488.65</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2825.9700000000003</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2673.59</v>
      </c>
      <c r="ER559" s="68"/>
      <c r="ES559" s="68"/>
      <c r="ET559" s="68"/>
      <c r="EU559" s="68"/>
      <c r="EV559" s="69"/>
    </row>
    <row r="560" spans="1:152" s="29" customFormat="1" ht="15.75" customHeight="1" x14ac:dyDescent="0.2">
      <c r="A560" s="60">
        <f>$A$119</f>
        <v>46010</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2562.17</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2486.5100000000002</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2465.2900000000004</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2457.4900000000002</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2463.1600000000003</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2509.38</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2587.0100000000002</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2779.11</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2482.7100000000005</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2632.5400000000004</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2722.05</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2733.5600000000004</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2685.6200000000003</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2651.76</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2673.8500000000004</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2681.61</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2731.3700000000003</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2756.65</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2796.0800000000004</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2763.3100000000004</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2664.7200000000003</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2516.4700000000003</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2824.67</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2682.57</v>
      </c>
      <c r="ER560" s="68"/>
      <c r="ES560" s="68"/>
      <c r="ET560" s="68"/>
      <c r="EU560" s="68"/>
      <c r="EV560" s="69"/>
    </row>
    <row r="561" spans="1:152" s="29" customFormat="1" ht="15.75" customHeight="1" x14ac:dyDescent="0.2">
      <c r="A561" s="60">
        <f>$A$120</f>
        <v>46011</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2575.0700000000002</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2500.59</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2461.4600000000005</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2451.5600000000004</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2451.5100000000002</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2461.2800000000002</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2449.5800000000004</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2547.1400000000003</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2450.0300000000002</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2454.7100000000005</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2566.92</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2590.7700000000004</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2574.3500000000004</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2555.7300000000005</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2450.6900000000005</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2451.1600000000003</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2449.84</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2448.84</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2514.9700000000003</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2484.7400000000002</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2456.9300000000003</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2447.1000000000004</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2750.8300000000004</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2639.8500000000004</v>
      </c>
      <c r="ER561" s="68"/>
      <c r="ES561" s="68"/>
      <c r="ET561" s="68"/>
      <c r="EU561" s="68"/>
      <c r="EV561" s="69"/>
    </row>
    <row r="562" spans="1:152" s="29" customFormat="1" ht="15.75" customHeight="1" x14ac:dyDescent="0.2">
      <c r="A562" s="60">
        <f>$A$121</f>
        <v>46012</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2556.5400000000004</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2474.6600000000003</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2451.13</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2451.3000000000002</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2451.3200000000002</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2451.2600000000002</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2449.3700000000003</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2471.1600000000003</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2450.0200000000004</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2450.11</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2450.1600000000003</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2490.0200000000004</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2481.9800000000005</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2505.9900000000002</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2504.6400000000003</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2511.5800000000004</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2593.0100000000002</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2659.8900000000003</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2711.01</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2668.3700000000003</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2598.0300000000002</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2472.36</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2767.8500000000004</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2649.6200000000003</v>
      </c>
      <c r="ER562" s="68"/>
      <c r="ES562" s="68"/>
      <c r="ET562" s="68"/>
      <c r="EU562" s="68"/>
      <c r="EV562" s="69"/>
    </row>
    <row r="563" spans="1:152" s="29" customFormat="1" ht="15.75" customHeight="1" x14ac:dyDescent="0.2">
      <c r="A563" s="60">
        <f>$A$122</f>
        <v>46013</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2624.1900000000005</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2552.3000000000002</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2516.3500000000004</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2500.0200000000004</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2501.9600000000005</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2561.7100000000005</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2625.0600000000004</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2803.82</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2525.2900000000004</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2744.0800000000004</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2818.5200000000004</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2800.9900000000002</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2660.38</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2654.5000000000005</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2643.6900000000005</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2643.8300000000004</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2690.6900000000005</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2768.3100000000004</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2851.9500000000003</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2950.7000000000003</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2708.1200000000003</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2584.9400000000005</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2860.3300000000004</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2688.2700000000004</v>
      </c>
      <c r="ER563" s="68"/>
      <c r="ES563" s="68"/>
      <c r="ET563" s="68"/>
      <c r="EU563" s="68"/>
      <c r="EV563" s="69"/>
    </row>
    <row r="564" spans="1:152" s="29" customFormat="1" ht="15.75" customHeight="1" x14ac:dyDescent="0.2">
      <c r="A564" s="60">
        <f>$A$123</f>
        <v>46014</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2545.4400000000005</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2494.67</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2482.8100000000004</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2471.5100000000002</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2475.3000000000002</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2517.6200000000003</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2622.0600000000004</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2808.82</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2525.0600000000004</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2654.4900000000002</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2711.01</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2691.2000000000003</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2643.3100000000004</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2630.9700000000003</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2621.2000000000003</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2626.4100000000003</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2654.59</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2719.4800000000005</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2785.4300000000003</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2759.84</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2676.5600000000004</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2544.0000000000005</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2810.7000000000003</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2643.1600000000003</v>
      </c>
      <c r="ER564" s="68"/>
      <c r="ES564" s="68"/>
      <c r="ET564" s="68"/>
      <c r="EU564" s="68"/>
      <c r="EV564" s="69"/>
    </row>
    <row r="565" spans="1:152" s="29" customFormat="1" ht="15.75" customHeight="1" x14ac:dyDescent="0.2">
      <c r="A565" s="60">
        <f>$A$124</f>
        <v>46015</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2517.34</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2477.8300000000004</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2466.8900000000003</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2462.8900000000003</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2467.0000000000005</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2513.0600000000004</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2615.0600000000004</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2800.86</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2533.9400000000005</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2676.0800000000004</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2760.05</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2769.4900000000002</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2724.3300000000004</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2720.34</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2720.2000000000003</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2672.4100000000003</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2679.9400000000005</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2714.42</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2768.57</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2701.9300000000003</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2639.0600000000004</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2513.59</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2794.2000000000003</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2647.0200000000004</v>
      </c>
      <c r="ER565" s="68"/>
      <c r="ES565" s="68"/>
      <c r="ET565" s="68"/>
      <c r="EU565" s="68"/>
      <c r="EV565" s="69"/>
    </row>
    <row r="566" spans="1:152" s="29" customFormat="1" ht="15.75" customHeight="1" x14ac:dyDescent="0.2">
      <c r="A566" s="60">
        <f>$A$125</f>
        <v>46016</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2527.4500000000003</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2481.4800000000005</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2468.9800000000005</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2464.0800000000004</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2467.65</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2500.13</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2584.3300000000004</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2804.7200000000003</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2547.1600000000003</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2681.2900000000004</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2713.2000000000003</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2722.92</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2689.2000000000003</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2683.38</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2673.67</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2661.55</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2683.9700000000003</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2737.57</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2804.65</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2757.6800000000003</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2695.2100000000005</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2590.38</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2791.9400000000005</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2627.4400000000005</v>
      </c>
      <c r="ER566" s="68"/>
      <c r="ES566" s="68"/>
      <c r="ET566" s="68"/>
      <c r="EU566" s="68"/>
      <c r="EV566" s="69"/>
    </row>
    <row r="567" spans="1:152" s="29" customFormat="1" ht="15.75" customHeight="1" x14ac:dyDescent="0.2">
      <c r="A567" s="60">
        <f>$A$126</f>
        <v>46017</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2622.4100000000003</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2551.4100000000003</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2532.92</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2475.63</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2532.65</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2527.7900000000004</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2628.92</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2835.3300000000004</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2560.92</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2689.61</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2708.2500000000005</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2702.6000000000004</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2658.7200000000003</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2638.88</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2644.2400000000002</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2630.7100000000005</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2688.1900000000005</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2737.5800000000004</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2782.1000000000004</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2752.0200000000004</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2674.34</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2575.84</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2802.13</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2670.5400000000004</v>
      </c>
      <c r="ER567" s="68"/>
      <c r="ES567" s="68"/>
      <c r="ET567" s="68"/>
      <c r="EU567" s="68"/>
      <c r="EV567" s="69"/>
    </row>
    <row r="568" spans="1:152" s="29" customFormat="1" ht="15.75" customHeight="1" x14ac:dyDescent="0.2">
      <c r="A568" s="60">
        <f>$A$127</f>
        <v>46018</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2597.0000000000005</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2535.1400000000003</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2468.8900000000003</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2486.65</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2494.7000000000003</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2494.7200000000003</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2539.8500000000004</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2784.9900000000002</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2523.9100000000003</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2649.6900000000005</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2702.9</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2703.36</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2704.2900000000004</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2701.5400000000004</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2716.0800000000004</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2701.7500000000005</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2725.92</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2743.61</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2805.2700000000004</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2756.15</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2679.63</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2606.11</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2824.0200000000004</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2689.2500000000005</v>
      </c>
      <c r="ER568" s="68"/>
      <c r="ES568" s="68"/>
      <c r="ET568" s="68"/>
      <c r="EU568" s="68"/>
      <c r="EV568" s="69"/>
    </row>
    <row r="569" spans="1:152" s="29" customFormat="1" ht="15.75" customHeight="1" x14ac:dyDescent="0.2">
      <c r="A569" s="60">
        <f>$A$128</f>
        <v>46019</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2578.86</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2511.2900000000004</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2487.38</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2480.2800000000002</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2473.65</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2472.4100000000003</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2465.1900000000005</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2518.7000000000003</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2450.4600000000005</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2450.88</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2515.3300000000004</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2549.0300000000002</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2555.36</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2555.8900000000003</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2547.63</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2559.8000000000002</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2630.7100000000005</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2680.01</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2725.26</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2685.1900000000005</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2633.1000000000004</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2526.5300000000002</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2726.8700000000003</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2653.61</v>
      </c>
      <c r="ER569" s="68"/>
      <c r="ES569" s="68"/>
      <c r="ET569" s="68"/>
      <c r="EU569" s="68"/>
      <c r="EV569" s="69"/>
    </row>
    <row r="570" spans="1:152" s="29" customFormat="1" ht="15.75" customHeight="1" x14ac:dyDescent="0.2">
      <c r="A570" s="60">
        <f>$A$129</f>
        <v>46020</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2607.5800000000004</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2553.7100000000005</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2528.5200000000004</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2461.5300000000002</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2466.4800000000005</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2503.9700000000003</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2580.84</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2792.67</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2533.7100000000005</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2640.5000000000005</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2699.2400000000002</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2692.8</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2707.67</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2704.57</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2702.5000000000005</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2707.6000000000004</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2735.4400000000005</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2752.4400000000005</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2761.86</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2758.61</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2714.55</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2623.09</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2807.6400000000003</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2682.76</v>
      </c>
      <c r="ER570" s="68"/>
      <c r="ES570" s="68"/>
      <c r="ET570" s="68"/>
      <c r="EU570" s="68"/>
      <c r="EV570" s="69"/>
    </row>
    <row r="571" spans="1:152" s="29" customFormat="1" ht="15.75" customHeight="1" x14ac:dyDescent="0.2">
      <c r="A571" s="60">
        <f>$A$130</f>
        <v>46021</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2604.7800000000002</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2452.9</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2452.65</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2446.9100000000003</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2450.8700000000003</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2466.38</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2547.2100000000005</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2717.4400000000005</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2535.9900000000002</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2633.15</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2695.7000000000003</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2711.9800000000005</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2702.53</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2698.38</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2698.03</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2705.6400000000003</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2725.2700000000004</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2750.09</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2760.7300000000005</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2754.4700000000003</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2704.63</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2631.0600000000004</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2826.2400000000002</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2671.1000000000004</v>
      </c>
      <c r="ER571" s="68"/>
      <c r="ES571" s="68"/>
      <c r="ET571" s="68"/>
      <c r="EU571" s="68"/>
      <c r="EV571" s="69"/>
    </row>
    <row r="572" spans="1:152" s="29" customFormat="1" ht="15.75" customHeight="1" x14ac:dyDescent="0.2">
      <c r="A572" s="60">
        <f>$A$131</f>
        <v>46022</v>
      </c>
      <c r="B572" s="61"/>
      <c r="C572" s="61"/>
      <c r="D572" s="61"/>
      <c r="E572" s="61"/>
      <c r="F572" s="61"/>
      <c r="G572" s="61"/>
      <c r="H572" s="62"/>
      <c r="I572" s="63">
        <f>IF($A572="-","-",ROUND(VLOOKUP($A572+ROUND(LEFT(I$541,1)/24,5),'[1]ОАО "АТС"'!$A$57:$F$800,6,FALSE)+HLOOKUP($DL$539,'[1]Сбытовая надбавка'!$F$5:$H$6,2,FALSE),2)+'[1]Иные услуги'!$C$6+HLOOKUP($DR$538,'[1]Услуги по передаче'!$G$5:$J$7,3,FALSE))</f>
        <v>2584.7600000000002</v>
      </c>
      <c r="J572" s="68"/>
      <c r="K572" s="68"/>
      <c r="L572" s="68"/>
      <c r="M572" s="68"/>
      <c r="N572" s="69"/>
      <c r="O572" s="63">
        <f>IF($A572="-","-",ROUND(VLOOKUP($A572+ROUND(LEFT(O$541,1)/24,5),'[1]ОАО "АТС"'!$A$57:$F$800,6,FALSE)+HLOOKUP($DL$539,'[1]Сбытовая надбавка'!$F$5:$H$6,2,FALSE),2)+'[1]Иные услуги'!$C$6+HLOOKUP($DR$538,'[1]Услуги по передаче'!$G$5:$J$7,3,FALSE))</f>
        <v>2531.2200000000003</v>
      </c>
      <c r="P572" s="68"/>
      <c r="Q572" s="68"/>
      <c r="R572" s="68"/>
      <c r="S572" s="68"/>
      <c r="T572" s="69"/>
      <c r="U572" s="63">
        <f>IF($A572="-","-",ROUND(VLOOKUP($A572+ROUND(LEFT(U$541,1)/24,5),'[1]ОАО "АТС"'!$A$57:$F$800,6,FALSE)+HLOOKUP($DL$539,'[1]Сбытовая надбавка'!$F$5:$H$6,2,FALSE),2)+'[1]Иные услуги'!$C$6+HLOOKUP($DR$538,'[1]Услуги по передаче'!$G$5:$J$7,3,FALSE))</f>
        <v>2462.7000000000003</v>
      </c>
      <c r="V572" s="68"/>
      <c r="W572" s="68"/>
      <c r="X572" s="68"/>
      <c r="Y572" s="68"/>
      <c r="Z572" s="69"/>
      <c r="AA572" s="63">
        <f>IF($A572="-","-",ROUND(VLOOKUP($A572+ROUND(LEFT(AA$541,1)/24,5),'[1]ОАО "АТС"'!$A$57:$F$800,6,FALSE)+HLOOKUP($DL$539,'[1]Сбытовая надбавка'!$F$5:$H$6,2,FALSE),2)+'[1]Иные услуги'!$C$6+HLOOKUP($DR$538,'[1]Услуги по передаче'!$G$5:$J$7,3,FALSE))</f>
        <v>2458.0200000000004</v>
      </c>
      <c r="AB572" s="68"/>
      <c r="AC572" s="68"/>
      <c r="AD572" s="68"/>
      <c r="AE572" s="68"/>
      <c r="AF572" s="69"/>
      <c r="AG572" s="63">
        <f>IF($A572="-","-",ROUND(VLOOKUP($A572+ROUND(LEFT(AG$541,1)/24,5),'[1]ОАО "АТС"'!$A$57:$F$800,6,FALSE)+HLOOKUP($DL$539,'[1]Сбытовая надбавка'!$F$5:$H$6,2,FALSE),2)+'[1]Иные услуги'!$C$6+HLOOKUP($DR$538,'[1]Услуги по передаче'!$G$5:$J$7,3,FALSE))</f>
        <v>2458.3300000000004</v>
      </c>
      <c r="AH572" s="68"/>
      <c r="AI572" s="68"/>
      <c r="AJ572" s="68"/>
      <c r="AK572" s="68"/>
      <c r="AL572" s="69"/>
      <c r="AM572" s="63">
        <f>IF($A572="-","-",ROUND(VLOOKUP($A572+ROUND(LEFT(AM$541,1)/24,5),'[1]ОАО "АТС"'!$A$57:$F$800,6,FALSE)+HLOOKUP($DL$539,'[1]Сбытовая надбавка'!$F$5:$H$6,2,FALSE),2)+'[1]Иные услуги'!$C$6+HLOOKUP($DR$538,'[1]Услуги по передаче'!$G$5:$J$7,3,FALSE))</f>
        <v>2466.2400000000002</v>
      </c>
      <c r="AN572" s="68"/>
      <c r="AO572" s="68"/>
      <c r="AP572" s="68"/>
      <c r="AQ572" s="68"/>
      <c r="AR572" s="69"/>
      <c r="AS572" s="63">
        <f>IF($A572="-","-",ROUND(VLOOKUP($A572+ROUND(LEFT(AS$541,1)/24,5),'[1]ОАО "АТС"'!$A$57:$F$800,6,FALSE)+HLOOKUP($DL$539,'[1]Сбытовая надбавка'!$F$5:$H$6,2,FALSE),2)+'[1]Иные услуги'!$C$6+HLOOKUP($DR$538,'[1]Услуги по передаче'!$G$5:$J$7,3,FALSE))</f>
        <v>2469.84</v>
      </c>
      <c r="AT572" s="68"/>
      <c r="AU572" s="68"/>
      <c r="AV572" s="68"/>
      <c r="AW572" s="68"/>
      <c r="AX572" s="69"/>
      <c r="AY572" s="63">
        <f>IF($A572="-","-",ROUND(VLOOKUP($A572+ROUND(LEFT(AY$541,1)/24,5),'[1]ОАО "АТС"'!$A$57:$F$800,6,FALSE)+HLOOKUP($DL$539,'[1]Сбытовая надбавка'!$F$5:$H$6,2,FALSE),2)+'[1]Иные услуги'!$C$6+HLOOKUP($DR$538,'[1]Услуги по передаче'!$G$5:$J$7,3,FALSE))</f>
        <v>2531.9100000000003</v>
      </c>
      <c r="AZ572" s="68"/>
      <c r="BA572" s="68"/>
      <c r="BB572" s="68"/>
      <c r="BC572" s="68"/>
      <c r="BD572" s="69"/>
      <c r="BE572" s="63">
        <f>IF($A572="-","-",ROUND(VLOOKUP($A572+ROUND(LEFT(BE$541,1)/24,5),'[1]ОАО "АТС"'!$A$57:$F$800,6,FALSE)+HLOOKUP($DL$539,'[1]Сбытовая надбавка'!$F$5:$H$6,2,FALSE),2)+'[1]Иные услуги'!$C$6+HLOOKUP($DR$538,'[1]Услуги по передаче'!$G$5:$J$7,3,FALSE))</f>
        <v>2450.4300000000003</v>
      </c>
      <c r="BF572" s="68"/>
      <c r="BG572" s="68"/>
      <c r="BH572" s="68"/>
      <c r="BI572" s="68"/>
      <c r="BJ572" s="69"/>
      <c r="BK572" s="63">
        <f>IF($A572="-","-",ROUND(VLOOKUP($A572+ROUND(LEFT(BK$541,1)/24,5),'[1]ОАО "АТС"'!$A$57:$F$800,6,FALSE)+HLOOKUP($DL$539,'[1]Сбытовая надбавка'!$F$5:$H$6,2,FALSE),2)+'[1]Иные услуги'!$C$6+HLOOKUP($DR$538,'[1]Услуги по передаче'!$G$5:$J$7,3,FALSE))</f>
        <v>2519.7500000000005</v>
      </c>
      <c r="BL572" s="68"/>
      <c r="BM572" s="68"/>
      <c r="BN572" s="68"/>
      <c r="BO572" s="68"/>
      <c r="BP572" s="69"/>
      <c r="BQ572" s="63">
        <f>IF($A572="-","-",ROUND(VLOOKUP($A572+ROUND(LEFT(BQ$541,2)/24,5),'[1]ОАО "АТС"'!$A$57:$F$800,6,FALSE)+HLOOKUP($DL$539,'[1]Сбытовая надбавка'!$F$5:$H$6,2,FALSE),2)+'[1]Иные услуги'!$C$6+HLOOKUP($DR$538,'[1]Услуги по передаче'!$G$5:$J$7,3,FALSE))</f>
        <v>2564.6600000000003</v>
      </c>
      <c r="BR572" s="68"/>
      <c r="BS572" s="68"/>
      <c r="BT572" s="68"/>
      <c r="BU572" s="68"/>
      <c r="BV572" s="69"/>
      <c r="BW572" s="63">
        <f>IF($A572="-","-",ROUND(VLOOKUP($A572+ROUND(LEFT(BW$541,2)/24,5),'[1]ОАО "АТС"'!$A$57:$F$800,6,FALSE)+HLOOKUP($DL$539,'[1]Сбытовая надбавка'!$F$5:$H$6,2,FALSE),2)+'[1]Иные услуги'!$C$6+HLOOKUP($DR$538,'[1]Услуги по передаче'!$G$5:$J$7,3,FALSE))</f>
        <v>2578.13</v>
      </c>
      <c r="BX572" s="68"/>
      <c r="BY572" s="68"/>
      <c r="BZ572" s="68"/>
      <c r="CA572" s="68"/>
      <c r="CB572" s="69"/>
      <c r="CC572" s="63">
        <f>IF($A572="-","-",ROUND(VLOOKUP($A572+ROUND(LEFT(CC$541,2)/24,5),'[1]ОАО "АТС"'!$A$57:$F$800,6,FALSE)+HLOOKUP($DL$539,'[1]Сбытовая надбавка'!$F$5:$H$6,2,FALSE),2)+'[1]Иные услуги'!$C$6+HLOOKUP($DR$538,'[1]Услуги по передаче'!$G$5:$J$7,3,FALSE))</f>
        <v>2561.3900000000003</v>
      </c>
      <c r="CD572" s="68"/>
      <c r="CE572" s="68"/>
      <c r="CF572" s="68"/>
      <c r="CG572" s="68"/>
      <c r="CH572" s="69"/>
      <c r="CI572" s="63">
        <f>IF($A572="-","-",ROUND(VLOOKUP($A572+ROUND(LEFT(CI$541,2)/24,5),'[1]ОАО "АТС"'!$A$57:$F$800,6,FALSE)+HLOOKUP($DL$539,'[1]Сбытовая надбавка'!$F$5:$H$6,2,FALSE),2)+'[1]Иные услуги'!$C$6+HLOOKUP($DR$538,'[1]Услуги по передаче'!$G$5:$J$7,3,FALSE))</f>
        <v>2535.9</v>
      </c>
      <c r="CJ572" s="68"/>
      <c r="CK572" s="68"/>
      <c r="CL572" s="68"/>
      <c r="CM572" s="68"/>
      <c r="CN572" s="69"/>
      <c r="CO572" s="63">
        <f>IF($A572="-","-",ROUND(VLOOKUP($A572+ROUND(LEFT(CO$541,2)/24,5),'[1]ОАО "АТС"'!$A$57:$F$800,6,FALSE)+HLOOKUP($DL$539,'[1]Сбытовая надбавка'!$F$5:$H$6,2,FALSE),2)+'[1]Иные услуги'!$C$6+HLOOKUP($DR$538,'[1]Услуги по передаче'!$G$5:$J$7,3,FALSE))</f>
        <v>2528.0500000000002</v>
      </c>
      <c r="CP572" s="68"/>
      <c r="CQ572" s="68"/>
      <c r="CR572" s="68"/>
      <c r="CS572" s="68"/>
      <c r="CT572" s="69"/>
      <c r="CU572" s="63">
        <f>IF($A572="-","-",ROUND(VLOOKUP($A572+ROUND(LEFT(CU$541,2)/24,5),'[1]ОАО "АТС"'!$A$57:$F$800,6,FALSE)+HLOOKUP($DL$539,'[1]Сбытовая надбавка'!$F$5:$H$6,2,FALSE),2)+'[1]Иные услуги'!$C$6+HLOOKUP($DR$538,'[1]Услуги по передаче'!$G$5:$J$7,3,FALSE))</f>
        <v>2527.11</v>
      </c>
      <c r="CV572" s="68"/>
      <c r="CW572" s="68"/>
      <c r="CX572" s="68"/>
      <c r="CY572" s="68"/>
      <c r="CZ572" s="69"/>
      <c r="DA572" s="63">
        <f>IF($A572="-","-",ROUND(VLOOKUP($A572+ROUND(LEFT(DA$541,2)/24,5),'[1]ОАО "АТС"'!$A$57:$F$800,6,FALSE)+HLOOKUP($DL$539,'[1]Сбытовая надбавка'!$F$5:$H$6,2,FALSE),2)+'[1]Иные услуги'!$C$6+HLOOKUP($DR$538,'[1]Услуги по передаче'!$G$5:$J$7,3,FALSE))</f>
        <v>2572.6800000000003</v>
      </c>
      <c r="DB572" s="68"/>
      <c r="DC572" s="68"/>
      <c r="DD572" s="68"/>
      <c r="DE572" s="68"/>
      <c r="DF572" s="69"/>
      <c r="DG572" s="63">
        <f>IF($A572="-","-",ROUND(VLOOKUP($A572+ROUND(LEFT(DG$541,2)/24,5),'[1]ОАО "АТС"'!$A$57:$F$800,6,FALSE)+HLOOKUP($DL$539,'[1]Сбытовая надбавка'!$F$5:$H$6,2,FALSE),2)+'[1]Иные услуги'!$C$6+HLOOKUP($DR$538,'[1]Услуги по передаче'!$G$5:$J$7,3,FALSE))</f>
        <v>2661.2300000000005</v>
      </c>
      <c r="DH572" s="68"/>
      <c r="DI572" s="68"/>
      <c r="DJ572" s="68"/>
      <c r="DK572" s="68"/>
      <c r="DL572" s="69"/>
      <c r="DM572" s="63">
        <f>IF($A572="-","-",ROUND(VLOOKUP($A572+ROUND(LEFT(DM$541,2)/24,5),'[1]ОАО "АТС"'!$A$57:$F$800,6,FALSE)+HLOOKUP($DL$539,'[1]Сбытовая надбавка'!$F$5:$H$6,2,FALSE),2)+'[1]Иные услуги'!$C$6+HLOOKUP($DR$538,'[1]Услуги по передаче'!$G$5:$J$7,3,FALSE))</f>
        <v>2685.9</v>
      </c>
      <c r="DN572" s="68"/>
      <c r="DO572" s="68"/>
      <c r="DP572" s="68"/>
      <c r="DQ572" s="68"/>
      <c r="DR572" s="69"/>
      <c r="DS572" s="63">
        <f>IF($A572="-","-",ROUND(VLOOKUP($A572+ROUND(LEFT(DS$541,2)/24,5),'[1]ОАО "АТС"'!$A$57:$F$800,6,FALSE)+HLOOKUP($DL$539,'[1]Сбытовая надбавка'!$F$5:$H$6,2,FALSE),2)+'[1]Иные услуги'!$C$6+HLOOKUP($DR$538,'[1]Услуги по передаче'!$G$5:$J$7,3,FALSE))</f>
        <v>2645.34</v>
      </c>
      <c r="DT572" s="68"/>
      <c r="DU572" s="68"/>
      <c r="DV572" s="68"/>
      <c r="DW572" s="68"/>
      <c r="DX572" s="69"/>
      <c r="DY572" s="63">
        <f>IF($A572="-","-",ROUND(VLOOKUP($A572+ROUND(LEFT(DY$541,2)/24,5),'[1]ОАО "АТС"'!$A$57:$F$800,6,FALSE)+HLOOKUP($DL$539,'[1]Сбытовая надбавка'!$F$5:$H$6,2,FALSE),2)+'[1]Иные услуги'!$C$6+HLOOKUP($DR$538,'[1]Услуги по передаче'!$G$5:$J$7,3,FALSE))</f>
        <v>2582.8300000000004</v>
      </c>
      <c r="DZ572" s="68"/>
      <c r="EA572" s="68"/>
      <c r="EB572" s="68"/>
      <c r="EC572" s="68"/>
      <c r="ED572" s="69"/>
      <c r="EE572" s="63">
        <f>IF($A572="-","-",ROUND(VLOOKUP($A572+ROUND(LEFT(EE$541,2)/24,5),'[1]ОАО "АТС"'!$A$57:$F$800,6,FALSE)+HLOOKUP($DL$539,'[1]Сбытовая надбавка'!$F$5:$H$6,2,FALSE),2)+'[1]Иные услуги'!$C$6+HLOOKUP($DR$538,'[1]Услуги по передаче'!$G$5:$J$7,3,FALSE))</f>
        <v>2456.3900000000003</v>
      </c>
      <c r="EF572" s="68"/>
      <c r="EG572" s="68"/>
      <c r="EH572" s="68"/>
      <c r="EI572" s="68"/>
      <c r="EJ572" s="69"/>
      <c r="EK572" s="63">
        <f>IF($A572="-","-",ROUND(VLOOKUP($A572+ROUND(LEFT(EK$541,2)/24,5),'[1]ОАО "АТС"'!$A$57:$F$800,6,FALSE)+HLOOKUP($DL$539,'[1]Сбытовая надбавка'!$F$5:$H$6,2,FALSE),2)+'[1]Иные услуги'!$C$6+HLOOKUP($DR$538,'[1]Услуги по передаче'!$G$5:$J$7,3,FALSE))</f>
        <v>2748.61</v>
      </c>
      <c r="EL572" s="68"/>
      <c r="EM572" s="68"/>
      <c r="EN572" s="68"/>
      <c r="EO572" s="68"/>
      <c r="EP572" s="69"/>
      <c r="EQ572" s="63">
        <f>IF($A572="-","-",ROUND(VLOOKUP($A572+ROUND(LEFT(EQ$541,2)/24,5),'[1]ОАО "АТС"'!$A$57:$F$800,6,FALSE)+HLOOKUP($DL$539,'[1]Сбытовая надбавка'!$F$5:$H$6,2,FALSE),2)+'[1]Иные услуги'!$C$6+HLOOKUP($DR$538,'[1]Услуги по передаче'!$G$5:$J$7,3,FALSE))</f>
        <v>2722.2900000000004</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45992</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1958.9799999999998</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1951.08</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1951.1499999999999</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1951.1599999999999</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1951.08</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1950.82</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1949.6699999999998</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2119.71</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1949.9699999999998</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1982.0299999999997</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2035.2999999999997</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2035.87</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2028.9499999999998</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1998.07</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2020.7099999999998</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2036.9999999999998</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2082.62</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2133.9899999999998</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2139.65</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2071.8200000000002</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1977.8899999999999</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1949.0499999999997</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2206.3200000000002</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2086.0499999999997</v>
      </c>
      <c r="ER578" s="68"/>
      <c r="ES578" s="68"/>
      <c r="ET578" s="68"/>
      <c r="EU578" s="68"/>
      <c r="EV578" s="69"/>
    </row>
    <row r="579" spans="1:152" s="29" customFormat="1" ht="15.75" customHeight="1" x14ac:dyDescent="0.2">
      <c r="A579" s="60">
        <f>$A$102</f>
        <v>45993</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1955.1499999999999</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1950.9699999999998</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1951.06</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1951.07</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1951.0099999999998</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1950.8999999999999</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1949.09</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2110.5499999999997</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1949.82</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1974.0199999999998</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2032.08</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2031.9599999999998</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2024.2399999999998</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1991.85</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2015.37</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2030.57</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2077.1999999999998</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2130.12</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2132.48</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2062.1</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1964.3799999999999</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1948.9999999999998</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2201.37</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2055.33</v>
      </c>
      <c r="ER579" s="68"/>
      <c r="ES579" s="68"/>
      <c r="ET579" s="68"/>
      <c r="EU579" s="68"/>
      <c r="EV579" s="69"/>
    </row>
    <row r="580" spans="1:152" s="29" customFormat="1" ht="15.75" customHeight="1" x14ac:dyDescent="0.2">
      <c r="A580" s="60">
        <f>$A$103</f>
        <v>45994</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1965.9799999999998</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1950.5099999999998</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1951.0099999999998</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1951.0199999999998</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1950.4099999999999</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1950.2599999999998</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1949.0299999999997</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2122.39</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1949.6399999999999</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1979.7099999999998</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2036.82</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2036.59</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2029.08</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1996.61</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2020.7299999999998</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2035.8899999999999</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2076.3200000000002</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2129.16</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2139.83</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2056.86</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1970.62</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1948.7299999999998</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2208.61</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2041.59</v>
      </c>
      <c r="ER580" s="68"/>
      <c r="ES580" s="68"/>
      <c r="ET580" s="68"/>
      <c r="EU580" s="68"/>
      <c r="EV580" s="69"/>
    </row>
    <row r="581" spans="1:152" s="29" customFormat="1" ht="15.75" customHeight="1" x14ac:dyDescent="0.2">
      <c r="A581" s="60">
        <f>$A$104</f>
        <v>45995</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1950.6799999999998</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1950.84</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1950.9299999999998</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1950.9599999999998</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1950.87</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1950.2799999999997</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1948.9799999999998</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2119.9899999999998</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1949.7499999999998</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2002.6</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2050.5299999999997</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2064.0099999999998</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2034.1599999999999</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2026.1299999999999</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2032.57</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2047.4999999999998</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2104.23</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2143.62</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2134.81</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2066.4499999999998</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1970.3899999999999</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1947.56</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2189.7999999999997</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2065.35</v>
      </c>
      <c r="ER581" s="68"/>
      <c r="ES581" s="68"/>
      <c r="ET581" s="68"/>
      <c r="EU581" s="68"/>
      <c r="EV581" s="69"/>
    </row>
    <row r="582" spans="1:152" s="29" customFormat="1" ht="15.75" customHeight="1" x14ac:dyDescent="0.2">
      <c r="A582" s="60">
        <f>$A$105</f>
        <v>45996</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1956.31</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1950.83</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1950.8999999999999</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1950.9099999999999</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1950.85</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1950.7399999999998</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1949.2199999999998</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2123.9899999999998</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1949.61</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2002.4899999999998</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2057.3200000000002</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2079.71</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2057.56</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2050.94</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2063.6999999999998</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2070.66</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2086.09</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2140.1999999999998</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2156.75</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2067.3200000000002</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1995.4499999999998</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1947.7799999999997</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2224.3200000000002</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2082.5700000000002</v>
      </c>
      <c r="ER582" s="68"/>
      <c r="ES582" s="68"/>
      <c r="ET582" s="68"/>
      <c r="EU582" s="68"/>
      <c r="EV582" s="69"/>
    </row>
    <row r="583" spans="1:152" s="29" customFormat="1" ht="15.75" customHeight="1" x14ac:dyDescent="0.2">
      <c r="A583" s="60">
        <f>$A$106</f>
        <v>45997</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1965.9099999999999</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1950.58</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1950.7799999999997</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1950.81</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1950.7899999999997</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1950.7199999999998</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1949.37</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1951.5499999999997</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1949.2499999999998</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1949.4899999999998</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1969.87</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1986.58</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1988.1399999999999</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1970.9899999999998</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1970.6499999999999</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1979.2999999999997</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2030.0399999999997</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2095.6999999999998</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2090.31</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1985.5099999999998</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1948.6599999999999</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1947.0399999999997</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2165.91</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2035.3799999999999</v>
      </c>
      <c r="ER583" s="68"/>
      <c r="ES583" s="68"/>
      <c r="ET583" s="68"/>
      <c r="EU583" s="68"/>
      <c r="EV583" s="69"/>
    </row>
    <row r="584" spans="1:152" s="29" customFormat="1" ht="15.75" customHeight="1" x14ac:dyDescent="0.2">
      <c r="A584" s="60">
        <f>$A$107</f>
        <v>45998</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1961.2699999999998</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1950.7099999999998</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1950.8799999999999</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1950.9799999999998</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1950.9399999999998</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1950.9299999999998</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1949.6299999999999</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1949.2499999999998</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1948.85</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1949.2699999999998</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1949.5299999999997</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1949.4799999999998</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1949.5199999999998</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1950.31</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1950.2699999999998</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1950.35</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1951.9699999999998</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2043.8799999999999</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2030.4499999999998</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1983.2499999999998</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1947.7299999999998</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1947.6299999999999</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2130.89</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1999.81</v>
      </c>
      <c r="ER584" s="68"/>
      <c r="ES584" s="68"/>
      <c r="ET584" s="68"/>
      <c r="EU584" s="68"/>
      <c r="EV584" s="69"/>
    </row>
    <row r="585" spans="1:152" s="29" customFormat="1" ht="15.75" customHeight="1" x14ac:dyDescent="0.2">
      <c r="A585" s="60">
        <f>$A$108</f>
        <v>45999</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1963.62</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1950.82</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1950.9599999999998</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1950.9899999999998</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1950.8999999999999</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1950.7899999999997</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1949.33</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2134.58</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1949.2599999999998</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2009.12</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2060.71</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2068.41</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2039.6799999999998</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2033.6299999999999</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2041.08</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2054.16</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2087.75</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2115.34</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2145.85</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2063.87</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1982.2599999999998</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1947.5399999999997</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2196.8200000000002</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2021.7799999999997</v>
      </c>
      <c r="ER585" s="68"/>
      <c r="ES585" s="68"/>
      <c r="ET585" s="68"/>
      <c r="EU585" s="68"/>
      <c r="EV585" s="69"/>
    </row>
    <row r="586" spans="1:152" s="29" customFormat="1" ht="15.75" customHeight="1" x14ac:dyDescent="0.2">
      <c r="A586" s="60">
        <f>$A$109</f>
        <v>46000</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1967.6499999999999</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1950.7699999999998</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1950.8899999999999</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1950.9299999999998</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1950.8999999999999</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1950.6899999999998</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1950.3799999999999</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2130.38</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1949.4199999999998</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2021.0199999999998</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2075.79</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2083.04</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2054.89</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2048.14</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2056.0499999999997</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2068.25</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2099.09</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2124.42</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2153.23</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2085.6799999999998</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2005.0499999999997</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1947.1499999999999</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2180.94</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2070.2199999999998</v>
      </c>
      <c r="ER586" s="68"/>
      <c r="ES586" s="68"/>
      <c r="ET586" s="68"/>
      <c r="EU586" s="68"/>
      <c r="EV586" s="69"/>
    </row>
    <row r="587" spans="1:152" s="29" customFormat="1" ht="15.75" customHeight="1" x14ac:dyDescent="0.2">
      <c r="A587" s="60">
        <f>$A$110</f>
        <v>46001</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1970.9499999999998</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1950.83</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1950.85</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1950.87</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1950.85</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1950.61</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1948.7099999999998</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2140.7999999999997</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1949.2299999999998</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2023.09</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2073.35</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2081.86</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2059.2399999999998</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2047.1</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2057.2399999999998</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2067.4</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2106.3200000000002</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2133.2799999999997</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2155.69</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2090.34</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2008.4399999999998</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1947.4199999999998</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2206.42</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2073.5700000000002</v>
      </c>
      <c r="ER587" s="68"/>
      <c r="ES587" s="68"/>
      <c r="ET587" s="68"/>
      <c r="EU587" s="68"/>
      <c r="EV587" s="69"/>
    </row>
    <row r="588" spans="1:152" s="29" customFormat="1" ht="15.75" customHeight="1" x14ac:dyDescent="0.2">
      <c r="A588" s="60">
        <f>$A$111</f>
        <v>46002</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1984.7499999999998</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1950.5199999999998</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1950.6399999999999</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1950.7099999999998</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1950.6599999999999</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1950.4799999999998</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1950.7999999999997</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2159.0499999999997</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1949.56</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2037.1799999999998</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2087.75</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2092.64</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2066.79</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2072.15</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2066.56</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2083.48</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2124.16</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2157.73</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2168.9</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2109.58</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2026.5199999999998</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1947.6499999999999</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2204.73</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2073.46</v>
      </c>
      <c r="ER588" s="68"/>
      <c r="ES588" s="68"/>
      <c r="ET588" s="68"/>
      <c r="EU588" s="68"/>
      <c r="EV588" s="69"/>
    </row>
    <row r="589" spans="1:152" s="29" customFormat="1" ht="15.75" customHeight="1" x14ac:dyDescent="0.2">
      <c r="A589" s="60">
        <f>$A$112</f>
        <v>46003</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2027.1399999999999</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1965.7899999999997</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1950.57</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1950.61</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1950.7799999999997</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1977.59</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2041.7399999999998</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2233.5099999999998</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1968.7499999999998</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2123.5299999999997</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2178.5700000000002</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2178.09</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2150.96</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2147.19</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2146.58</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2146.4299999999998</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2174.63</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2215.56</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2236.61</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2182.33</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2111.1999999999998</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1985.36</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2275.1800000000003</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2141.7399999999998</v>
      </c>
      <c r="ER589" s="68"/>
      <c r="ES589" s="68"/>
      <c r="ET589" s="68"/>
      <c r="EU589" s="68"/>
      <c r="EV589" s="69"/>
    </row>
    <row r="590" spans="1:152" s="29" customFormat="1" ht="15.75" customHeight="1" x14ac:dyDescent="0.2">
      <c r="A590" s="60">
        <f>$A$113</f>
        <v>46004</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2000.5499999999997</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1956.4399999999998</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1950.9599999999998</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1950.9999999999998</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1951.0299999999997</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1950.9099999999999</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1949.7999999999997</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1991.4299999999998</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1949.3999999999999</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1951.1</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2035.4199999999998</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2063.29</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2057.11</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2051.0299999999997</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2050.2999999999997</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2050.29</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2098.96</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2152.42</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2166.08</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2089.75</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2012.82</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1947.2799999999997</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2230.42</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2087.25</v>
      </c>
      <c r="ER590" s="68"/>
      <c r="ES590" s="68"/>
      <c r="ET590" s="68"/>
      <c r="EU590" s="68"/>
      <c r="EV590" s="69"/>
    </row>
    <row r="591" spans="1:152" s="29" customFormat="1" ht="15.75" customHeight="1" x14ac:dyDescent="0.2">
      <c r="A591" s="60">
        <f>$A$114</f>
        <v>46005</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1993.1999999999998</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1956.6299999999999</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1950.7199999999998</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1950.7799999999997</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1950.7499999999998</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1950.6999999999998</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1949.36</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1950.3999999999999</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1948.58</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1949.2199999999998</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1949.2199999999998</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1973.3899999999999</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1965.11</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1989.1899999999998</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1989.07</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1996.1799999999998</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2073.84</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2144.09</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2187.48</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2138.37</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2078.66</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1950.84</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2236.2399999999998</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2122.08</v>
      </c>
      <c r="ER591" s="68"/>
      <c r="ES591" s="68"/>
      <c r="ET591" s="68"/>
      <c r="EU591" s="68"/>
      <c r="EV591" s="69"/>
    </row>
    <row r="592" spans="1:152" s="29" customFormat="1" ht="15.75" customHeight="1" x14ac:dyDescent="0.2">
      <c r="A592" s="60">
        <f>$A$115</f>
        <v>46006</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1996.9699999999998</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1965.0099999999998</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1955.09</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1949.7199999999998</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1949.6499999999999</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1978.82</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2061.02</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2229.33</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1992.9399999999998</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2126.92</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2178.09</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2178.2199999999998</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2160.25</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2156.89</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2156.66</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2153.79</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2172.87</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2213.54</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2254.15</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2192.12</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2125.0299999999997</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2005.6599999999999</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2265.0700000000002</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2059.15</v>
      </c>
      <c r="ER592" s="68"/>
      <c r="ES592" s="68"/>
      <c r="ET592" s="68"/>
      <c r="EU592" s="68"/>
      <c r="EV592" s="69"/>
    </row>
    <row r="593" spans="1:152" s="29" customFormat="1" ht="15.75" customHeight="1" x14ac:dyDescent="0.2">
      <c r="A593" s="60">
        <f>$A$116</f>
        <v>46007</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2037.57</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1989.9099999999999</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1955.4199999999998</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1950.5099999999998</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1952.0399999999997</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1995.12</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2058.9699999999998</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2243.27</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1998.1</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2136.63</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2193.9299999999998</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2194.7199999999998</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2152.79</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2140.1799999999998</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2147.7799999999997</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2151.42</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2181.6999999999998</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2219.23</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2276.1800000000003</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2190.11</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2133.06</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2017.31</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2298.8100000000004</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2156.75</v>
      </c>
      <c r="ER593" s="68"/>
      <c r="ES593" s="68"/>
      <c r="ET593" s="68"/>
      <c r="EU593" s="68"/>
      <c r="EV593" s="69"/>
    </row>
    <row r="594" spans="1:152" s="29" customFormat="1" ht="15.75" customHeight="1" x14ac:dyDescent="0.2">
      <c r="A594" s="60">
        <f>$A$117</f>
        <v>46008</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2053.9899999999998</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1973.6399999999999</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1952.4999999999998</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1950.1499999999999</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1950.09</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1984.6599999999999</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2039.6799999999998</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2226.48</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1965.85</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2123.2999999999997</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2185.4499999999998</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2193.19</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2156.4</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2150.2199999999998</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2139.4899999999998</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2133.9299999999998</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2185.9</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2216.7599999999998</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2269.6000000000004</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2195.98</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2074.46</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1944.7499999999998</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2290.15</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2164.0099999999998</v>
      </c>
      <c r="ER594" s="68"/>
      <c r="ES594" s="68"/>
      <c r="ET594" s="68"/>
      <c r="EU594" s="68"/>
      <c r="EV594" s="69"/>
    </row>
    <row r="595" spans="1:152" s="29" customFormat="1" ht="15.75" customHeight="1" x14ac:dyDescent="0.2">
      <c r="A595" s="60">
        <f>$A$118</f>
        <v>46009</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2036.3899999999999</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1994.9399999999998</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1969.5399999999997</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1949.7599999999998</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1949.6499999999999</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1996.57</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2067.4299999999998</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2276.88</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1971.2899999999997</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2164.58</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2156.84</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2197.94</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2099.59</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2082</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2096.87</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2151.75</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2209.02</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2240.42</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2254.7199999999998</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2210.62</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2147.23</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1987.1</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2324.42</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2172.04</v>
      </c>
      <c r="ER595" s="68"/>
      <c r="ES595" s="68"/>
      <c r="ET595" s="68"/>
      <c r="EU595" s="68"/>
      <c r="EV595" s="69"/>
    </row>
    <row r="596" spans="1:152" s="29" customFormat="1" ht="15.75" customHeight="1" x14ac:dyDescent="0.2">
      <c r="A596" s="60">
        <f>$A$119</f>
        <v>46010</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2060.62</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1984.9599999999998</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1963.7399999999998</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1955.9399999999998</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1961.61</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2007.83</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2085.46</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2277.5600000000004</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1981.1599999999999</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2130.9899999999998</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2220.5</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2232.0099999999998</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2184.0700000000002</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2150.21</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2172.2999999999997</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2180.06</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2229.8200000000002</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2255.1</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2294.5300000000002</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2261.7599999999998</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2163.17</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2014.9199999999998</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2323.1200000000003</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2181.02</v>
      </c>
      <c r="ER596" s="68"/>
      <c r="ES596" s="68"/>
      <c r="ET596" s="68"/>
      <c r="EU596" s="68"/>
      <c r="EV596" s="69"/>
    </row>
    <row r="597" spans="1:152" s="29" customFormat="1" ht="15.75" customHeight="1" x14ac:dyDescent="0.2">
      <c r="A597" s="60">
        <f>$A$120</f>
        <v>46011</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2073.52</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1999.0399999999997</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1959.9099999999999</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1950.0099999999998</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1949.9599999999998</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1959.7299999999998</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1948.0299999999997</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2045.59</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1948.4799999999998</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1953.1599999999999</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2065.37</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2089.2199999999998</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2072.7999999999997</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2054.1799999999998</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1949.1399999999999</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1949.61</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1948.2899999999997</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1947.2899999999997</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2013.4199999999998</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1983.1899999999998</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1955.3799999999999</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1945.5499999999997</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2249.2799999999997</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2138.2999999999997</v>
      </c>
      <c r="ER597" s="68"/>
      <c r="ES597" s="68"/>
      <c r="ET597" s="68"/>
      <c r="EU597" s="68"/>
      <c r="EV597" s="69"/>
    </row>
    <row r="598" spans="1:152" s="29" customFormat="1" ht="15.75" customHeight="1" x14ac:dyDescent="0.2">
      <c r="A598" s="60">
        <f>$A$121</f>
        <v>46012</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2054.9899999999998</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1973.11</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1949.58</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1949.7499999999998</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1949.7699999999998</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1949.7099999999998</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1947.82</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1969.61</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1948.4699999999998</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1948.56</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1948.61</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1988.4699999999998</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1980.4299999999998</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2004.4399999999998</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2003.09</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2010.0299999999997</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2091.46</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2158.34</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2209.46</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2166.8200000000002</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2096.48</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1970.81</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2266.2999999999997</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2148.0700000000002</v>
      </c>
      <c r="ER598" s="68"/>
      <c r="ES598" s="68"/>
      <c r="ET598" s="68"/>
      <c r="EU598" s="68"/>
      <c r="EV598" s="69"/>
    </row>
    <row r="599" spans="1:152" s="29" customFormat="1" ht="15.75" customHeight="1" x14ac:dyDescent="0.2">
      <c r="A599" s="60">
        <f>$A$122</f>
        <v>46013</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2122.64</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2050.75</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2014.7999999999997</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1998.4699999999998</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2000.4099999999999</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2060.16</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2123.5099999999998</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2302.2700000000004</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2023.7399999999998</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2242.5299999999997</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2316.9700000000003</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2299.4400000000005</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2158.83</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2152.9499999999998</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2142.14</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2142.2799999999997</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2189.14</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2266.7599999999998</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2350.4</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2449.15</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2206.5700000000002</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2083.39</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2358.7800000000002</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2186.7199999999998</v>
      </c>
      <c r="ER599" s="68"/>
      <c r="ES599" s="68"/>
      <c r="ET599" s="68"/>
      <c r="EU599" s="68"/>
      <c r="EV599" s="69"/>
    </row>
    <row r="600" spans="1:152" s="29" customFormat="1" ht="15.75" customHeight="1" x14ac:dyDescent="0.2">
      <c r="A600" s="60">
        <f>$A$123</f>
        <v>46014</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2043.8899999999999</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1993.12</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1981.2599999999998</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1969.9599999999998</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1973.7499999999998</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2016.07</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2120.5099999999998</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2307.2700000000004</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2023.5099999999998</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2152.94</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2209.46</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2189.65</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2141.7599999999998</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2129.42</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2119.65</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2124.86</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2153.04</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2217.9299999999998</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2283.88</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2258.29</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2175.0099999999998</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2042.4499999999998</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2309.15</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2141.61</v>
      </c>
      <c r="ER600" s="68"/>
      <c r="ES600" s="68"/>
      <c r="ET600" s="68"/>
      <c r="EU600" s="68"/>
      <c r="EV600" s="69"/>
    </row>
    <row r="601" spans="1:152" s="29" customFormat="1" ht="15.75" customHeight="1" x14ac:dyDescent="0.2">
      <c r="A601" s="60">
        <f>$A$124</f>
        <v>46015</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2015.7899999999997</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1976.2799999999997</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1965.34</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1961.34</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1965.4499999999998</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2011.5099999999998</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2113.5099999999998</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2299.3100000000004</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2032.3899999999999</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2174.5299999999997</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2258.5</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2267.94</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2222.7799999999997</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2218.79</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2218.65</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2170.86</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2178.39</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2212.87</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2267.02</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2200.38</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2137.5099999999998</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2012.0399999999997</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2292.65</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2145.4699999999998</v>
      </c>
      <c r="ER601" s="68"/>
      <c r="ES601" s="68"/>
      <c r="ET601" s="68"/>
      <c r="EU601" s="68"/>
      <c r="EV601" s="69"/>
    </row>
    <row r="602" spans="1:152" s="29" customFormat="1" ht="15.75" customHeight="1" x14ac:dyDescent="0.2">
      <c r="A602" s="60">
        <f>$A$125</f>
        <v>46016</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2025.8999999999999</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1979.9299999999998</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1967.4299999999998</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1962.5299999999997</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1966.1</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1998.58</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2082.7799999999997</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2303.17</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2045.61</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2179.7399999999998</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2211.65</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2221.37</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2187.65</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2181.83</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2172.12</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2160</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2182.42</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2236.02</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2303.1000000000004</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2256.13</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2193.66</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2088.83</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2290.3900000000003</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2125.89</v>
      </c>
      <c r="ER602" s="68"/>
      <c r="ES602" s="68"/>
      <c r="ET602" s="68"/>
      <c r="EU602" s="68"/>
      <c r="EV602" s="69"/>
    </row>
    <row r="603" spans="1:152" s="29" customFormat="1" ht="15.75" customHeight="1" x14ac:dyDescent="0.2">
      <c r="A603" s="60">
        <f>$A$126</f>
        <v>46017</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2120.86</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2049.86</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2031.37</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1974.08</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2031.1</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2026.2399999999998</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2127.37</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2333.7800000000002</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2059.37</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2188.06</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2206.6999999999998</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2201.0499999999997</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2157.17</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2137.33</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2142.69</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2129.16</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2186.64</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2236.0299999999997</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2280.5500000000002</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2250.4699999999998</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2172.79</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2074.29</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2300.5800000000004</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2168.9899999999998</v>
      </c>
      <c r="ER603" s="68"/>
      <c r="ES603" s="68"/>
      <c r="ET603" s="68"/>
      <c r="EU603" s="68"/>
      <c r="EV603" s="69"/>
    </row>
    <row r="604" spans="1:152" s="29" customFormat="1" ht="15.75" customHeight="1" x14ac:dyDescent="0.2">
      <c r="A604" s="60">
        <f>$A$127</f>
        <v>46018</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2095.4499999999998</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2033.59</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1967.34</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1985.1</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1993.1499999999999</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1993.1699999999998</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2038.2999999999997</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2283.4400000000005</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2022.36</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2148.14</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2201.35</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2201.81</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2202.7399999999998</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2199.9899999999998</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2214.5299999999997</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2200.1999999999998</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2224.37</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2242.06</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2303.7200000000003</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2254.6</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2178.08</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2104.56</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2322.4700000000003</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2187.6999999999998</v>
      </c>
      <c r="ER604" s="68"/>
      <c r="ES604" s="68"/>
      <c r="ET604" s="68"/>
      <c r="EU604" s="68"/>
      <c r="EV604" s="69"/>
    </row>
    <row r="605" spans="1:152" s="29" customFormat="1" ht="15.75" customHeight="1" x14ac:dyDescent="0.2">
      <c r="A605" s="60">
        <f>$A$128</f>
        <v>46019</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2077.31</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2009.7399999999998</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1985.83</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1978.7299999999998</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1972.1</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1970.86</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1963.6399999999999</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2017.1499999999999</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1948.9099999999999</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1949.33</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2013.7799999999997</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2047.4799999999998</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2053.81</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2054.34</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2046.08</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2058.25</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2129.16</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2178.46</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2223.71</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2183.64</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2131.5499999999997</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2024.9799999999998</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2225.3200000000002</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2152.06</v>
      </c>
      <c r="ER605" s="68"/>
      <c r="ES605" s="68"/>
      <c r="ET605" s="68"/>
      <c r="EU605" s="68"/>
      <c r="EV605" s="69"/>
    </row>
    <row r="606" spans="1:152" s="29" customFormat="1" ht="15.75" customHeight="1" x14ac:dyDescent="0.2">
      <c r="A606" s="60">
        <f>$A$129</f>
        <v>46020</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2106.0299999999997</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2052.16</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2026.9699999999998</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1959.9799999999998</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1964.9299999999998</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2002.4199999999998</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2079.29</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2291.1200000000003</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2032.1599999999999</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2138.9499999999998</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2197.69</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2191.25</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2206.12</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2203.02</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2200.9499999999998</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2206.0499999999997</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2233.89</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2250.89</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2260.31</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2257.06</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2213</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2121.54</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2306.09</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2181.21</v>
      </c>
      <c r="ER606" s="68"/>
      <c r="ES606" s="68"/>
      <c r="ET606" s="68"/>
      <c r="EU606" s="68"/>
      <c r="EV606" s="69"/>
    </row>
    <row r="607" spans="1:152" s="29" customFormat="1" ht="15.75" customHeight="1" x14ac:dyDescent="0.2">
      <c r="A607" s="60">
        <f>$A$130</f>
        <v>46021</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2103.23</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1951.35</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1951.1</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1945.36</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1949.32</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1964.83</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2045.6599999999999</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2215.89</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2034.4399999999998</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2131.6</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2194.15</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2210.4299999999998</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2200.98</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2196.83</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2196.48</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2204.09</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2223.7199999999998</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2248.54</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2259.1799999999998</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2252.92</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2203.08</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2129.5099999999998</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2324.6900000000005</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2169.5499999999997</v>
      </c>
      <c r="ER607" s="68"/>
      <c r="ES607" s="68"/>
      <c r="ET607" s="68"/>
      <c r="EU607" s="68"/>
      <c r="EV607" s="69"/>
    </row>
    <row r="608" spans="1:152" s="29" customFormat="1" ht="15.75" customHeight="1" x14ac:dyDescent="0.2">
      <c r="A608" s="60">
        <f>$A$131</f>
        <v>46022</v>
      </c>
      <c r="B608" s="61"/>
      <c r="C608" s="61"/>
      <c r="D608" s="61"/>
      <c r="E608" s="61"/>
      <c r="F608" s="61"/>
      <c r="G608" s="61"/>
      <c r="H608" s="62"/>
      <c r="I608" s="63">
        <f>IF($A608="-","-",ROUND(VLOOKUP($A608+ROUND(LEFT(I$577,1)/24,5),'[1]ОАО "АТС"'!$A$57:$F$800,6,FALSE)+HLOOKUP($DL$575,'[1]Сбытовая надбавка'!$F$5:$H$6,2,FALSE),2)+'[1]Иные услуги'!$C$6+HLOOKUP($DR$574,'[1]Услуги по передаче'!$G$5:$J$7,3,FALSE))</f>
        <v>2083.21</v>
      </c>
      <c r="J608" s="68"/>
      <c r="K608" s="68"/>
      <c r="L608" s="68"/>
      <c r="M608" s="68"/>
      <c r="N608" s="69"/>
      <c r="O608" s="63">
        <f>IF($A608="-","-",ROUND(VLOOKUP($A608+ROUND(LEFT(O$577,1)/24,5),'[1]ОАО "АТС"'!$A$57:$F$800,6,FALSE)+HLOOKUP($DL$575,'[1]Сбытовая надбавка'!$F$5:$H$6,2,FALSE),2)+'[1]Иные услуги'!$C$6+HLOOKUP($DR$574,'[1]Услуги по передаче'!$G$5:$J$7,3,FALSE))</f>
        <v>2029.6699999999998</v>
      </c>
      <c r="P608" s="68"/>
      <c r="Q608" s="68"/>
      <c r="R608" s="68"/>
      <c r="S608" s="68"/>
      <c r="T608" s="69"/>
      <c r="U608" s="63">
        <f>IF($A608="-","-",ROUND(VLOOKUP($A608+ROUND(LEFT(U$577,1)/24,5),'[1]ОАО "АТС"'!$A$57:$F$800,6,FALSE)+HLOOKUP($DL$575,'[1]Сбытовая надбавка'!$F$5:$H$6,2,FALSE),2)+'[1]Иные услуги'!$C$6+HLOOKUP($DR$574,'[1]Услуги по передаче'!$G$5:$J$7,3,FALSE))</f>
        <v>1961.1499999999999</v>
      </c>
      <c r="V608" s="68"/>
      <c r="W608" s="68"/>
      <c r="X608" s="68"/>
      <c r="Y608" s="68"/>
      <c r="Z608" s="69"/>
      <c r="AA608" s="63">
        <f>IF($A608="-","-",ROUND(VLOOKUP($A608+ROUND(LEFT(AA$577,1)/24,5),'[1]ОАО "АТС"'!$A$57:$F$800,6,FALSE)+HLOOKUP($DL$575,'[1]Сбытовая надбавка'!$F$5:$H$6,2,FALSE),2)+'[1]Иные услуги'!$C$6+HLOOKUP($DR$574,'[1]Услуги по передаче'!$G$5:$J$7,3,FALSE))</f>
        <v>1956.4699999999998</v>
      </c>
      <c r="AB608" s="68"/>
      <c r="AC608" s="68"/>
      <c r="AD608" s="68"/>
      <c r="AE608" s="68"/>
      <c r="AF608" s="69"/>
      <c r="AG608" s="63">
        <f>IF($A608="-","-",ROUND(VLOOKUP($A608+ROUND(LEFT(AG$577,1)/24,5),'[1]ОАО "АТС"'!$A$57:$F$800,6,FALSE)+HLOOKUP($DL$575,'[1]Сбытовая надбавка'!$F$5:$H$6,2,FALSE),2)+'[1]Иные услуги'!$C$6+HLOOKUP($DR$574,'[1]Услуги по передаче'!$G$5:$J$7,3,FALSE))</f>
        <v>1956.7799999999997</v>
      </c>
      <c r="AH608" s="68"/>
      <c r="AI608" s="68"/>
      <c r="AJ608" s="68"/>
      <c r="AK608" s="68"/>
      <c r="AL608" s="69"/>
      <c r="AM608" s="63">
        <f>IF($A608="-","-",ROUND(VLOOKUP($A608+ROUND(LEFT(AM$577,1)/24,5),'[1]ОАО "АТС"'!$A$57:$F$800,6,FALSE)+HLOOKUP($DL$575,'[1]Сбытовая надбавка'!$F$5:$H$6,2,FALSE),2)+'[1]Иные услуги'!$C$6+HLOOKUP($DR$574,'[1]Услуги по передаче'!$G$5:$J$7,3,FALSE))</f>
        <v>1964.6899999999998</v>
      </c>
      <c r="AN608" s="68"/>
      <c r="AO608" s="68"/>
      <c r="AP608" s="68"/>
      <c r="AQ608" s="68"/>
      <c r="AR608" s="69"/>
      <c r="AS608" s="63">
        <f>IF($A608="-","-",ROUND(VLOOKUP($A608+ROUND(LEFT(AS$577,1)/24,5),'[1]ОАО "АТС"'!$A$57:$F$800,6,FALSE)+HLOOKUP($DL$575,'[1]Сбытовая надбавка'!$F$5:$H$6,2,FALSE),2)+'[1]Иные услуги'!$C$6+HLOOKUP($DR$574,'[1]Услуги по передаче'!$G$5:$J$7,3,FALSE))</f>
        <v>1968.2899999999997</v>
      </c>
      <c r="AT608" s="68"/>
      <c r="AU608" s="68"/>
      <c r="AV608" s="68"/>
      <c r="AW608" s="68"/>
      <c r="AX608" s="69"/>
      <c r="AY608" s="63">
        <f>IF($A608="-","-",ROUND(VLOOKUP($A608+ROUND(LEFT(AY$577,1)/24,5),'[1]ОАО "АТС"'!$A$57:$F$800,6,FALSE)+HLOOKUP($DL$575,'[1]Сбытовая надбавка'!$F$5:$H$6,2,FALSE),2)+'[1]Иные услуги'!$C$6+HLOOKUP($DR$574,'[1]Услуги по передаче'!$G$5:$J$7,3,FALSE))</f>
        <v>2030.36</v>
      </c>
      <c r="AZ608" s="68"/>
      <c r="BA608" s="68"/>
      <c r="BB608" s="68"/>
      <c r="BC608" s="68"/>
      <c r="BD608" s="69"/>
      <c r="BE608" s="63">
        <f>IF($A608="-","-",ROUND(VLOOKUP($A608+ROUND(LEFT(BE$577,1)/24,5),'[1]ОАО "АТС"'!$A$57:$F$800,6,FALSE)+HLOOKUP($DL$575,'[1]Сбытовая надбавка'!$F$5:$H$6,2,FALSE),2)+'[1]Иные услуги'!$C$6+HLOOKUP($DR$574,'[1]Услуги по передаче'!$G$5:$J$7,3,FALSE))</f>
        <v>1948.8799999999999</v>
      </c>
      <c r="BF608" s="68"/>
      <c r="BG608" s="68"/>
      <c r="BH608" s="68"/>
      <c r="BI608" s="68"/>
      <c r="BJ608" s="69"/>
      <c r="BK608" s="63">
        <f>IF($A608="-","-",ROUND(VLOOKUP($A608+ROUND(LEFT(BK$577,1)/24,5),'[1]ОАО "АТС"'!$A$57:$F$800,6,FALSE)+HLOOKUP($DL$575,'[1]Сбытовая надбавка'!$F$5:$H$6,2,FALSE),2)+'[1]Иные услуги'!$C$6+HLOOKUP($DR$574,'[1]Услуги по передаче'!$G$5:$J$7,3,FALSE))</f>
        <v>2018.1999999999998</v>
      </c>
      <c r="BL608" s="68"/>
      <c r="BM608" s="68"/>
      <c r="BN608" s="68"/>
      <c r="BO608" s="68"/>
      <c r="BP608" s="69"/>
      <c r="BQ608" s="63">
        <f>IF($A608="-","-",ROUND(VLOOKUP($A608+ROUND(LEFT(BQ$577,2)/24,5),'[1]ОАО "АТС"'!$A$57:$F$800,6,FALSE)+HLOOKUP($DL$575,'[1]Сбытовая надбавка'!$F$5:$H$6,2,FALSE),2)+'[1]Иные услуги'!$C$6+HLOOKUP($DR$574,'[1]Услуги по передаче'!$G$5:$J$7,3,FALSE))</f>
        <v>2063.11</v>
      </c>
      <c r="BR608" s="68"/>
      <c r="BS608" s="68"/>
      <c r="BT608" s="68"/>
      <c r="BU608" s="68"/>
      <c r="BV608" s="69"/>
      <c r="BW608" s="63">
        <f>IF($A608="-","-",ROUND(VLOOKUP($A608+ROUND(LEFT(BW$577,2)/24,5),'[1]ОАО "АТС"'!$A$57:$F$800,6,FALSE)+HLOOKUP($DL$575,'[1]Сбытовая надбавка'!$F$5:$H$6,2,FALSE),2)+'[1]Иные услуги'!$C$6+HLOOKUP($DR$574,'[1]Услуги по передаче'!$G$5:$J$7,3,FALSE))</f>
        <v>2076.58</v>
      </c>
      <c r="BX608" s="68"/>
      <c r="BY608" s="68"/>
      <c r="BZ608" s="68"/>
      <c r="CA608" s="68"/>
      <c r="CB608" s="69"/>
      <c r="CC608" s="63">
        <f>IF($A608="-","-",ROUND(VLOOKUP($A608+ROUND(LEFT(CC$577,2)/24,5),'[1]ОАО "АТС"'!$A$57:$F$800,6,FALSE)+HLOOKUP($DL$575,'[1]Сбытовая надбавка'!$F$5:$H$6,2,FALSE),2)+'[1]Иные услуги'!$C$6+HLOOKUP($DR$574,'[1]Услуги по передаче'!$G$5:$J$7,3,FALSE))</f>
        <v>2059.84</v>
      </c>
      <c r="CD608" s="68"/>
      <c r="CE608" s="68"/>
      <c r="CF608" s="68"/>
      <c r="CG608" s="68"/>
      <c r="CH608" s="69"/>
      <c r="CI608" s="63">
        <f>IF($A608="-","-",ROUND(VLOOKUP($A608+ROUND(LEFT(CI$577,2)/24,5),'[1]ОАО "АТС"'!$A$57:$F$800,6,FALSE)+HLOOKUP($DL$575,'[1]Сбытовая надбавка'!$F$5:$H$6,2,FALSE),2)+'[1]Иные услуги'!$C$6+HLOOKUP($DR$574,'[1]Услуги по передаче'!$G$5:$J$7,3,FALSE))</f>
        <v>2034.35</v>
      </c>
      <c r="CJ608" s="68"/>
      <c r="CK608" s="68"/>
      <c r="CL608" s="68"/>
      <c r="CM608" s="68"/>
      <c r="CN608" s="69"/>
      <c r="CO608" s="63">
        <f>IF($A608="-","-",ROUND(VLOOKUP($A608+ROUND(LEFT(CO$577,2)/24,5),'[1]ОАО "АТС"'!$A$57:$F$800,6,FALSE)+HLOOKUP($DL$575,'[1]Сбытовая надбавка'!$F$5:$H$6,2,FALSE),2)+'[1]Иные услуги'!$C$6+HLOOKUP($DR$574,'[1]Услуги по передаче'!$G$5:$J$7,3,FALSE))</f>
        <v>2026.4999999999998</v>
      </c>
      <c r="CP608" s="68"/>
      <c r="CQ608" s="68"/>
      <c r="CR608" s="68"/>
      <c r="CS608" s="68"/>
      <c r="CT608" s="69"/>
      <c r="CU608" s="63">
        <f>IF($A608="-","-",ROUND(VLOOKUP($A608+ROUND(LEFT(CU$577,2)/24,5),'[1]ОАО "АТС"'!$A$57:$F$800,6,FALSE)+HLOOKUP($DL$575,'[1]Сбытовая надбавка'!$F$5:$H$6,2,FALSE),2)+'[1]Иные услуги'!$C$6+HLOOKUP($DR$574,'[1]Услуги по передаче'!$G$5:$J$7,3,FALSE))</f>
        <v>2025.56</v>
      </c>
      <c r="CV608" s="68"/>
      <c r="CW608" s="68"/>
      <c r="CX608" s="68"/>
      <c r="CY608" s="68"/>
      <c r="CZ608" s="69"/>
      <c r="DA608" s="63">
        <f>IF($A608="-","-",ROUND(VLOOKUP($A608+ROUND(LEFT(DA$577,2)/24,5),'[1]ОАО "АТС"'!$A$57:$F$800,6,FALSE)+HLOOKUP($DL$575,'[1]Сбытовая надбавка'!$F$5:$H$6,2,FALSE),2)+'[1]Иные услуги'!$C$6+HLOOKUP($DR$574,'[1]Услуги по передаче'!$G$5:$J$7,3,FALSE))</f>
        <v>2071.13</v>
      </c>
      <c r="DB608" s="68"/>
      <c r="DC608" s="68"/>
      <c r="DD608" s="68"/>
      <c r="DE608" s="68"/>
      <c r="DF608" s="69"/>
      <c r="DG608" s="63">
        <f>IF($A608="-","-",ROUND(VLOOKUP($A608+ROUND(LEFT(DG$577,2)/24,5),'[1]ОАО "АТС"'!$A$57:$F$800,6,FALSE)+HLOOKUP($DL$575,'[1]Сбытовая надбавка'!$F$5:$H$6,2,FALSE),2)+'[1]Иные услуги'!$C$6+HLOOKUP($DR$574,'[1]Услуги по передаче'!$G$5:$J$7,3,FALSE))</f>
        <v>2159.6799999999998</v>
      </c>
      <c r="DH608" s="68"/>
      <c r="DI608" s="68"/>
      <c r="DJ608" s="68"/>
      <c r="DK608" s="68"/>
      <c r="DL608" s="69"/>
      <c r="DM608" s="63">
        <f>IF($A608="-","-",ROUND(VLOOKUP($A608+ROUND(LEFT(DM$577,2)/24,5),'[1]ОАО "АТС"'!$A$57:$F$800,6,FALSE)+HLOOKUP($DL$575,'[1]Сбытовая надбавка'!$F$5:$H$6,2,FALSE),2)+'[1]Иные услуги'!$C$6+HLOOKUP($DR$574,'[1]Услуги по передаче'!$G$5:$J$7,3,FALSE))</f>
        <v>2184.35</v>
      </c>
      <c r="DN608" s="68"/>
      <c r="DO608" s="68"/>
      <c r="DP608" s="68"/>
      <c r="DQ608" s="68"/>
      <c r="DR608" s="69"/>
      <c r="DS608" s="63">
        <f>IF($A608="-","-",ROUND(VLOOKUP($A608+ROUND(LEFT(DS$577,2)/24,5),'[1]ОАО "АТС"'!$A$57:$F$800,6,FALSE)+HLOOKUP($DL$575,'[1]Сбытовая надбавка'!$F$5:$H$6,2,FALSE),2)+'[1]Иные услуги'!$C$6+HLOOKUP($DR$574,'[1]Услуги по передаче'!$G$5:$J$7,3,FALSE))</f>
        <v>2143.79</v>
      </c>
      <c r="DT608" s="68"/>
      <c r="DU608" s="68"/>
      <c r="DV608" s="68"/>
      <c r="DW608" s="68"/>
      <c r="DX608" s="69"/>
      <c r="DY608" s="63">
        <f>IF($A608="-","-",ROUND(VLOOKUP($A608+ROUND(LEFT(DY$577,2)/24,5),'[1]ОАО "АТС"'!$A$57:$F$800,6,FALSE)+HLOOKUP($DL$575,'[1]Сбытовая надбавка'!$F$5:$H$6,2,FALSE),2)+'[1]Иные услуги'!$C$6+HLOOKUP($DR$574,'[1]Услуги по передаче'!$G$5:$J$7,3,FALSE))</f>
        <v>2081.2799999999997</v>
      </c>
      <c r="DZ608" s="68"/>
      <c r="EA608" s="68"/>
      <c r="EB608" s="68"/>
      <c r="EC608" s="68"/>
      <c r="ED608" s="69"/>
      <c r="EE608" s="63">
        <f>IF($A608="-","-",ROUND(VLOOKUP($A608+ROUND(LEFT(EE$577,2)/24,5),'[1]ОАО "АТС"'!$A$57:$F$800,6,FALSE)+HLOOKUP($DL$575,'[1]Сбытовая надбавка'!$F$5:$H$6,2,FALSE),2)+'[1]Иные услуги'!$C$6+HLOOKUP($DR$574,'[1]Услуги по передаче'!$G$5:$J$7,3,FALSE))</f>
        <v>1954.84</v>
      </c>
      <c r="EF608" s="68"/>
      <c r="EG608" s="68"/>
      <c r="EH608" s="68"/>
      <c r="EI608" s="68"/>
      <c r="EJ608" s="69"/>
      <c r="EK608" s="63">
        <f>IF($A608="-","-",ROUND(VLOOKUP($A608+ROUND(LEFT(EK$577,2)/24,5),'[1]ОАО "АТС"'!$A$57:$F$800,6,FALSE)+HLOOKUP($DL$575,'[1]Сбытовая надбавка'!$F$5:$H$6,2,FALSE),2)+'[1]Иные услуги'!$C$6+HLOOKUP($DR$574,'[1]Услуги по передаче'!$G$5:$J$7,3,FALSE))</f>
        <v>2247.06</v>
      </c>
      <c r="EL608" s="68"/>
      <c r="EM608" s="68"/>
      <c r="EN608" s="68"/>
      <c r="EO608" s="68"/>
      <c r="EP608" s="69"/>
      <c r="EQ608" s="63">
        <f>IF($A608="-","-",ROUND(VLOOKUP($A608+ROUND(LEFT(EQ$577,2)/24,5),'[1]ОАО "АТС"'!$A$57:$F$800,6,FALSE)+HLOOKUP($DL$575,'[1]Сбытовая надбавка'!$F$5:$H$6,2,FALSE),2)+'[1]Иные услуги'!$C$6+HLOOKUP($DR$574,'[1]Услуги по передаче'!$G$5:$J$7,3,FALSE))</f>
        <v>2220.7399999999998</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45992</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1958.9799999999998</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1951.08</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1951.1499999999999</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1951.1599999999999</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1951.08</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1950.82</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1949.6699999999998</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2119.71</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1949.9699999999998</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1982.0299999999997</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2035.2999999999997</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2035.87</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2028.9499999999998</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1998.07</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2020.7099999999998</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2036.9999999999998</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2082.62</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2133.9899999999998</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2139.65</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2071.8200000000002</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1977.8899999999999</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1949.0499999999997</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2206.3200000000002</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2086.0499999999997</v>
      </c>
      <c r="ER614" s="68"/>
      <c r="ES614" s="68"/>
      <c r="ET614" s="68"/>
      <c r="EU614" s="68"/>
      <c r="EV614" s="69"/>
    </row>
    <row r="615" spans="1:152" s="29" customFormat="1" ht="15.75" customHeight="1" x14ac:dyDescent="0.2">
      <c r="A615" s="60">
        <f>$A$102</f>
        <v>45993</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1955.1499999999999</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1950.9699999999998</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1951.06</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1951.07</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1951.0099999999998</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1950.8999999999999</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1949.09</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2110.5499999999997</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1949.82</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1974.0199999999998</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2032.08</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2031.9599999999998</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2024.2399999999998</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1991.85</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2015.37</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2030.57</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2077.1999999999998</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2130.12</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2132.48</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2062.1</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1964.3799999999999</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1948.9999999999998</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2201.37</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2055.33</v>
      </c>
      <c r="ER615" s="68"/>
      <c r="ES615" s="68"/>
      <c r="ET615" s="68"/>
      <c r="EU615" s="68"/>
      <c r="EV615" s="69"/>
    </row>
    <row r="616" spans="1:152" s="29" customFormat="1" ht="15.75" customHeight="1" x14ac:dyDescent="0.2">
      <c r="A616" s="60">
        <f>$A$103</f>
        <v>45994</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1965.9799999999998</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1950.5099999999998</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1951.0099999999998</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1951.0199999999998</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1950.4099999999999</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1950.2599999999998</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1949.0299999999997</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2122.39</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1949.6399999999999</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1979.7099999999998</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2036.82</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2036.59</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2029.08</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1996.61</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2020.7299999999998</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2035.8899999999999</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2076.3200000000002</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2129.16</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2139.83</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2056.86</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1970.62</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1948.7299999999998</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2208.61</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2041.59</v>
      </c>
      <c r="ER616" s="68"/>
      <c r="ES616" s="68"/>
      <c r="ET616" s="68"/>
      <c r="EU616" s="68"/>
      <c r="EV616" s="69"/>
    </row>
    <row r="617" spans="1:152" s="29" customFormat="1" ht="15.75" customHeight="1" x14ac:dyDescent="0.2">
      <c r="A617" s="60">
        <f>$A$104</f>
        <v>45995</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1950.6799999999998</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1950.84</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1950.9299999999998</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1950.9599999999998</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1950.87</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1950.2799999999997</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1948.9799999999998</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2119.9899999999998</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1949.7499999999998</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2002.6</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2050.5299999999997</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2064.0099999999998</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2034.1599999999999</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2026.1299999999999</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2032.57</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2047.4999999999998</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2104.23</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2143.62</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2134.81</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2066.4499999999998</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1970.3899999999999</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1947.56</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2189.7999999999997</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2065.35</v>
      </c>
      <c r="ER617" s="68"/>
      <c r="ES617" s="68"/>
      <c r="ET617" s="68"/>
      <c r="EU617" s="68"/>
      <c r="EV617" s="69"/>
    </row>
    <row r="618" spans="1:152" s="29" customFormat="1" ht="15.75" customHeight="1" x14ac:dyDescent="0.2">
      <c r="A618" s="60">
        <f>$A$105</f>
        <v>45996</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1956.31</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1950.83</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1950.8999999999999</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1950.9099999999999</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1950.85</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1950.7399999999998</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1949.2199999999998</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2123.9899999999998</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1949.61</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2002.4899999999998</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2057.3200000000002</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2079.71</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2057.56</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2050.94</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2063.6999999999998</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2070.66</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2086.09</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2140.1999999999998</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2156.75</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2067.3200000000002</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1995.4499999999998</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1947.7799999999997</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2224.3200000000002</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2082.5700000000002</v>
      </c>
      <c r="ER618" s="68"/>
      <c r="ES618" s="68"/>
      <c r="ET618" s="68"/>
      <c r="EU618" s="68"/>
      <c r="EV618" s="69"/>
    </row>
    <row r="619" spans="1:152" s="29" customFormat="1" ht="15.75" customHeight="1" x14ac:dyDescent="0.2">
      <c r="A619" s="60">
        <f>$A$106</f>
        <v>45997</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1965.9099999999999</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1950.58</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1950.7799999999997</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1950.81</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1950.7899999999997</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1950.7199999999998</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1949.37</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1951.5499999999997</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1949.2499999999998</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1949.4899999999998</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1969.87</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1986.58</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1988.1399999999999</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1970.9899999999998</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1970.6499999999999</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1979.2999999999997</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2030.0399999999997</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2095.6999999999998</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2090.31</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1985.5099999999998</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1948.6599999999999</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1947.0399999999997</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2165.91</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2035.3799999999999</v>
      </c>
      <c r="ER619" s="68"/>
      <c r="ES619" s="68"/>
      <c r="ET619" s="68"/>
      <c r="EU619" s="68"/>
      <c r="EV619" s="69"/>
    </row>
    <row r="620" spans="1:152" s="29" customFormat="1" ht="15.75" customHeight="1" x14ac:dyDescent="0.2">
      <c r="A620" s="60">
        <f>$A$107</f>
        <v>45998</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1961.2699999999998</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1950.7099999999998</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1950.8799999999999</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1950.9799999999998</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1950.9399999999998</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1950.9299999999998</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1949.6299999999999</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1949.2499999999998</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1948.85</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1949.2699999999998</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1949.5299999999997</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1949.4799999999998</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1949.5199999999998</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1950.31</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1950.2699999999998</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1950.35</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1951.9699999999998</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2043.8799999999999</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2030.4499999999998</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1983.2499999999998</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1947.7299999999998</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1947.6299999999999</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2130.89</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1999.81</v>
      </c>
      <c r="ER620" s="68"/>
      <c r="ES620" s="68"/>
      <c r="ET620" s="68"/>
      <c r="EU620" s="68"/>
      <c r="EV620" s="69"/>
    </row>
    <row r="621" spans="1:152" s="29" customFormat="1" ht="15.75" customHeight="1" x14ac:dyDescent="0.2">
      <c r="A621" s="60">
        <f>$A$108</f>
        <v>45999</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1963.62</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1950.82</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1950.9599999999998</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1950.9899999999998</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1950.8999999999999</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1950.7899999999997</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1949.33</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2134.58</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1949.2599999999998</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2009.12</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2060.71</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2068.41</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2039.6799999999998</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2033.6299999999999</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2041.08</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2054.16</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2087.75</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2115.34</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2145.85</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2063.87</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1982.2599999999998</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1947.5399999999997</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2196.8200000000002</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2021.7799999999997</v>
      </c>
      <c r="ER621" s="68"/>
      <c r="ES621" s="68"/>
      <c r="ET621" s="68"/>
      <c r="EU621" s="68"/>
      <c r="EV621" s="69"/>
    </row>
    <row r="622" spans="1:152" s="29" customFormat="1" ht="15.75" customHeight="1" x14ac:dyDescent="0.2">
      <c r="A622" s="60">
        <f>$A$109</f>
        <v>46000</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1967.6499999999999</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1950.7699999999998</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1950.8899999999999</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1950.9299999999998</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1950.8999999999999</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1950.6899999999998</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1950.3799999999999</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2130.38</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1949.4199999999998</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2021.0199999999998</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2075.79</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2083.04</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2054.89</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2048.14</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2056.0499999999997</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2068.25</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2099.09</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2124.42</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2153.23</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2085.6799999999998</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2005.0499999999997</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1947.1499999999999</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2180.94</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2070.2199999999998</v>
      </c>
      <c r="ER622" s="68"/>
      <c r="ES622" s="68"/>
      <c r="ET622" s="68"/>
      <c r="EU622" s="68"/>
      <c r="EV622" s="69"/>
    </row>
    <row r="623" spans="1:152" s="29" customFormat="1" ht="15.75" customHeight="1" x14ac:dyDescent="0.2">
      <c r="A623" s="60">
        <f>$A$110</f>
        <v>46001</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1970.9499999999998</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1950.83</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1950.85</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1950.87</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1950.85</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1950.61</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1948.7099999999998</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2140.7999999999997</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1949.2299999999998</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2023.09</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2073.35</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2081.86</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2059.2399999999998</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2047.1</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2057.2399999999998</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2067.4</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2106.3200000000002</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2133.2799999999997</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2155.69</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2090.34</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2008.4399999999998</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1947.4199999999998</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2206.42</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2073.5700000000002</v>
      </c>
      <c r="ER623" s="68"/>
      <c r="ES623" s="68"/>
      <c r="ET623" s="68"/>
      <c r="EU623" s="68"/>
      <c r="EV623" s="69"/>
    </row>
    <row r="624" spans="1:152" s="29" customFormat="1" ht="15.75" customHeight="1" x14ac:dyDescent="0.2">
      <c r="A624" s="60">
        <f>$A$111</f>
        <v>46002</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1984.7499999999998</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1950.5199999999998</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1950.6399999999999</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1950.7099999999998</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1950.6599999999999</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1950.4799999999998</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1950.7999999999997</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2159.0499999999997</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1949.56</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2037.1799999999998</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2087.75</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2092.64</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2066.79</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2072.15</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2066.56</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2083.48</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2124.16</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2157.73</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2168.9</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2109.58</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2026.5199999999998</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1947.6499999999999</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2204.73</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2073.46</v>
      </c>
      <c r="ER624" s="68"/>
      <c r="ES624" s="68"/>
      <c r="ET624" s="68"/>
      <c r="EU624" s="68"/>
      <c r="EV624" s="69"/>
    </row>
    <row r="625" spans="1:152" s="29" customFormat="1" ht="15.75" customHeight="1" x14ac:dyDescent="0.2">
      <c r="A625" s="60">
        <f>$A$112</f>
        <v>46003</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2027.1399999999999</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1965.7899999999997</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1950.57</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1950.61</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1950.7799999999997</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1977.59</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2041.7399999999998</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2233.5099999999998</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1968.7499999999998</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2123.5299999999997</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2178.5700000000002</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2178.09</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2150.96</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2147.19</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2146.58</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2146.4299999999998</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2174.63</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2215.56</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2236.61</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2182.33</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2111.1999999999998</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1985.36</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2275.1800000000003</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2141.7399999999998</v>
      </c>
      <c r="ER625" s="68"/>
      <c r="ES625" s="68"/>
      <c r="ET625" s="68"/>
      <c r="EU625" s="68"/>
      <c r="EV625" s="69"/>
    </row>
    <row r="626" spans="1:152" s="29" customFormat="1" ht="15.75" customHeight="1" x14ac:dyDescent="0.2">
      <c r="A626" s="60">
        <f>$A$113</f>
        <v>46004</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2000.5499999999997</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1956.4399999999998</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1950.9599999999998</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1950.9999999999998</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1951.0299999999997</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1950.9099999999999</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1949.7999999999997</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1991.4299999999998</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1949.3999999999999</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1951.1</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2035.4199999999998</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2063.29</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2057.11</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2051.0299999999997</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2050.2999999999997</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2050.29</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2098.96</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2152.42</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2166.08</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2089.75</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2012.82</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1947.2799999999997</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2230.42</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2087.25</v>
      </c>
      <c r="ER626" s="68"/>
      <c r="ES626" s="68"/>
      <c r="ET626" s="68"/>
      <c r="EU626" s="68"/>
      <c r="EV626" s="69"/>
    </row>
    <row r="627" spans="1:152" s="29" customFormat="1" ht="15.75" customHeight="1" x14ac:dyDescent="0.2">
      <c r="A627" s="60">
        <f>$A$114</f>
        <v>46005</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1993.1999999999998</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1956.6299999999999</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1950.7199999999998</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1950.7799999999997</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1950.7499999999998</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1950.6999999999998</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1949.36</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1950.3999999999999</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1948.58</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1949.2199999999998</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1949.2199999999998</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1973.3899999999999</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1965.11</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1989.1899999999998</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1989.07</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1996.1799999999998</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2073.84</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2144.09</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2187.48</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2138.37</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2078.66</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1950.84</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2236.2399999999998</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2122.08</v>
      </c>
      <c r="ER627" s="68"/>
      <c r="ES627" s="68"/>
      <c r="ET627" s="68"/>
      <c r="EU627" s="68"/>
      <c r="EV627" s="69"/>
    </row>
    <row r="628" spans="1:152" s="29" customFormat="1" ht="15.75" customHeight="1" x14ac:dyDescent="0.2">
      <c r="A628" s="60">
        <f>$A$115</f>
        <v>46006</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1996.9699999999998</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1965.0099999999998</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1955.09</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1949.7199999999998</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1949.6499999999999</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1978.82</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2061.02</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2229.33</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1992.9399999999998</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2126.92</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2178.09</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2178.2199999999998</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2160.25</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2156.89</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2156.66</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2153.79</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2172.87</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2213.54</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2254.15</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2192.12</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2125.0299999999997</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2005.6599999999999</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2265.0700000000002</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2059.15</v>
      </c>
      <c r="ER628" s="68"/>
      <c r="ES628" s="68"/>
      <c r="ET628" s="68"/>
      <c r="EU628" s="68"/>
      <c r="EV628" s="69"/>
    </row>
    <row r="629" spans="1:152" s="29" customFormat="1" ht="15.75" customHeight="1" x14ac:dyDescent="0.2">
      <c r="A629" s="60">
        <f>$A$116</f>
        <v>46007</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2037.57</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1989.9099999999999</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1955.4199999999998</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1950.5099999999998</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1952.0399999999997</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1995.12</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2058.9699999999998</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2243.27</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1998.1</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2136.63</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2193.9299999999998</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2194.7199999999998</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2152.79</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2140.1799999999998</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2147.7799999999997</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2151.42</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2181.6999999999998</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2219.23</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2276.1800000000003</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2190.11</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2133.06</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2017.31</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2298.8100000000004</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2156.75</v>
      </c>
      <c r="ER629" s="68"/>
      <c r="ES629" s="68"/>
      <c r="ET629" s="68"/>
      <c r="EU629" s="68"/>
      <c r="EV629" s="69"/>
    </row>
    <row r="630" spans="1:152" s="29" customFormat="1" ht="15.75" customHeight="1" x14ac:dyDescent="0.2">
      <c r="A630" s="60">
        <f>$A$117</f>
        <v>46008</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2053.9899999999998</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1973.6399999999999</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1952.4999999999998</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1950.1499999999999</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1950.09</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1984.6599999999999</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2039.6799999999998</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2226.48</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1965.85</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2123.2999999999997</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2185.4499999999998</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2193.19</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2156.4</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2150.2199999999998</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2139.4899999999998</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2133.9299999999998</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2185.9</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2216.7599999999998</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2269.6000000000004</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2195.98</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2074.46</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1944.7499999999998</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2290.15</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2164.0099999999998</v>
      </c>
      <c r="ER630" s="68"/>
      <c r="ES630" s="68"/>
      <c r="ET630" s="68"/>
      <c r="EU630" s="68"/>
      <c r="EV630" s="69"/>
    </row>
    <row r="631" spans="1:152" s="29" customFormat="1" ht="15.75" customHeight="1" x14ac:dyDescent="0.2">
      <c r="A631" s="60">
        <f>$A$118</f>
        <v>46009</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2036.3899999999999</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1994.9399999999998</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1969.5399999999997</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1949.7599999999998</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1949.6499999999999</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1996.57</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2067.4299999999998</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2276.88</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1971.2899999999997</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2164.58</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2156.84</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2197.94</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2099.59</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2082</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2096.87</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2151.75</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2209.02</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2240.42</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2254.7199999999998</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2210.62</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2147.23</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1987.1</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2324.42</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2172.04</v>
      </c>
      <c r="ER631" s="68"/>
      <c r="ES631" s="68"/>
      <c r="ET631" s="68"/>
      <c r="EU631" s="68"/>
      <c r="EV631" s="69"/>
    </row>
    <row r="632" spans="1:152" s="29" customFormat="1" ht="15.75" customHeight="1" x14ac:dyDescent="0.2">
      <c r="A632" s="60">
        <f>$A$119</f>
        <v>46010</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2060.62</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1984.9599999999998</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1963.7399999999998</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1955.9399999999998</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1961.61</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2007.83</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2085.46</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2277.5600000000004</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1981.1599999999999</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2130.9899999999998</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2220.5</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2232.0099999999998</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2184.0700000000002</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2150.21</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2172.2999999999997</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2180.06</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2229.8200000000002</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2255.1</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2294.5300000000002</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2261.7599999999998</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2163.17</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2014.9199999999998</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2323.1200000000003</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2181.02</v>
      </c>
      <c r="ER632" s="68"/>
      <c r="ES632" s="68"/>
      <c r="ET632" s="68"/>
      <c r="EU632" s="68"/>
      <c r="EV632" s="69"/>
    </row>
    <row r="633" spans="1:152" s="29" customFormat="1" ht="15.75" customHeight="1" x14ac:dyDescent="0.2">
      <c r="A633" s="60">
        <f>$A$120</f>
        <v>46011</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2073.52</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1999.0399999999997</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1959.9099999999999</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1950.0099999999998</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1949.9599999999998</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1959.7299999999998</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1948.0299999999997</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2045.59</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1948.4799999999998</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1953.1599999999999</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2065.37</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2089.2199999999998</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2072.7999999999997</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2054.1799999999998</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1949.1399999999999</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1949.61</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1948.2899999999997</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1947.2899999999997</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2013.4199999999998</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1983.1899999999998</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1955.3799999999999</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1945.5499999999997</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2249.2799999999997</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2138.2999999999997</v>
      </c>
      <c r="ER633" s="68"/>
      <c r="ES633" s="68"/>
      <c r="ET633" s="68"/>
      <c r="EU633" s="68"/>
      <c r="EV633" s="69"/>
    </row>
    <row r="634" spans="1:152" s="29" customFormat="1" ht="15.75" customHeight="1" x14ac:dyDescent="0.2">
      <c r="A634" s="60">
        <f>$A$121</f>
        <v>46012</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2054.9899999999998</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1973.11</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1949.58</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1949.7499999999998</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1949.7699999999998</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1949.7099999999998</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1947.82</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1969.61</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1948.4699999999998</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1948.56</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1948.61</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1988.4699999999998</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1980.4299999999998</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2004.4399999999998</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2003.09</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2010.0299999999997</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2091.46</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2158.34</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2209.46</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2166.8200000000002</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2096.48</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1970.81</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2266.2999999999997</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2148.0700000000002</v>
      </c>
      <c r="ER634" s="68"/>
      <c r="ES634" s="68"/>
      <c r="ET634" s="68"/>
      <c r="EU634" s="68"/>
      <c r="EV634" s="69"/>
    </row>
    <row r="635" spans="1:152" s="29" customFormat="1" ht="15.75" customHeight="1" x14ac:dyDescent="0.2">
      <c r="A635" s="60">
        <f>$A$122</f>
        <v>46013</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2122.64</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2050.75</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2014.7999999999997</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1998.4699999999998</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2000.4099999999999</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2060.16</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2123.5099999999998</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2302.2700000000004</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2023.7399999999998</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2242.5299999999997</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2316.9700000000003</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2299.4400000000005</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2158.83</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2152.9499999999998</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2142.14</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2142.2799999999997</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2189.14</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2266.7599999999998</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2350.4</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2449.15</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2206.5700000000002</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2083.39</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2358.7800000000002</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2186.7199999999998</v>
      </c>
      <c r="ER635" s="68"/>
      <c r="ES635" s="68"/>
      <c r="ET635" s="68"/>
      <c r="EU635" s="68"/>
      <c r="EV635" s="69"/>
    </row>
    <row r="636" spans="1:152" s="29" customFormat="1" ht="15.75" customHeight="1" x14ac:dyDescent="0.2">
      <c r="A636" s="60">
        <f>$A$123</f>
        <v>46014</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2043.8899999999999</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1993.12</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1981.2599999999998</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1969.9599999999998</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1973.7499999999998</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2016.07</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2120.5099999999998</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2307.2700000000004</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2023.5099999999998</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2152.94</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2209.46</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2189.65</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2141.7599999999998</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2129.42</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2119.65</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2124.86</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2153.04</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2217.9299999999998</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2283.88</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2258.29</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2175.0099999999998</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2042.4499999999998</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2309.15</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2141.61</v>
      </c>
      <c r="ER636" s="68"/>
      <c r="ES636" s="68"/>
      <c r="ET636" s="68"/>
      <c r="EU636" s="68"/>
      <c r="EV636" s="69"/>
    </row>
    <row r="637" spans="1:152" s="29" customFormat="1" ht="15.75" customHeight="1" x14ac:dyDescent="0.2">
      <c r="A637" s="60">
        <f>$A$124</f>
        <v>46015</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2015.7899999999997</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1976.2799999999997</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1965.34</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1961.34</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1965.4499999999998</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2011.5099999999998</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2113.5099999999998</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2299.3100000000004</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2032.3899999999999</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2174.5299999999997</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2258.5</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2267.94</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2222.7799999999997</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2218.79</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2218.65</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2170.86</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2178.39</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2212.87</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2267.02</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2200.38</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2137.5099999999998</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2012.0399999999997</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2292.65</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2145.4699999999998</v>
      </c>
      <c r="ER637" s="68"/>
      <c r="ES637" s="68"/>
      <c r="ET637" s="68"/>
      <c r="EU637" s="68"/>
      <c r="EV637" s="69"/>
    </row>
    <row r="638" spans="1:152" s="29" customFormat="1" ht="15.75" customHeight="1" x14ac:dyDescent="0.2">
      <c r="A638" s="60">
        <f>$A$125</f>
        <v>46016</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2025.8999999999999</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1979.9299999999998</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1967.4299999999998</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1962.5299999999997</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1966.1</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1998.58</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2082.7799999999997</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2303.17</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2045.61</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2179.7399999999998</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2211.65</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2221.37</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2187.65</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2181.83</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2172.12</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2160</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2182.42</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2236.02</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2303.1000000000004</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2256.13</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2193.66</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2088.83</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2290.3900000000003</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2125.89</v>
      </c>
      <c r="ER638" s="68"/>
      <c r="ES638" s="68"/>
      <c r="ET638" s="68"/>
      <c r="EU638" s="68"/>
      <c r="EV638" s="69"/>
    </row>
    <row r="639" spans="1:152" s="29" customFormat="1" ht="15.75" customHeight="1" x14ac:dyDescent="0.2">
      <c r="A639" s="60">
        <f>$A$126</f>
        <v>46017</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2120.86</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2049.86</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2031.37</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1974.08</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2031.1</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2026.2399999999998</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2127.37</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2333.7800000000002</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2059.37</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2188.06</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2206.6999999999998</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2201.0499999999997</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2157.17</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2137.33</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2142.69</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2129.16</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2186.64</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2236.0299999999997</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2280.5500000000002</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2250.4699999999998</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2172.79</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2074.29</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2300.5800000000004</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2168.9899999999998</v>
      </c>
      <c r="ER639" s="68"/>
      <c r="ES639" s="68"/>
      <c r="ET639" s="68"/>
      <c r="EU639" s="68"/>
      <c r="EV639" s="69"/>
    </row>
    <row r="640" spans="1:152" s="29" customFormat="1" ht="15.75" customHeight="1" x14ac:dyDescent="0.2">
      <c r="A640" s="60">
        <f>$A$127</f>
        <v>46018</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2095.4499999999998</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2033.59</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1967.34</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1985.1</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1993.1499999999999</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1993.1699999999998</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2038.2999999999997</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2283.4400000000005</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2022.36</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2148.14</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2201.35</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2201.81</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2202.7399999999998</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2199.9899999999998</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2214.5299999999997</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2200.1999999999998</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2224.37</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2242.06</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2303.7200000000003</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2254.6</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2178.08</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2104.56</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2322.4700000000003</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2187.6999999999998</v>
      </c>
      <c r="ER640" s="68"/>
      <c r="ES640" s="68"/>
      <c r="ET640" s="68"/>
      <c r="EU640" s="68"/>
      <c r="EV640" s="69"/>
    </row>
    <row r="641" spans="1:152" s="29" customFormat="1" ht="15.75" customHeight="1" x14ac:dyDescent="0.2">
      <c r="A641" s="60">
        <f>$A$128</f>
        <v>46019</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2077.31</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2009.7399999999998</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1985.83</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1978.7299999999998</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1972.1</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1970.86</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1963.6399999999999</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2017.1499999999999</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1948.9099999999999</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1949.33</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2013.7799999999997</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2047.4799999999998</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2053.81</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2054.34</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2046.08</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2058.25</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2129.16</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2178.46</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2223.71</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2183.64</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2131.5499999999997</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2024.9799999999998</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2225.3200000000002</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2152.06</v>
      </c>
      <c r="ER641" s="68"/>
      <c r="ES641" s="68"/>
      <c r="ET641" s="68"/>
      <c r="EU641" s="68"/>
      <c r="EV641" s="69"/>
    </row>
    <row r="642" spans="1:152" s="29" customFormat="1" ht="15.75" customHeight="1" x14ac:dyDescent="0.2">
      <c r="A642" s="60">
        <f>$A$129</f>
        <v>46020</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2106.0299999999997</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2052.16</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2026.9699999999998</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1959.9799999999998</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1964.9299999999998</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2002.4199999999998</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2079.29</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2291.1200000000003</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2032.1599999999999</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2138.9499999999998</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2197.69</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2191.25</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2206.12</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2203.02</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2200.9499999999998</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2206.0499999999997</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2233.89</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2250.89</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2260.31</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2257.06</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2213</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2121.54</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2306.09</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2181.21</v>
      </c>
      <c r="ER642" s="68"/>
      <c r="ES642" s="68"/>
      <c r="ET642" s="68"/>
      <c r="EU642" s="68"/>
      <c r="EV642" s="69"/>
    </row>
    <row r="643" spans="1:152" s="29" customFormat="1" ht="15.75" customHeight="1" x14ac:dyDescent="0.2">
      <c r="A643" s="60">
        <f>$A$130</f>
        <v>46021</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2103.23</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1951.35</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1951.1</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1945.36</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1949.32</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1964.83</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2045.6599999999999</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2215.89</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2034.4399999999998</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2131.6</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2194.15</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2210.4299999999998</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2200.98</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2196.83</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2196.48</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2204.09</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2223.7199999999998</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2248.54</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2259.1799999999998</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2252.92</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2203.08</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2129.5099999999998</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2324.6900000000005</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2169.5499999999997</v>
      </c>
      <c r="ER643" s="68"/>
      <c r="ES643" s="68"/>
      <c r="ET643" s="68"/>
      <c r="EU643" s="68"/>
      <c r="EV643" s="69"/>
    </row>
    <row r="644" spans="1:152" s="29" customFormat="1" ht="15.75" customHeight="1" x14ac:dyDescent="0.2">
      <c r="A644" s="60">
        <f>$A$131</f>
        <v>46022</v>
      </c>
      <c r="B644" s="61"/>
      <c r="C644" s="61"/>
      <c r="D644" s="61"/>
      <c r="E644" s="61"/>
      <c r="F644" s="61"/>
      <c r="G644" s="61"/>
      <c r="H644" s="62"/>
      <c r="I644" s="63">
        <f>IF($A644="-","-",ROUND(VLOOKUP($A644+ROUND(LEFT(I$613,1)/24,5),'[1]ОАО "АТС"'!$A$57:$F$800,6,FALSE)+HLOOKUP($DL$611,'[1]Сбытовая надбавка'!$F$5:$H$6,2,FALSE),2)+'[1]Иные услуги'!$C$6+HLOOKUP($DR$610,'[1]Услуги по передаче'!$G$5:$J$7,3,FALSE))</f>
        <v>2083.21</v>
      </c>
      <c r="J644" s="68"/>
      <c r="K644" s="68"/>
      <c r="L644" s="68"/>
      <c r="M644" s="68"/>
      <c r="N644" s="69"/>
      <c r="O644" s="63">
        <f>IF($A644="-","-",ROUND(VLOOKUP($A644+ROUND(LEFT(O$613,1)/24,5),'[1]ОАО "АТС"'!$A$57:$F$800,6,FALSE)+HLOOKUP($DL$611,'[1]Сбытовая надбавка'!$F$5:$H$6,2,FALSE),2)+'[1]Иные услуги'!$C$6+HLOOKUP($DR$610,'[1]Услуги по передаче'!$G$5:$J$7,3,FALSE))</f>
        <v>2029.6699999999998</v>
      </c>
      <c r="P644" s="68"/>
      <c r="Q644" s="68"/>
      <c r="R644" s="68"/>
      <c r="S644" s="68"/>
      <c r="T644" s="69"/>
      <c r="U644" s="63">
        <f>IF($A644="-","-",ROUND(VLOOKUP($A644+ROUND(LEFT(U$613,1)/24,5),'[1]ОАО "АТС"'!$A$57:$F$800,6,FALSE)+HLOOKUP($DL$611,'[1]Сбытовая надбавка'!$F$5:$H$6,2,FALSE),2)+'[1]Иные услуги'!$C$6+HLOOKUP($DR$610,'[1]Услуги по передаче'!$G$5:$J$7,3,FALSE))</f>
        <v>1961.1499999999999</v>
      </c>
      <c r="V644" s="68"/>
      <c r="W644" s="68"/>
      <c r="X644" s="68"/>
      <c r="Y644" s="68"/>
      <c r="Z644" s="69"/>
      <c r="AA644" s="63">
        <f>IF($A644="-","-",ROUND(VLOOKUP($A644+ROUND(LEFT(AA$613,1)/24,5),'[1]ОАО "АТС"'!$A$57:$F$800,6,FALSE)+HLOOKUP($DL$611,'[1]Сбытовая надбавка'!$F$5:$H$6,2,FALSE),2)+'[1]Иные услуги'!$C$6+HLOOKUP($DR$610,'[1]Услуги по передаче'!$G$5:$J$7,3,FALSE))</f>
        <v>1956.4699999999998</v>
      </c>
      <c r="AB644" s="68"/>
      <c r="AC644" s="68"/>
      <c r="AD644" s="68"/>
      <c r="AE644" s="68"/>
      <c r="AF644" s="69"/>
      <c r="AG644" s="63">
        <f>IF($A644="-","-",ROUND(VLOOKUP($A644+ROUND(LEFT(AG$613,1)/24,5),'[1]ОАО "АТС"'!$A$57:$F$800,6,FALSE)+HLOOKUP($DL$611,'[1]Сбытовая надбавка'!$F$5:$H$6,2,FALSE),2)+'[1]Иные услуги'!$C$6+HLOOKUP($DR$610,'[1]Услуги по передаче'!$G$5:$J$7,3,FALSE))</f>
        <v>1956.7799999999997</v>
      </c>
      <c r="AH644" s="68"/>
      <c r="AI644" s="68"/>
      <c r="AJ644" s="68"/>
      <c r="AK644" s="68"/>
      <c r="AL644" s="69"/>
      <c r="AM644" s="63">
        <f>IF($A644="-","-",ROUND(VLOOKUP($A644+ROUND(LEFT(AM$613,1)/24,5),'[1]ОАО "АТС"'!$A$57:$F$800,6,FALSE)+HLOOKUP($DL$611,'[1]Сбытовая надбавка'!$F$5:$H$6,2,FALSE),2)+'[1]Иные услуги'!$C$6+HLOOKUP($DR$610,'[1]Услуги по передаче'!$G$5:$J$7,3,FALSE))</f>
        <v>1964.6899999999998</v>
      </c>
      <c r="AN644" s="68"/>
      <c r="AO644" s="68"/>
      <c r="AP644" s="68"/>
      <c r="AQ644" s="68"/>
      <c r="AR644" s="69"/>
      <c r="AS644" s="63">
        <f>IF($A644="-","-",ROUND(VLOOKUP($A644+ROUND(LEFT(AS$613,1)/24,5),'[1]ОАО "АТС"'!$A$57:$F$800,6,FALSE)+HLOOKUP($DL$611,'[1]Сбытовая надбавка'!$F$5:$H$6,2,FALSE),2)+'[1]Иные услуги'!$C$6+HLOOKUP($DR$610,'[1]Услуги по передаче'!$G$5:$J$7,3,FALSE))</f>
        <v>1968.2899999999997</v>
      </c>
      <c r="AT644" s="68"/>
      <c r="AU644" s="68"/>
      <c r="AV644" s="68"/>
      <c r="AW644" s="68"/>
      <c r="AX644" s="69"/>
      <c r="AY644" s="63">
        <f>IF($A644="-","-",ROUND(VLOOKUP($A644+ROUND(LEFT(AY$613,1)/24,5),'[1]ОАО "АТС"'!$A$57:$F$800,6,FALSE)+HLOOKUP($DL$611,'[1]Сбытовая надбавка'!$F$5:$H$6,2,FALSE),2)+'[1]Иные услуги'!$C$6+HLOOKUP($DR$610,'[1]Услуги по передаче'!$G$5:$J$7,3,FALSE))</f>
        <v>2030.36</v>
      </c>
      <c r="AZ644" s="68"/>
      <c r="BA644" s="68"/>
      <c r="BB644" s="68"/>
      <c r="BC644" s="68"/>
      <c r="BD644" s="69"/>
      <c r="BE644" s="63">
        <f>IF($A644="-","-",ROUND(VLOOKUP($A644+ROUND(LEFT(BE$613,1)/24,5),'[1]ОАО "АТС"'!$A$57:$F$800,6,FALSE)+HLOOKUP($DL$611,'[1]Сбытовая надбавка'!$F$5:$H$6,2,FALSE),2)+'[1]Иные услуги'!$C$6+HLOOKUP($DR$610,'[1]Услуги по передаче'!$G$5:$J$7,3,FALSE))</f>
        <v>1948.8799999999999</v>
      </c>
      <c r="BF644" s="68"/>
      <c r="BG644" s="68"/>
      <c r="BH644" s="68"/>
      <c r="BI644" s="68"/>
      <c r="BJ644" s="69"/>
      <c r="BK644" s="63">
        <f>IF($A644="-","-",ROUND(VLOOKUP($A644+ROUND(LEFT(BK$613,1)/24,5),'[1]ОАО "АТС"'!$A$57:$F$800,6,FALSE)+HLOOKUP($DL$611,'[1]Сбытовая надбавка'!$F$5:$H$6,2,FALSE),2)+'[1]Иные услуги'!$C$6+HLOOKUP($DR$610,'[1]Услуги по передаче'!$G$5:$J$7,3,FALSE))</f>
        <v>2018.1999999999998</v>
      </c>
      <c r="BL644" s="68"/>
      <c r="BM644" s="68"/>
      <c r="BN644" s="68"/>
      <c r="BO644" s="68"/>
      <c r="BP644" s="69"/>
      <c r="BQ644" s="63">
        <f>IF($A644="-","-",ROUND(VLOOKUP($A644+ROUND(LEFT(BQ$613,2)/24,5),'[1]ОАО "АТС"'!$A$57:$F$800,6,FALSE)+HLOOKUP($DL$611,'[1]Сбытовая надбавка'!$F$5:$H$6,2,FALSE),2)+'[1]Иные услуги'!$C$6+HLOOKUP($DR$610,'[1]Услуги по передаче'!$G$5:$J$7,3,FALSE))</f>
        <v>2063.11</v>
      </c>
      <c r="BR644" s="68"/>
      <c r="BS644" s="68"/>
      <c r="BT644" s="68"/>
      <c r="BU644" s="68"/>
      <c r="BV644" s="69"/>
      <c r="BW644" s="63">
        <f>IF($A644="-","-",ROUND(VLOOKUP($A644+ROUND(LEFT(BW$613,2)/24,5),'[1]ОАО "АТС"'!$A$57:$F$800,6,FALSE)+HLOOKUP($DL$611,'[1]Сбытовая надбавка'!$F$5:$H$6,2,FALSE),2)+'[1]Иные услуги'!$C$6+HLOOKUP($DR$610,'[1]Услуги по передаче'!$G$5:$J$7,3,FALSE))</f>
        <v>2076.58</v>
      </c>
      <c r="BX644" s="68"/>
      <c r="BY644" s="68"/>
      <c r="BZ644" s="68"/>
      <c r="CA644" s="68"/>
      <c r="CB644" s="69"/>
      <c r="CC644" s="63">
        <f>IF($A644="-","-",ROUND(VLOOKUP($A644+ROUND(LEFT(CC$613,2)/24,5),'[1]ОАО "АТС"'!$A$57:$F$800,6,FALSE)+HLOOKUP($DL$611,'[1]Сбытовая надбавка'!$F$5:$H$6,2,FALSE),2)+'[1]Иные услуги'!$C$6+HLOOKUP($DR$610,'[1]Услуги по передаче'!$G$5:$J$7,3,FALSE))</f>
        <v>2059.84</v>
      </c>
      <c r="CD644" s="68"/>
      <c r="CE644" s="68"/>
      <c r="CF644" s="68"/>
      <c r="CG644" s="68"/>
      <c r="CH644" s="69"/>
      <c r="CI644" s="63">
        <f>IF($A644="-","-",ROUND(VLOOKUP($A644+ROUND(LEFT(CI$613,2)/24,5),'[1]ОАО "АТС"'!$A$57:$F$800,6,FALSE)+HLOOKUP($DL$611,'[1]Сбытовая надбавка'!$F$5:$H$6,2,FALSE),2)+'[1]Иные услуги'!$C$6+HLOOKUP($DR$610,'[1]Услуги по передаче'!$G$5:$J$7,3,FALSE))</f>
        <v>2034.35</v>
      </c>
      <c r="CJ644" s="68"/>
      <c r="CK644" s="68"/>
      <c r="CL644" s="68"/>
      <c r="CM644" s="68"/>
      <c r="CN644" s="69"/>
      <c r="CO644" s="63">
        <f>IF($A644="-","-",ROUND(VLOOKUP($A644+ROUND(LEFT(CO$613,2)/24,5),'[1]ОАО "АТС"'!$A$57:$F$800,6,FALSE)+HLOOKUP($DL$611,'[1]Сбытовая надбавка'!$F$5:$H$6,2,FALSE),2)+'[1]Иные услуги'!$C$6+HLOOKUP($DR$610,'[1]Услуги по передаче'!$G$5:$J$7,3,FALSE))</f>
        <v>2026.4999999999998</v>
      </c>
      <c r="CP644" s="68"/>
      <c r="CQ644" s="68"/>
      <c r="CR644" s="68"/>
      <c r="CS644" s="68"/>
      <c r="CT644" s="69"/>
      <c r="CU644" s="63">
        <f>IF($A644="-","-",ROUND(VLOOKUP($A644+ROUND(LEFT(CU$613,2)/24,5),'[1]ОАО "АТС"'!$A$57:$F$800,6,FALSE)+HLOOKUP($DL$611,'[1]Сбытовая надбавка'!$F$5:$H$6,2,FALSE),2)+'[1]Иные услуги'!$C$6+HLOOKUP($DR$610,'[1]Услуги по передаче'!$G$5:$J$7,3,FALSE))</f>
        <v>2025.56</v>
      </c>
      <c r="CV644" s="68"/>
      <c r="CW644" s="68"/>
      <c r="CX644" s="68"/>
      <c r="CY644" s="68"/>
      <c r="CZ644" s="69"/>
      <c r="DA644" s="63">
        <f>IF($A644="-","-",ROUND(VLOOKUP($A644+ROUND(LEFT(DA$613,2)/24,5),'[1]ОАО "АТС"'!$A$57:$F$800,6,FALSE)+HLOOKUP($DL$611,'[1]Сбытовая надбавка'!$F$5:$H$6,2,FALSE),2)+'[1]Иные услуги'!$C$6+HLOOKUP($DR$610,'[1]Услуги по передаче'!$G$5:$J$7,3,FALSE))</f>
        <v>2071.13</v>
      </c>
      <c r="DB644" s="68"/>
      <c r="DC644" s="68"/>
      <c r="DD644" s="68"/>
      <c r="DE644" s="68"/>
      <c r="DF644" s="69"/>
      <c r="DG644" s="63">
        <f>IF($A644="-","-",ROUND(VLOOKUP($A644+ROUND(LEFT(DG$613,2)/24,5),'[1]ОАО "АТС"'!$A$57:$F$800,6,FALSE)+HLOOKUP($DL$611,'[1]Сбытовая надбавка'!$F$5:$H$6,2,FALSE),2)+'[1]Иные услуги'!$C$6+HLOOKUP($DR$610,'[1]Услуги по передаче'!$G$5:$J$7,3,FALSE))</f>
        <v>2159.6799999999998</v>
      </c>
      <c r="DH644" s="68"/>
      <c r="DI644" s="68"/>
      <c r="DJ644" s="68"/>
      <c r="DK644" s="68"/>
      <c r="DL644" s="69"/>
      <c r="DM644" s="63">
        <f>IF($A644="-","-",ROUND(VLOOKUP($A644+ROUND(LEFT(DM$613,2)/24,5),'[1]ОАО "АТС"'!$A$57:$F$800,6,FALSE)+HLOOKUP($DL$611,'[1]Сбытовая надбавка'!$F$5:$H$6,2,FALSE),2)+'[1]Иные услуги'!$C$6+HLOOKUP($DR$610,'[1]Услуги по передаче'!$G$5:$J$7,3,FALSE))</f>
        <v>2184.35</v>
      </c>
      <c r="DN644" s="68"/>
      <c r="DO644" s="68"/>
      <c r="DP644" s="68"/>
      <c r="DQ644" s="68"/>
      <c r="DR644" s="69"/>
      <c r="DS644" s="63">
        <f>IF($A644="-","-",ROUND(VLOOKUP($A644+ROUND(LEFT(DS$613,2)/24,5),'[1]ОАО "АТС"'!$A$57:$F$800,6,FALSE)+HLOOKUP($DL$611,'[1]Сбытовая надбавка'!$F$5:$H$6,2,FALSE),2)+'[1]Иные услуги'!$C$6+HLOOKUP($DR$610,'[1]Услуги по передаче'!$G$5:$J$7,3,FALSE))</f>
        <v>2143.79</v>
      </c>
      <c r="DT644" s="68"/>
      <c r="DU644" s="68"/>
      <c r="DV644" s="68"/>
      <c r="DW644" s="68"/>
      <c r="DX644" s="69"/>
      <c r="DY644" s="63">
        <f>IF($A644="-","-",ROUND(VLOOKUP($A644+ROUND(LEFT(DY$613,2)/24,5),'[1]ОАО "АТС"'!$A$57:$F$800,6,FALSE)+HLOOKUP($DL$611,'[1]Сбытовая надбавка'!$F$5:$H$6,2,FALSE),2)+'[1]Иные услуги'!$C$6+HLOOKUP($DR$610,'[1]Услуги по передаче'!$G$5:$J$7,3,FALSE))</f>
        <v>2081.2799999999997</v>
      </c>
      <c r="DZ644" s="68"/>
      <c r="EA644" s="68"/>
      <c r="EB644" s="68"/>
      <c r="EC644" s="68"/>
      <c r="ED644" s="69"/>
      <c r="EE644" s="63">
        <f>IF($A644="-","-",ROUND(VLOOKUP($A644+ROUND(LEFT(EE$613,2)/24,5),'[1]ОАО "АТС"'!$A$57:$F$800,6,FALSE)+HLOOKUP($DL$611,'[1]Сбытовая надбавка'!$F$5:$H$6,2,FALSE),2)+'[1]Иные услуги'!$C$6+HLOOKUP($DR$610,'[1]Услуги по передаче'!$G$5:$J$7,3,FALSE))</f>
        <v>1954.84</v>
      </c>
      <c r="EF644" s="68"/>
      <c r="EG644" s="68"/>
      <c r="EH644" s="68"/>
      <c r="EI644" s="68"/>
      <c r="EJ644" s="69"/>
      <c r="EK644" s="63">
        <f>IF($A644="-","-",ROUND(VLOOKUP($A644+ROUND(LEFT(EK$613,2)/24,5),'[1]ОАО "АТС"'!$A$57:$F$800,6,FALSE)+HLOOKUP($DL$611,'[1]Сбытовая надбавка'!$F$5:$H$6,2,FALSE),2)+'[1]Иные услуги'!$C$6+HLOOKUP($DR$610,'[1]Услуги по передаче'!$G$5:$J$7,3,FALSE))</f>
        <v>2247.06</v>
      </c>
      <c r="EL644" s="68"/>
      <c r="EM644" s="68"/>
      <c r="EN644" s="68"/>
      <c r="EO644" s="68"/>
      <c r="EP644" s="69"/>
      <c r="EQ644" s="63">
        <f>IF($A644="-","-",ROUND(VLOOKUP($A644+ROUND(LEFT(EQ$613,2)/24,5),'[1]ОАО "АТС"'!$A$57:$F$800,6,FALSE)+HLOOKUP($DL$611,'[1]Сбытовая надбавка'!$F$5:$H$6,2,FALSE),2)+'[1]Иные услуги'!$C$6+HLOOKUP($DR$610,'[1]Услуги по передаче'!$G$5:$J$7,3,FALSE))</f>
        <v>2220.7399999999998</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45992</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2521.3200000000002</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2513.42</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2513.4900000000002</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2513.5000000000005</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2513.42</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2513.1600000000003</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2512.0100000000002</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2682.05</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2512.3100000000004</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2544.3700000000003</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2597.6400000000003</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2598.21</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2591.2900000000004</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2560.4100000000003</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2583.0500000000002</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2599.34</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2644.96</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2696.3300000000004</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2701.9900000000002</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2634.1600000000003</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2540.2300000000005</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2511.3900000000003</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2768.6600000000003</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2648.3900000000003</v>
      </c>
      <c r="ER650" s="68"/>
      <c r="ES650" s="68"/>
      <c r="ET650" s="68"/>
      <c r="EU650" s="68"/>
      <c r="EV650" s="69"/>
    </row>
    <row r="651" spans="1:152" s="29" customFormat="1" ht="15.75" customHeight="1" x14ac:dyDescent="0.2">
      <c r="A651" s="60">
        <f>$A$102</f>
        <v>45993</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2517.4900000000002</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2513.3100000000004</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2513.4</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2513.4100000000003</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2513.3500000000004</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2513.2400000000002</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2511.4300000000003</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2672.8900000000003</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2512.1600000000003</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2536.36</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2594.42</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2594.3000000000002</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2586.5800000000004</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2554.19</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2577.71</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2592.9100000000003</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2639.5400000000004</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2692.46</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2694.82</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2624.44</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2526.7200000000003</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2511.34</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2763.71</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2617.67</v>
      </c>
      <c r="ER651" s="68"/>
      <c r="ES651" s="68"/>
      <c r="ET651" s="68"/>
      <c r="EU651" s="68"/>
      <c r="EV651" s="69"/>
    </row>
    <row r="652" spans="1:152" s="29" customFormat="1" ht="15.75" customHeight="1" x14ac:dyDescent="0.2">
      <c r="A652" s="60">
        <f>$A$103</f>
        <v>45994</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2528.3200000000002</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2512.8500000000004</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2513.3500000000004</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2513.36</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2512.7500000000005</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2512.6000000000004</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2511.3700000000003</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2684.7300000000005</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2511.9800000000005</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2542.0500000000002</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2599.1600000000003</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2598.9300000000003</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2591.42</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2558.9500000000003</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2583.0700000000002</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2598.2300000000005</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2638.6600000000003</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2691.5000000000005</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2702.17</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2619.2000000000003</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2532.96</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2511.0700000000002</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2770.9500000000003</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2603.9300000000003</v>
      </c>
      <c r="ER652" s="68"/>
      <c r="ES652" s="68"/>
      <c r="ET652" s="68"/>
      <c r="EU652" s="68"/>
      <c r="EV652" s="69"/>
    </row>
    <row r="653" spans="1:152" s="29" customFormat="1" ht="15.75" customHeight="1" x14ac:dyDescent="0.2">
      <c r="A653" s="60">
        <f>$A$104</f>
        <v>45995</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2513.0200000000004</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2513.1800000000003</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2513.2700000000004</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2513.3000000000002</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2513.21</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2512.6200000000003</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2511.3200000000002</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2682.3300000000004</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2512.09</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2564.94</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2612.8700000000003</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2626.3500000000004</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2596.5000000000005</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2588.4700000000003</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2594.9100000000003</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2609.84</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2666.57</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2705.96</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2697.15</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2628.7900000000004</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2532.7300000000005</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2509.9</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2752.1400000000003</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2627.69</v>
      </c>
      <c r="ER653" s="68"/>
      <c r="ES653" s="68"/>
      <c r="ET653" s="68"/>
      <c r="EU653" s="68"/>
      <c r="EV653" s="69"/>
    </row>
    <row r="654" spans="1:152" s="29" customFormat="1" ht="15.75" customHeight="1" x14ac:dyDescent="0.2">
      <c r="A654" s="60">
        <f>$A$105</f>
        <v>45996</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2518.65</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2513.17</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2513.2400000000002</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2513.2500000000005</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2513.19</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2513.0800000000004</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2511.5600000000004</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2686.3300000000004</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2511.9500000000003</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2564.8300000000004</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2619.6600000000003</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2642.05</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2619.9</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2613.2800000000002</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2626.0400000000004</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2633.0000000000005</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2648.4300000000003</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2702.5400000000004</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2719.09</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2629.6600000000003</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2557.7900000000004</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2510.1200000000003</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2786.6600000000003</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2644.9100000000003</v>
      </c>
      <c r="ER654" s="68"/>
      <c r="ES654" s="68"/>
      <c r="ET654" s="68"/>
      <c r="EU654" s="68"/>
      <c r="EV654" s="69"/>
    </row>
    <row r="655" spans="1:152" s="29" customFormat="1" ht="15.75" customHeight="1" x14ac:dyDescent="0.2">
      <c r="A655" s="60">
        <f>$A$106</f>
        <v>45997</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2528.2500000000005</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2512.92</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2513.1200000000003</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2513.15</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2513.13</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2513.0600000000004</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2511.71</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2513.8900000000003</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2511.59</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2511.8300000000004</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2532.21</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2548.92</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2550.4800000000005</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2533.3300000000004</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2532.9900000000002</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2541.6400000000003</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2592.38</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2658.0400000000004</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2652.65</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2547.8500000000004</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2511.0000000000005</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2509.38</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2728.2500000000005</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2597.7200000000003</v>
      </c>
      <c r="ER655" s="68"/>
      <c r="ES655" s="68"/>
      <c r="ET655" s="68"/>
      <c r="EU655" s="68"/>
      <c r="EV655" s="69"/>
    </row>
    <row r="656" spans="1:152" s="29" customFormat="1" ht="15.75" customHeight="1" x14ac:dyDescent="0.2">
      <c r="A656" s="60">
        <f>$A$107</f>
        <v>45998</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2523.61</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2513.0500000000002</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2513.2200000000003</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2513.3200000000002</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2513.2800000000002</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2513.2700000000004</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2511.9700000000003</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2511.59</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2511.19</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2511.61</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2511.8700000000003</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2511.8200000000002</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2511.86</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2512.65</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2512.61</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2512.69</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2514.3100000000004</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2606.2200000000003</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2592.7900000000004</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2545.59</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2510.0700000000002</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2509.9700000000003</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2693.2300000000005</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2562.15</v>
      </c>
      <c r="ER656" s="68"/>
      <c r="ES656" s="68"/>
      <c r="ET656" s="68"/>
      <c r="EU656" s="68"/>
      <c r="EV656" s="69"/>
    </row>
    <row r="657" spans="1:152" s="29" customFormat="1" ht="15.75" customHeight="1" x14ac:dyDescent="0.2">
      <c r="A657" s="60">
        <f>$A$108</f>
        <v>45999</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2525.96</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2513.1600000000003</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2513.3000000000002</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2513.3300000000004</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2513.2400000000002</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2513.13</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2511.67</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2696.92</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2511.6000000000004</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2571.46</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2623.05</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2630.7500000000005</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2602.0200000000004</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2595.9700000000003</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2603.42</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2616.5000000000005</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2650.09</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2677.6800000000003</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2708.19</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2626.21</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2544.6000000000004</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2509.88</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2759.1600000000003</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2584.1200000000003</v>
      </c>
      <c r="ER657" s="68"/>
      <c r="ES657" s="68"/>
      <c r="ET657" s="68"/>
      <c r="EU657" s="68"/>
      <c r="EV657" s="69"/>
    </row>
    <row r="658" spans="1:152" s="29" customFormat="1" ht="15.75" customHeight="1" x14ac:dyDescent="0.2">
      <c r="A658" s="60">
        <f>$A$109</f>
        <v>46000</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2529.9900000000002</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2513.11</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2513.2300000000005</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2513.2700000000004</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2513.2400000000002</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2513.0300000000002</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2512.7200000000003</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2692.7200000000003</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2511.7600000000002</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2583.36</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2638.13</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2645.38</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2617.2300000000005</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2610.4800000000005</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2618.3900000000003</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2630.59</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2661.4300000000003</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2686.76</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2715.57</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2648.0200000000004</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2567.3900000000003</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2509.4900000000002</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2743.28</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2632.5600000000004</v>
      </c>
      <c r="ER658" s="68"/>
      <c r="ES658" s="68"/>
      <c r="ET658" s="68"/>
      <c r="EU658" s="68"/>
      <c r="EV658" s="69"/>
    </row>
    <row r="659" spans="1:152" s="29" customFormat="1" ht="15.75" customHeight="1" x14ac:dyDescent="0.2">
      <c r="A659" s="60">
        <f>$A$110</f>
        <v>46001</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2533.2900000000004</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2513.17</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2513.19</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2513.21</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2513.19</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2512.9500000000003</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2511.0500000000002</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2703.1400000000003</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2511.5700000000002</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2585.4300000000003</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2635.69</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2644.2000000000003</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2621.5800000000004</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2609.44</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2619.5800000000004</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2629.7400000000002</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2668.6600000000003</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2695.6200000000003</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2718.03</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2652.6800000000003</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2570.7800000000002</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2509.7600000000002</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2768.76</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2635.9100000000003</v>
      </c>
      <c r="ER659" s="68"/>
      <c r="ES659" s="68"/>
      <c r="ET659" s="68"/>
      <c r="EU659" s="68"/>
      <c r="EV659" s="69"/>
    </row>
    <row r="660" spans="1:152" s="29" customFormat="1" ht="15.75" customHeight="1" x14ac:dyDescent="0.2">
      <c r="A660" s="60">
        <f>$A$111</f>
        <v>46002</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2547.09</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2512.86</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2512.9800000000005</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2513.0500000000002</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2513.0000000000005</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2512.8200000000002</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2513.1400000000003</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2721.3900000000003</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2511.9</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2599.5200000000004</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2650.09</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2654.9800000000005</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2629.13</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2634.4900000000002</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2628.9</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2645.82</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2686.5000000000005</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2720.07</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2731.2400000000002</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2671.92</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2588.86</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2509.9900000000002</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2767.07</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2635.8</v>
      </c>
      <c r="ER660" s="68"/>
      <c r="ES660" s="68"/>
      <c r="ET660" s="68"/>
      <c r="EU660" s="68"/>
      <c r="EV660" s="69"/>
    </row>
    <row r="661" spans="1:152" s="29" customFormat="1" ht="15.75" customHeight="1" x14ac:dyDescent="0.2">
      <c r="A661" s="60">
        <f>$A$112</f>
        <v>46003</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2589.4800000000005</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2528.13</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2512.9100000000003</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2512.9500000000003</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2513.1200000000003</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2539.9300000000003</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2604.0800000000004</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2795.8500000000004</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2531.09</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2685.8700000000003</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2740.9100000000003</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2740.4300000000003</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2713.3</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2709.53</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2708.92</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2708.7700000000004</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2736.9700000000003</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2777.9</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2798.9500000000003</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2744.67</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2673.5400000000004</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2547.7000000000003</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2837.5200000000004</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2704.0800000000004</v>
      </c>
      <c r="ER661" s="68"/>
      <c r="ES661" s="68"/>
      <c r="ET661" s="68"/>
      <c r="EU661" s="68"/>
      <c r="EV661" s="69"/>
    </row>
    <row r="662" spans="1:152" s="29" customFormat="1" ht="15.75" customHeight="1" x14ac:dyDescent="0.2">
      <c r="A662" s="60">
        <f>$A$113</f>
        <v>46004</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2562.8900000000003</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2518.7800000000002</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2513.3000000000002</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2513.34</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2513.3700000000003</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2513.2500000000005</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2512.1400000000003</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2553.7700000000004</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2511.7400000000002</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2513.44</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2597.7600000000002</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2625.63</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2619.4500000000003</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2613.3700000000003</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2612.6400000000003</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2612.63</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2661.3</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2714.76</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2728.42</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2652.09</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2575.1600000000003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2509.6200000000003</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2792.76</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2649.59</v>
      </c>
      <c r="ER662" s="68"/>
      <c r="ES662" s="68"/>
      <c r="ET662" s="68"/>
      <c r="EU662" s="68"/>
      <c r="EV662" s="69"/>
    </row>
    <row r="663" spans="1:152" s="29" customFormat="1" ht="15.75" customHeight="1" x14ac:dyDescent="0.2">
      <c r="A663" s="60">
        <f>$A$114</f>
        <v>46005</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2555.5400000000004</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2518.9700000000003</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2513.0600000000004</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2513.1200000000003</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2513.09</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2513.0400000000004</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2511.7000000000003</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2512.7400000000002</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2510.92</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2511.5600000000004</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2511.5600000000004</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2535.7300000000005</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2527.4500000000003</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2551.5300000000002</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2551.4100000000003</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2558.5200000000004</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2636.1800000000003</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2706.4300000000003</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2749.82</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2700.71</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2641.0000000000005</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2513.1800000000003</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2798.5800000000004</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2684.42</v>
      </c>
      <c r="ER663" s="68"/>
      <c r="ES663" s="68"/>
      <c r="ET663" s="68"/>
      <c r="EU663" s="68"/>
      <c r="EV663" s="69"/>
    </row>
    <row r="664" spans="1:152" s="29" customFormat="1" ht="15.75" customHeight="1" x14ac:dyDescent="0.2">
      <c r="A664" s="60">
        <f>$A$115</f>
        <v>46006</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2559.3100000000004</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2527.3500000000004</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2517.4300000000003</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2512.0600000000004</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2511.9900000000002</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2541.1600000000003</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2623.36</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2791.67</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2555.2800000000002</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2689.26</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2740.4300000000003</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2740.5600000000004</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2722.59</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2719.2300000000005</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2719.0000000000005</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2716.13</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2735.21</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2775.88</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2816.4900000000002</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2754.46</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2687.3700000000003</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2568.0000000000005</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2827.4100000000003</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2621.4900000000002</v>
      </c>
      <c r="ER664" s="68"/>
      <c r="ES664" s="68"/>
      <c r="ET664" s="68"/>
      <c r="EU664" s="68"/>
      <c r="EV664" s="69"/>
    </row>
    <row r="665" spans="1:152" s="29" customFormat="1" ht="15.75" customHeight="1" x14ac:dyDescent="0.2">
      <c r="A665" s="60">
        <f>$A$116</f>
        <v>46007</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2599.9100000000003</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2552.2500000000005</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2517.7600000000002</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2512.8500000000004</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2514.38</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2557.46</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2621.3100000000004</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2805.61</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2560.44</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2698.9700000000003</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2756.2700000000004</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2757.0600000000004</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2715.13</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2702.5200000000004</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2710.1200000000003</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2713.76</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2744.0400000000004</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2781.57</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2838.5200000000004</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2752.4500000000003</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2695.4</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2579.65</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2861.15</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2719.09</v>
      </c>
      <c r="ER665" s="68"/>
      <c r="ES665" s="68"/>
      <c r="ET665" s="68"/>
      <c r="EU665" s="68"/>
      <c r="EV665" s="69"/>
    </row>
    <row r="666" spans="1:152" s="29" customFormat="1" ht="15.75" customHeight="1" x14ac:dyDescent="0.2">
      <c r="A666" s="60">
        <f>$A$117</f>
        <v>46008</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2616.3300000000004</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2535.9800000000005</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2514.84</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2512.4900000000002</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2512.4300000000003</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2547.0000000000005</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2602.0200000000004</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2788.82</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2528.19</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2685.6400000000003</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2747.7900000000004</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2755.53</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2718.7400000000002</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2712.5600000000004</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2701.8300000000004</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2696.2700000000004</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2748.2400000000002</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2779.1000000000004</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2831.94</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2758.32</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2636.8</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2507.09</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2852.4900000000002</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2726.3500000000004</v>
      </c>
      <c r="ER666" s="68"/>
      <c r="ES666" s="68"/>
      <c r="ET666" s="68"/>
      <c r="EU666" s="68"/>
      <c r="EV666" s="69"/>
    </row>
    <row r="667" spans="1:152" s="29" customFormat="1" ht="15.75" customHeight="1" x14ac:dyDescent="0.2">
      <c r="A667" s="60">
        <f>$A$118</f>
        <v>46009</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2598.7300000000005</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2557.2800000000002</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2531.88</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2512.1000000000004</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2511.9900000000002</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2558.9100000000003</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2629.7700000000004</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2839.2200000000003</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2533.63</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2726.92</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2719.1800000000003</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2760.28</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2661.9300000000003</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2644.34</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2659.21</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2714.09</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2771.36</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2802.76</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2817.0600000000004</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2772.96</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2709.57</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2549.44</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2886.76</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2734.38</v>
      </c>
      <c r="ER667" s="68"/>
      <c r="ES667" s="68"/>
      <c r="ET667" s="68"/>
      <c r="EU667" s="68"/>
      <c r="EV667" s="69"/>
    </row>
    <row r="668" spans="1:152" s="29" customFormat="1" ht="15.75" customHeight="1" x14ac:dyDescent="0.2">
      <c r="A668" s="60">
        <f>$A$119</f>
        <v>46010</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2622.96</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2547.3000000000002</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2526.0800000000004</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2518.2800000000002</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2523.9500000000003</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2570.17</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2647.8</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2839.9</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2543.5000000000005</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2693.3300000000004</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2782.84</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2794.3500000000004</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2746.4100000000003</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2712.55</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2734.6400000000003</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2742.4</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2792.1600000000003</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2817.44</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2856.8700000000003</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2824.1000000000004</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2725.51</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2577.2600000000002</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2885.46</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2743.36</v>
      </c>
      <c r="ER668" s="68"/>
      <c r="ES668" s="68"/>
      <c r="ET668" s="68"/>
      <c r="EU668" s="68"/>
      <c r="EV668" s="69"/>
    </row>
    <row r="669" spans="1:152" s="29" customFormat="1" ht="15.75" customHeight="1" x14ac:dyDescent="0.2">
      <c r="A669" s="60">
        <f>$A$120</f>
        <v>46011</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2635.86</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2561.38</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2522.2500000000005</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2512.3500000000004</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2512.3000000000002</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2522.0700000000002</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2510.3700000000003</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2607.9300000000003</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2510.8200000000002</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2515.5000000000005</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2627.71</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2651.5600000000004</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2635.1400000000003</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2616.5200000000004</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2511.4800000000005</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2511.9500000000003</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2510.63</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2509.63</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2575.7600000000002</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2545.5300000000002</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2517.7200000000003</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2507.8900000000003</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2811.6200000000003</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2700.6400000000003</v>
      </c>
      <c r="ER669" s="68"/>
      <c r="ES669" s="68"/>
      <c r="ET669" s="68"/>
      <c r="EU669" s="68"/>
      <c r="EV669" s="69"/>
    </row>
    <row r="670" spans="1:152" s="29" customFormat="1" ht="15.75" customHeight="1" x14ac:dyDescent="0.2">
      <c r="A670" s="60">
        <f>$A$121</f>
        <v>46012</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2617.3300000000004</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2535.4500000000003</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2511.92</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2512.09</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2512.11</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2512.0500000000002</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2510.1600000000003</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2531.9500000000003</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2510.8100000000004</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2510.9</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2510.9500000000003</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2550.8100000000004</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2542.7700000000004</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2566.7800000000002</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2565.4300000000003</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2572.3700000000003</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2653.8</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2720.6800000000003</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2771.8</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2729.1600000000003</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2658.82</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2533.15</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2828.6400000000003</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2710.4100000000003</v>
      </c>
      <c r="ER670" s="68"/>
      <c r="ES670" s="68"/>
      <c r="ET670" s="68"/>
      <c r="EU670" s="68"/>
      <c r="EV670" s="69"/>
    </row>
    <row r="671" spans="1:152" s="29" customFormat="1" ht="15.75" customHeight="1" x14ac:dyDescent="0.2">
      <c r="A671" s="60">
        <f>$A$122</f>
        <v>46013</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2684.9800000000005</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2613.09</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2577.1400000000003</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2560.8100000000004</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2562.7500000000005</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2622.5000000000005</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2685.8500000000004</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2864.61</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2586.0800000000004</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2804.8700000000003</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2879.3100000000004</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2861.78</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2721.17</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2715.2900000000004</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2704.4800000000005</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2704.6200000000003</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2751.4800000000005</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2829.1000000000004</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2912.7400000000002</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3011.4900000000002</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2768.9100000000003</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2645.7300000000005</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2921.1200000000003</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2749.0600000000004</v>
      </c>
      <c r="ER671" s="68"/>
      <c r="ES671" s="68"/>
      <c r="ET671" s="68"/>
      <c r="EU671" s="68"/>
      <c r="EV671" s="69"/>
    </row>
    <row r="672" spans="1:152" s="29" customFormat="1" ht="15.75" customHeight="1" x14ac:dyDescent="0.2">
      <c r="A672" s="60">
        <f>$A$123</f>
        <v>46014</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2606.2300000000005</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2555.46</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2543.6000000000004</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2532.3000000000002</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2536.09</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2578.4100000000003</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2682.8500000000004</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2869.61</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2585.8500000000004</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2715.28</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2771.8</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2751.9900000000002</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2704.1000000000004</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2691.76</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2681.9900000000002</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2687.2000000000003</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2715.38</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2780.2700000000004</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2846.2200000000003</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2820.63</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2737.3500000000004</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2604.7900000000004</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2871.4900000000002</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2703.9500000000003</v>
      </c>
      <c r="ER672" s="68"/>
      <c r="ES672" s="68"/>
      <c r="ET672" s="68"/>
      <c r="EU672" s="68"/>
      <c r="EV672" s="69"/>
    </row>
    <row r="673" spans="1:152" s="29" customFormat="1" ht="15.75" customHeight="1" x14ac:dyDescent="0.2">
      <c r="A673" s="60">
        <f>$A$124</f>
        <v>46015</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2578.13</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2538.6200000000003</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2527.6800000000003</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2523.6800000000003</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2527.7900000000004</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2573.8500000000004</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2675.8500000000004</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2861.65</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2594.7300000000005</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2736.8700000000003</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2820.84</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2830.28</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2785.1200000000003</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2781.13</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2780.9900000000002</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2733.2000000000003</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2740.7300000000005</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2775.21</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2829.36</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2762.7200000000003</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2699.8500000000004</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2574.38</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2854.9900000000002</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2707.8100000000004</v>
      </c>
      <c r="ER673" s="68"/>
      <c r="ES673" s="68"/>
      <c r="ET673" s="68"/>
      <c r="EU673" s="68"/>
      <c r="EV673" s="69"/>
    </row>
    <row r="674" spans="1:152" s="29" customFormat="1" ht="15.75" customHeight="1" x14ac:dyDescent="0.2">
      <c r="A674" s="60">
        <f>$A$125</f>
        <v>46016</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2588.2400000000002</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2542.2700000000004</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2529.7700000000004</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2524.8700000000003</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2528.44</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2560.92</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2645.1200000000003</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2865.51</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2607.9500000000003</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2742.0800000000004</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2773.9900000000002</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2783.71</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2749.9900000000002</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2744.17</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2734.46</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2722.34</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2744.76</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2798.36</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2865.44</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2818.4700000000003</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2756.0000000000005</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2651.17</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2852.7300000000005</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2688.2300000000005</v>
      </c>
      <c r="ER674" s="68"/>
      <c r="ES674" s="68"/>
      <c r="ET674" s="68"/>
      <c r="EU674" s="68"/>
      <c r="EV674" s="69"/>
    </row>
    <row r="675" spans="1:152" s="29" customFormat="1" ht="15.75" customHeight="1" x14ac:dyDescent="0.2">
      <c r="A675" s="60">
        <f>$A$126</f>
        <v>46017</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2683.2000000000003</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2612.2000000000003</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2593.71</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2536.42</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2593.44</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2588.5800000000004</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2689.71</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2896.1200000000003</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2621.71</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2750.4</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2769.0400000000004</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2763.3900000000003</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2719.51</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2699.67</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2705.03</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2691.5000000000005</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2748.9800000000005</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2798.3700000000003</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2842.8900000000003</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2812.8100000000004</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2735.13</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2636.63</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2862.92</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2731.3300000000004</v>
      </c>
      <c r="ER675" s="68"/>
      <c r="ES675" s="68"/>
      <c r="ET675" s="68"/>
      <c r="EU675" s="68"/>
      <c r="EV675" s="69"/>
    </row>
    <row r="676" spans="1:152" s="29" customFormat="1" ht="15.75" customHeight="1" x14ac:dyDescent="0.2">
      <c r="A676" s="60">
        <f>$A$127</f>
        <v>46018</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2657.7900000000004</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2595.9300000000003</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2529.6800000000003</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2547.44</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2555.4900000000002</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2555.5100000000002</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2600.6400000000003</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2845.78</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2584.7000000000003</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2710.4800000000005</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2763.69</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2764.15</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2765.0800000000004</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2762.3300000000004</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2776.8700000000003</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2762.5400000000004</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2786.71</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2804.4</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2866.0600000000004</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2816.94</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2740.42</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2666.9</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2884.8100000000004</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2750.0400000000004</v>
      </c>
      <c r="ER676" s="68"/>
      <c r="ES676" s="68"/>
      <c r="ET676" s="68"/>
      <c r="EU676" s="68"/>
      <c r="EV676" s="69"/>
    </row>
    <row r="677" spans="1:152" s="29" customFormat="1" ht="15.75" customHeight="1" x14ac:dyDescent="0.2">
      <c r="A677" s="60">
        <f>$A$128</f>
        <v>46019</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2639.65</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2572.0800000000004</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2548.17</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2541.0700000000002</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2534.44</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2533.2000000000003</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2525.9800000000005</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2579.4900000000002</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2511.2500000000005</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2511.67</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2576.1200000000003</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2609.8200000000002</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2616.15</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2616.6800000000003</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2608.42</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2620.59</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2691.5000000000005</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2740.8</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2786.05</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2745.9800000000005</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2693.8900000000003</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2587.3200000000002</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2787.6600000000003</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2714.4</v>
      </c>
      <c r="ER677" s="68"/>
      <c r="ES677" s="68"/>
      <c r="ET677" s="68"/>
      <c r="EU677" s="68"/>
      <c r="EV677" s="69"/>
    </row>
    <row r="678" spans="1:152" s="29" customFormat="1" ht="15.75" customHeight="1" x14ac:dyDescent="0.2">
      <c r="A678" s="60">
        <f>$A$129</f>
        <v>46020</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2668.3700000000003</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2614.5000000000005</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2589.3100000000004</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2522.3200000000002</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2527.2700000000004</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2564.7600000000002</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2641.63</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2853.46</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2594.5000000000005</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2701.2900000000004</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2760.03</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2753.59</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2768.46</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2765.36</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2763.2900000000004</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2768.3900000000003</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2796.2300000000005</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2813.2300000000005</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2822.65</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2819.4</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2775.34</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2683.88</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2868.4300000000003</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2743.55</v>
      </c>
      <c r="ER678" s="68"/>
      <c r="ES678" s="68"/>
      <c r="ET678" s="68"/>
      <c r="EU678" s="68"/>
      <c r="EV678" s="69"/>
    </row>
    <row r="679" spans="1:152" s="29" customFormat="1" ht="15.75" customHeight="1" x14ac:dyDescent="0.2">
      <c r="A679" s="60">
        <f>$A$130</f>
        <v>46021</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2665.57</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2513.69</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2513.44</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2507.7000000000003</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2511.6600000000003</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2527.17</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2608.0000000000005</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2778.2300000000005</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2596.7800000000002</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2693.94</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2756.4900000000002</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2772.7700000000004</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2763.32</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2759.17</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2758.82</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2766.4300000000003</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2786.0600000000004</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2810.88</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2821.5200000000004</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2815.26</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2765.42</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2691.8500000000004</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2887.03</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2731.8900000000003</v>
      </c>
      <c r="ER679" s="68"/>
      <c r="ES679" s="68"/>
      <c r="ET679" s="68"/>
      <c r="EU679" s="68"/>
      <c r="EV679" s="69"/>
    </row>
    <row r="680" spans="1:152" s="29" customFormat="1" ht="15.75" customHeight="1" x14ac:dyDescent="0.2">
      <c r="A680" s="60">
        <f>$A$131</f>
        <v>46022</v>
      </c>
      <c r="B680" s="61"/>
      <c r="C680" s="61"/>
      <c r="D680" s="61"/>
      <c r="E680" s="61"/>
      <c r="F680" s="61"/>
      <c r="G680" s="61"/>
      <c r="H680" s="62"/>
      <c r="I680" s="63">
        <f>IF($A680="-","-",ROUND(VLOOKUP($A680+ROUND(LEFT(I$649,1)/24,5),'[1]ОАО "АТС"'!$A$57:$F$800,6,FALSE)+HLOOKUP($DL$647,'[1]Сбытовая надбавка'!$F$5:$H$6,2,FALSE),2)+'[1]Иные услуги'!$C$6+HLOOKUP($DR$646,'[1]Услуги по передаче'!$G$5:$J$7,3,FALSE))</f>
        <v>2645.55</v>
      </c>
      <c r="J680" s="68"/>
      <c r="K680" s="68"/>
      <c r="L680" s="68"/>
      <c r="M680" s="68"/>
      <c r="N680" s="69"/>
      <c r="O680" s="63">
        <f>IF($A680="-","-",ROUND(VLOOKUP($A680+ROUND(LEFT(O$649,1)/24,5),'[1]ОАО "АТС"'!$A$57:$F$800,6,FALSE)+HLOOKUP($DL$647,'[1]Сбытовая надбавка'!$F$5:$H$6,2,FALSE),2)+'[1]Иные услуги'!$C$6+HLOOKUP($DR$646,'[1]Услуги по передаче'!$G$5:$J$7,3,FALSE))</f>
        <v>2592.0100000000002</v>
      </c>
      <c r="P680" s="68"/>
      <c r="Q680" s="68"/>
      <c r="R680" s="68"/>
      <c r="S680" s="68"/>
      <c r="T680" s="69"/>
      <c r="U680" s="63">
        <f>IF($A680="-","-",ROUND(VLOOKUP($A680+ROUND(LEFT(U$649,1)/24,5),'[1]ОАО "АТС"'!$A$57:$F$800,6,FALSE)+HLOOKUP($DL$647,'[1]Сбытовая надбавка'!$F$5:$H$6,2,FALSE),2)+'[1]Иные услуги'!$C$6+HLOOKUP($DR$646,'[1]Услуги по передаче'!$G$5:$J$7,3,FALSE))</f>
        <v>2523.4900000000002</v>
      </c>
      <c r="V680" s="68"/>
      <c r="W680" s="68"/>
      <c r="X680" s="68"/>
      <c r="Y680" s="68"/>
      <c r="Z680" s="69"/>
      <c r="AA680" s="63">
        <f>IF($A680="-","-",ROUND(VLOOKUP($A680+ROUND(LEFT(AA$649,1)/24,5),'[1]ОАО "АТС"'!$A$57:$F$800,6,FALSE)+HLOOKUP($DL$647,'[1]Сбытовая надбавка'!$F$5:$H$6,2,FALSE),2)+'[1]Иные услуги'!$C$6+HLOOKUP($DR$646,'[1]Услуги по передаче'!$G$5:$J$7,3,FALSE))</f>
        <v>2518.8100000000004</v>
      </c>
      <c r="AB680" s="68"/>
      <c r="AC680" s="68"/>
      <c r="AD680" s="68"/>
      <c r="AE680" s="68"/>
      <c r="AF680" s="69"/>
      <c r="AG680" s="63">
        <f>IF($A680="-","-",ROUND(VLOOKUP($A680+ROUND(LEFT(AG$649,1)/24,5),'[1]ОАО "АТС"'!$A$57:$F$800,6,FALSE)+HLOOKUP($DL$647,'[1]Сбытовая надбавка'!$F$5:$H$6,2,FALSE),2)+'[1]Иные услуги'!$C$6+HLOOKUP($DR$646,'[1]Услуги по передаче'!$G$5:$J$7,3,FALSE))</f>
        <v>2519.1200000000003</v>
      </c>
      <c r="AH680" s="68"/>
      <c r="AI680" s="68"/>
      <c r="AJ680" s="68"/>
      <c r="AK680" s="68"/>
      <c r="AL680" s="69"/>
      <c r="AM680" s="63">
        <f>IF($A680="-","-",ROUND(VLOOKUP($A680+ROUND(LEFT(AM$649,1)/24,5),'[1]ОАО "АТС"'!$A$57:$F$800,6,FALSE)+HLOOKUP($DL$647,'[1]Сбытовая надбавка'!$F$5:$H$6,2,FALSE),2)+'[1]Иные услуги'!$C$6+HLOOKUP($DR$646,'[1]Услуги по передаче'!$G$5:$J$7,3,FALSE))</f>
        <v>2527.0300000000002</v>
      </c>
      <c r="AN680" s="68"/>
      <c r="AO680" s="68"/>
      <c r="AP680" s="68"/>
      <c r="AQ680" s="68"/>
      <c r="AR680" s="69"/>
      <c r="AS680" s="63">
        <f>IF($A680="-","-",ROUND(VLOOKUP($A680+ROUND(LEFT(AS$649,1)/24,5),'[1]ОАО "АТС"'!$A$57:$F$800,6,FALSE)+HLOOKUP($DL$647,'[1]Сбытовая надбавка'!$F$5:$H$6,2,FALSE),2)+'[1]Иные услуги'!$C$6+HLOOKUP($DR$646,'[1]Услуги по передаче'!$G$5:$J$7,3,FALSE))</f>
        <v>2530.63</v>
      </c>
      <c r="AT680" s="68"/>
      <c r="AU680" s="68"/>
      <c r="AV680" s="68"/>
      <c r="AW680" s="68"/>
      <c r="AX680" s="69"/>
      <c r="AY680" s="63">
        <f>IF($A680="-","-",ROUND(VLOOKUP($A680+ROUND(LEFT(AY$649,1)/24,5),'[1]ОАО "АТС"'!$A$57:$F$800,6,FALSE)+HLOOKUP($DL$647,'[1]Сбытовая надбавка'!$F$5:$H$6,2,FALSE),2)+'[1]Иные услуги'!$C$6+HLOOKUP($DR$646,'[1]Услуги по передаче'!$G$5:$J$7,3,FALSE))</f>
        <v>2592.7000000000003</v>
      </c>
      <c r="AZ680" s="68"/>
      <c r="BA680" s="68"/>
      <c r="BB680" s="68"/>
      <c r="BC680" s="68"/>
      <c r="BD680" s="69"/>
      <c r="BE680" s="63">
        <f>IF($A680="-","-",ROUND(VLOOKUP($A680+ROUND(LEFT(BE$649,1)/24,5),'[1]ОАО "АТС"'!$A$57:$F$800,6,FALSE)+HLOOKUP($DL$647,'[1]Сбытовая надбавка'!$F$5:$H$6,2,FALSE),2)+'[1]Иные услуги'!$C$6+HLOOKUP($DR$646,'[1]Услуги по передаче'!$G$5:$J$7,3,FALSE))</f>
        <v>2511.2200000000003</v>
      </c>
      <c r="BF680" s="68"/>
      <c r="BG680" s="68"/>
      <c r="BH680" s="68"/>
      <c r="BI680" s="68"/>
      <c r="BJ680" s="69"/>
      <c r="BK680" s="63">
        <f>IF($A680="-","-",ROUND(VLOOKUP($A680+ROUND(LEFT(BK$649,1)/24,5),'[1]ОАО "АТС"'!$A$57:$F$800,6,FALSE)+HLOOKUP($DL$647,'[1]Сбытовая надбавка'!$F$5:$H$6,2,FALSE),2)+'[1]Иные услуги'!$C$6+HLOOKUP($DR$646,'[1]Услуги по передаче'!$G$5:$J$7,3,FALSE))</f>
        <v>2580.5400000000004</v>
      </c>
      <c r="BL680" s="68"/>
      <c r="BM680" s="68"/>
      <c r="BN680" s="68"/>
      <c r="BO680" s="68"/>
      <c r="BP680" s="69"/>
      <c r="BQ680" s="63">
        <f>IF($A680="-","-",ROUND(VLOOKUP($A680+ROUND(LEFT(BQ$649,2)/24,5),'[1]ОАО "АТС"'!$A$57:$F$800,6,FALSE)+HLOOKUP($DL$647,'[1]Сбытовая надбавка'!$F$5:$H$6,2,FALSE),2)+'[1]Иные услуги'!$C$6+HLOOKUP($DR$646,'[1]Услуги по передаче'!$G$5:$J$7,3,FALSE))</f>
        <v>2625.4500000000003</v>
      </c>
      <c r="BR680" s="68"/>
      <c r="BS680" s="68"/>
      <c r="BT680" s="68"/>
      <c r="BU680" s="68"/>
      <c r="BV680" s="69"/>
      <c r="BW680" s="63">
        <f>IF($A680="-","-",ROUND(VLOOKUP($A680+ROUND(LEFT(BW$649,2)/24,5),'[1]ОАО "АТС"'!$A$57:$F$800,6,FALSE)+HLOOKUP($DL$647,'[1]Сбытовая надбавка'!$F$5:$H$6,2,FALSE),2)+'[1]Иные услуги'!$C$6+HLOOKUP($DR$646,'[1]Услуги по передаче'!$G$5:$J$7,3,FALSE))</f>
        <v>2638.92</v>
      </c>
      <c r="BX680" s="68"/>
      <c r="BY680" s="68"/>
      <c r="BZ680" s="68"/>
      <c r="CA680" s="68"/>
      <c r="CB680" s="69"/>
      <c r="CC680" s="63">
        <f>IF($A680="-","-",ROUND(VLOOKUP($A680+ROUND(LEFT(CC$649,2)/24,5),'[1]ОАО "АТС"'!$A$57:$F$800,6,FALSE)+HLOOKUP($DL$647,'[1]Сбытовая надбавка'!$F$5:$H$6,2,FALSE),2)+'[1]Иные услуги'!$C$6+HLOOKUP($DR$646,'[1]Услуги по передаче'!$G$5:$J$7,3,FALSE))</f>
        <v>2622.1800000000003</v>
      </c>
      <c r="CD680" s="68"/>
      <c r="CE680" s="68"/>
      <c r="CF680" s="68"/>
      <c r="CG680" s="68"/>
      <c r="CH680" s="69"/>
      <c r="CI680" s="63">
        <f>IF($A680="-","-",ROUND(VLOOKUP($A680+ROUND(LEFT(CI$649,2)/24,5),'[1]ОАО "АТС"'!$A$57:$F$800,6,FALSE)+HLOOKUP($DL$647,'[1]Сбытовая надбавка'!$F$5:$H$6,2,FALSE),2)+'[1]Иные услуги'!$C$6+HLOOKUP($DR$646,'[1]Услуги по передаче'!$G$5:$J$7,3,FALSE))</f>
        <v>2596.69</v>
      </c>
      <c r="CJ680" s="68"/>
      <c r="CK680" s="68"/>
      <c r="CL680" s="68"/>
      <c r="CM680" s="68"/>
      <c r="CN680" s="69"/>
      <c r="CO680" s="63">
        <f>IF($A680="-","-",ROUND(VLOOKUP($A680+ROUND(LEFT(CO$649,2)/24,5),'[1]ОАО "АТС"'!$A$57:$F$800,6,FALSE)+HLOOKUP($DL$647,'[1]Сбытовая надбавка'!$F$5:$H$6,2,FALSE),2)+'[1]Иные услуги'!$C$6+HLOOKUP($DR$646,'[1]Услуги по передаче'!$G$5:$J$7,3,FALSE))</f>
        <v>2588.84</v>
      </c>
      <c r="CP680" s="68"/>
      <c r="CQ680" s="68"/>
      <c r="CR680" s="68"/>
      <c r="CS680" s="68"/>
      <c r="CT680" s="69"/>
      <c r="CU680" s="63">
        <f>IF($A680="-","-",ROUND(VLOOKUP($A680+ROUND(LEFT(CU$649,2)/24,5),'[1]ОАО "АТС"'!$A$57:$F$800,6,FALSE)+HLOOKUP($DL$647,'[1]Сбытовая надбавка'!$F$5:$H$6,2,FALSE),2)+'[1]Иные услуги'!$C$6+HLOOKUP($DR$646,'[1]Услуги по передаче'!$G$5:$J$7,3,FALSE))</f>
        <v>2587.9</v>
      </c>
      <c r="CV680" s="68"/>
      <c r="CW680" s="68"/>
      <c r="CX680" s="68"/>
      <c r="CY680" s="68"/>
      <c r="CZ680" s="69"/>
      <c r="DA680" s="63">
        <f>IF($A680="-","-",ROUND(VLOOKUP($A680+ROUND(LEFT(DA$649,2)/24,5),'[1]ОАО "АТС"'!$A$57:$F$800,6,FALSE)+HLOOKUP($DL$647,'[1]Сбытовая надбавка'!$F$5:$H$6,2,FALSE),2)+'[1]Иные услуги'!$C$6+HLOOKUP($DR$646,'[1]Услуги по передаче'!$G$5:$J$7,3,FALSE))</f>
        <v>2633.4700000000003</v>
      </c>
      <c r="DB680" s="68"/>
      <c r="DC680" s="68"/>
      <c r="DD680" s="68"/>
      <c r="DE680" s="68"/>
      <c r="DF680" s="69"/>
      <c r="DG680" s="63">
        <f>IF($A680="-","-",ROUND(VLOOKUP($A680+ROUND(LEFT(DG$649,2)/24,5),'[1]ОАО "АТС"'!$A$57:$F$800,6,FALSE)+HLOOKUP($DL$647,'[1]Сбытовая надбавка'!$F$5:$H$6,2,FALSE),2)+'[1]Иные услуги'!$C$6+HLOOKUP($DR$646,'[1]Услуги по передаче'!$G$5:$J$7,3,FALSE))</f>
        <v>2722.0200000000004</v>
      </c>
      <c r="DH680" s="68"/>
      <c r="DI680" s="68"/>
      <c r="DJ680" s="68"/>
      <c r="DK680" s="68"/>
      <c r="DL680" s="69"/>
      <c r="DM680" s="63">
        <f>IF($A680="-","-",ROUND(VLOOKUP($A680+ROUND(LEFT(DM$649,2)/24,5),'[1]ОАО "АТС"'!$A$57:$F$800,6,FALSE)+HLOOKUP($DL$647,'[1]Сбытовая надбавка'!$F$5:$H$6,2,FALSE),2)+'[1]Иные услуги'!$C$6+HLOOKUP($DR$646,'[1]Услуги по передаче'!$G$5:$J$7,3,FALSE))</f>
        <v>2746.69</v>
      </c>
      <c r="DN680" s="68"/>
      <c r="DO680" s="68"/>
      <c r="DP680" s="68"/>
      <c r="DQ680" s="68"/>
      <c r="DR680" s="69"/>
      <c r="DS680" s="63">
        <f>IF($A680="-","-",ROUND(VLOOKUP($A680+ROUND(LEFT(DS$649,2)/24,5),'[1]ОАО "АТС"'!$A$57:$F$800,6,FALSE)+HLOOKUP($DL$647,'[1]Сбытовая надбавка'!$F$5:$H$6,2,FALSE),2)+'[1]Иные услуги'!$C$6+HLOOKUP($DR$646,'[1]Услуги по передаче'!$G$5:$J$7,3,FALSE))</f>
        <v>2706.13</v>
      </c>
      <c r="DT680" s="68"/>
      <c r="DU680" s="68"/>
      <c r="DV680" s="68"/>
      <c r="DW680" s="68"/>
      <c r="DX680" s="69"/>
      <c r="DY680" s="63">
        <f>IF($A680="-","-",ROUND(VLOOKUP($A680+ROUND(LEFT(DY$649,2)/24,5),'[1]ОАО "АТС"'!$A$57:$F$800,6,FALSE)+HLOOKUP($DL$647,'[1]Сбытовая надбавка'!$F$5:$H$6,2,FALSE),2)+'[1]Иные услуги'!$C$6+HLOOKUP($DR$646,'[1]Услуги по передаче'!$G$5:$J$7,3,FALSE))</f>
        <v>2643.6200000000003</v>
      </c>
      <c r="DZ680" s="68"/>
      <c r="EA680" s="68"/>
      <c r="EB680" s="68"/>
      <c r="EC680" s="68"/>
      <c r="ED680" s="69"/>
      <c r="EE680" s="63">
        <f>IF($A680="-","-",ROUND(VLOOKUP($A680+ROUND(LEFT(EE$649,2)/24,5),'[1]ОАО "АТС"'!$A$57:$F$800,6,FALSE)+HLOOKUP($DL$647,'[1]Сбытовая надбавка'!$F$5:$H$6,2,FALSE),2)+'[1]Иные услуги'!$C$6+HLOOKUP($DR$646,'[1]Услуги по передаче'!$G$5:$J$7,3,FALSE))</f>
        <v>2517.1800000000003</v>
      </c>
      <c r="EF680" s="68"/>
      <c r="EG680" s="68"/>
      <c r="EH680" s="68"/>
      <c r="EI680" s="68"/>
      <c r="EJ680" s="69"/>
      <c r="EK680" s="63">
        <f>IF($A680="-","-",ROUND(VLOOKUP($A680+ROUND(LEFT(EK$649,2)/24,5),'[1]ОАО "АТС"'!$A$57:$F$800,6,FALSE)+HLOOKUP($DL$647,'[1]Сбытовая надбавка'!$F$5:$H$6,2,FALSE),2)+'[1]Иные услуги'!$C$6+HLOOKUP($DR$646,'[1]Услуги по передаче'!$G$5:$J$7,3,FALSE))</f>
        <v>2809.4</v>
      </c>
      <c r="EL680" s="68"/>
      <c r="EM680" s="68"/>
      <c r="EN680" s="68"/>
      <c r="EO680" s="68"/>
      <c r="EP680" s="69"/>
      <c r="EQ680" s="63">
        <f>IF($A680="-","-",ROUND(VLOOKUP($A680+ROUND(LEFT(EQ$649,2)/24,5),'[1]ОАО "АТС"'!$A$57:$F$800,6,FALSE)+HLOOKUP($DL$647,'[1]Сбытовая надбавка'!$F$5:$H$6,2,FALSE),2)+'[1]Иные услуги'!$C$6+HLOOKUP($DR$646,'[1]Услуги по передаче'!$G$5:$J$7,3,FALSE))</f>
        <v>2783.0800000000004</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45992</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2019.77</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2011.87</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2011.94</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2011.9499999999998</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2011.87</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2011.6100000000001</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2010.46</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2180.5</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2010.7599999999998</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2042.8199999999997</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2096.0899999999997</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2096.66</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2089.7399999999998</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2058.86</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2081.5</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2097.79</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2143.41</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2194.7799999999997</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2200.44</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2132.61</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2038.6799999999998</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2009.8399999999997</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2267.11</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2146.8399999999997</v>
      </c>
      <c r="ER686" s="68"/>
      <c r="ES686" s="68"/>
      <c r="ET686" s="68"/>
      <c r="EU686" s="68"/>
      <c r="EV686" s="69"/>
    </row>
    <row r="687" spans="1:152" s="29" customFormat="1" ht="15.75" customHeight="1" x14ac:dyDescent="0.2">
      <c r="A687" s="60">
        <f>$A$102</f>
        <v>45993</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2015.94</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2011.7599999999998</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2011.85</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2011.8600000000001</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2011.7999999999997</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2011.69</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2009.88</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2171.3399999999997</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2010.6100000000001</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2034.81</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2092.87</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2092.75</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2085.0299999999997</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2052.64</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2076.16</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2091.36</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2137.9899999999998</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2190.91</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2193.27</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2122.89</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2025.17</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2009.79</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2262.16</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2116.12</v>
      </c>
      <c r="ER687" s="68"/>
      <c r="ES687" s="68"/>
      <c r="ET687" s="68"/>
      <c r="EU687" s="68"/>
      <c r="EV687" s="69"/>
    </row>
    <row r="688" spans="1:152" s="29" customFormat="1" ht="15.75" customHeight="1" x14ac:dyDescent="0.2">
      <c r="A688" s="60">
        <f>$A$103</f>
        <v>45994</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2026.77</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2011.2999999999997</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2011.7999999999997</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2011.81</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2011.1999999999998</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2011.0499999999997</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2009.8199999999997</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2183.1799999999998</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2010.4299999999998</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2040.5</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2097.61</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2097.38</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2089.87</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2057.4</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2081.52</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2096.6799999999998</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2137.11</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2189.9499999999998</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2200.62</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2117.65</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2031.4099999999999</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2009.52</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2269.4</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2102.38</v>
      </c>
      <c r="ER688" s="68"/>
      <c r="ES688" s="68"/>
      <c r="ET688" s="68"/>
      <c r="EU688" s="68"/>
      <c r="EV688" s="69"/>
    </row>
    <row r="689" spans="1:152" s="29" customFormat="1" ht="15.75" customHeight="1" x14ac:dyDescent="0.2">
      <c r="A689" s="60">
        <f>$A$104</f>
        <v>45995</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2011.4699999999998</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2011.63</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2011.7199999999998</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2011.75</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2011.6599999999999</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2011.0699999999997</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2009.77</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2180.7799999999997</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2010.54</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2063.39</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2111.3199999999997</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2124.7999999999997</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2094.9499999999998</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2086.92</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2093.36</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2108.29</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2165.02</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2204.41</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2195.6</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2127.2399999999998</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2031.1799999999998</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2008.35</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2250.5899999999997</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2126.14</v>
      </c>
      <c r="ER689" s="68"/>
      <c r="ES689" s="68"/>
      <c r="ET689" s="68"/>
      <c r="EU689" s="68"/>
      <c r="EV689" s="69"/>
    </row>
    <row r="690" spans="1:152" s="29" customFormat="1" ht="15.75" customHeight="1" x14ac:dyDescent="0.2">
      <c r="A690" s="60">
        <f>$A$105</f>
        <v>45996</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2017.1</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2011.62</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2011.69</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2011.6999999999998</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2011.6399999999999</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2011.5299999999997</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2010.0099999999998</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2184.7799999999997</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2010.4</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2063.2799999999997</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2118.11</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2140.5</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2118.35</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2111.73</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2124.4899999999998</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2131.4499999999998</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2146.88</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2200.9899999999998</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2217.54</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2128.11</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2056.2399999999998</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2008.5699999999997</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2285.11</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2143.36</v>
      </c>
      <c r="ER690" s="68"/>
      <c r="ES690" s="68"/>
      <c r="ET690" s="68"/>
      <c r="EU690" s="68"/>
      <c r="EV690" s="69"/>
    </row>
    <row r="691" spans="1:152" s="29" customFormat="1" ht="15.75" customHeight="1" x14ac:dyDescent="0.2">
      <c r="A691" s="60">
        <f>$A$106</f>
        <v>45997</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2026.6999999999998</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2011.37</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2011.5699999999997</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2011.6</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2011.58</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2011.5099999999998</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2010.1599999999999</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2012.3399999999997</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2010.04</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2010.2799999999997</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2030.6599999999999</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2047.37</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2048.9299999999998</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2031.7799999999997</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2031.44</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2040.0899999999997</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2090.83</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2156.4899999999998</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2151.1</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2046.2999999999997</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2009.4499999999998</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2007.83</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2226.6999999999998</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2096.17</v>
      </c>
      <c r="ER691" s="68"/>
      <c r="ES691" s="68"/>
      <c r="ET691" s="68"/>
      <c r="EU691" s="68"/>
      <c r="EV691" s="69"/>
    </row>
    <row r="692" spans="1:152" s="29" customFormat="1" ht="15.75" customHeight="1" x14ac:dyDescent="0.2">
      <c r="A692" s="60">
        <f>$A$107</f>
        <v>45998</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2022.06</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2011.5</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2011.67</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2011.77</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2011.73</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2011.7199999999998</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2010.42</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2010.04</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2009.6399999999999</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2010.06</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2010.3199999999997</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2010.27</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2010.31</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2011.1</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2011.06</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2011.1399999999999</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2012.7599999999998</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2104.67</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2091.2399999999998</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2044.04</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2008.52</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2008.42</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2191.6799999999998</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2060.6</v>
      </c>
      <c r="ER692" s="68"/>
      <c r="ES692" s="68"/>
      <c r="ET692" s="68"/>
      <c r="EU692" s="68"/>
      <c r="EV692" s="69"/>
    </row>
    <row r="693" spans="1:152" s="29" customFormat="1" ht="15.75" customHeight="1" x14ac:dyDescent="0.2">
      <c r="A693" s="60">
        <f>$A$108</f>
        <v>45999</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2024.4099999999999</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2011.6100000000001</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2011.75</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2011.7799999999997</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2011.69</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2011.58</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2010.12</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2195.37</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2010.0499999999997</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2069.91</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2121.5</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2129.1999999999998</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2100.4699999999998</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2094.42</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2101.87</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2114.9499999999998</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2148.54</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2176.13</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2206.64</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2124.66</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2043.0499999999997</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2008.33</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2257.61</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2082.5699999999997</v>
      </c>
      <c r="ER693" s="68"/>
      <c r="ES693" s="68"/>
      <c r="ET693" s="68"/>
      <c r="EU693" s="68"/>
      <c r="EV693" s="69"/>
    </row>
    <row r="694" spans="1:152" s="29" customFormat="1" ht="15.75" customHeight="1" x14ac:dyDescent="0.2">
      <c r="A694" s="60">
        <f>$A$109</f>
        <v>46000</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2028.44</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2011.56</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2011.6799999999998</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2011.7199999999998</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2011.69</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2011.48</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2011.17</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2191.17</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2010.21</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2081.81</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2136.58</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2143.83</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2115.6799999999998</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2108.9299999999998</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2116.8399999999997</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2129.04</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2159.88</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2185.21</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2214.02</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2146.4699999999998</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2065.8399999999997</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2007.94</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2241.73</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2131.0099999999998</v>
      </c>
      <c r="ER694" s="68"/>
      <c r="ES694" s="68"/>
      <c r="ET694" s="68"/>
      <c r="EU694" s="68"/>
      <c r="EV694" s="69"/>
    </row>
    <row r="695" spans="1:152" s="29" customFormat="1" ht="15.75" customHeight="1" x14ac:dyDescent="0.2">
      <c r="A695" s="60">
        <f>$A$110</f>
        <v>46001</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2031.7399999999998</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2011.62</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2011.6399999999999</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2011.6599999999999</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2011.6399999999999</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2011.4</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2009.5</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2201.5899999999997</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2010.02</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2083.88</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2134.14</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2142.65</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2120.0299999999997</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2107.89</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2118.0299999999997</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2128.19</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2167.11</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2194.0699999999997</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2216.48</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2151.13</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2069.23</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2008.21</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2267.21</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2134.36</v>
      </c>
      <c r="ER695" s="68"/>
      <c r="ES695" s="68"/>
      <c r="ET695" s="68"/>
      <c r="EU695" s="68"/>
      <c r="EV695" s="69"/>
    </row>
    <row r="696" spans="1:152" s="29" customFormat="1" ht="15.75" customHeight="1" x14ac:dyDescent="0.2">
      <c r="A696" s="60">
        <f>$A$111</f>
        <v>46002</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2045.54</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2011.31</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2011.4299999999998</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2011.5</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2011.4499999999998</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2011.27</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2011.5899999999997</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2219.8399999999997</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2010.35</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2097.9699999999998</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2148.54</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2153.4299999999998</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2127.58</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2132.94</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2127.35</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2144.27</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2184.9499999999998</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2218.52</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2229.69</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2170.37</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2087.31</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2008.44</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2265.52</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2134.25</v>
      </c>
      <c r="ER696" s="68"/>
      <c r="ES696" s="68"/>
      <c r="ET696" s="68"/>
      <c r="EU696" s="68"/>
      <c r="EV696" s="69"/>
    </row>
    <row r="697" spans="1:152" s="29" customFormat="1" ht="15.75" customHeight="1" x14ac:dyDescent="0.2">
      <c r="A697" s="60">
        <f>$A$112</f>
        <v>46003</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2087.9299999999998</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2026.58</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2011.3600000000001</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2011.4</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2011.5699999999997</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2038.38</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2102.5299999999997</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2294.2999999999997</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2029.54</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2184.3199999999997</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2239.36</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2238.88</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2211.75</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2207.98</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2207.37</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2207.2199999999998</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2235.42</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2276.35</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2297.4</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2243.12</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2171.9899999999998</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2046.15</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2335.9700000000003</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2202.5299999999997</v>
      </c>
      <c r="ER697" s="68"/>
      <c r="ES697" s="68"/>
      <c r="ET697" s="68"/>
      <c r="EU697" s="68"/>
      <c r="EV697" s="69"/>
    </row>
    <row r="698" spans="1:152" s="29" customFormat="1" ht="15.75" customHeight="1" x14ac:dyDescent="0.2">
      <c r="A698" s="60">
        <f>$A$113</f>
        <v>46004</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2061.3399999999997</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2017.23</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2011.75</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2011.79</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2011.8199999999997</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2011.6999999999998</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2010.5899999999997</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2052.2199999999998</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2010.19</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2011.8899999999999</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2096.21</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2124.08</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2117.9</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2111.8199999999997</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2111.0899999999997</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2111.08</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2159.75</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2213.21</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2226.87</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2150.54</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2073.61</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2008.0699999999997</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2291.21</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2148.04</v>
      </c>
      <c r="ER698" s="68"/>
      <c r="ES698" s="68"/>
      <c r="ET698" s="68"/>
      <c r="EU698" s="68"/>
      <c r="EV698" s="69"/>
    </row>
    <row r="699" spans="1:152" s="29" customFormat="1" ht="15.75" customHeight="1" x14ac:dyDescent="0.2">
      <c r="A699" s="60">
        <f>$A$114</f>
        <v>46005</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2053.9899999999998</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2017.42</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2011.5099999999998</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2011.5699999999997</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2011.54</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2011.4899999999998</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2010.15</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2011.19</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2009.37</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2010.0099999999998</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2010.0099999999998</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2034.1799999999998</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2025.9</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2049.98</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2049.86</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2056.9699999999998</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2134.63</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2204.88</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2248.27</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2199.16</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2139.4499999999998</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2011.63</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2297.0299999999997</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2182.87</v>
      </c>
      <c r="ER699" s="68"/>
      <c r="ES699" s="68"/>
      <c r="ET699" s="68"/>
      <c r="EU699" s="68"/>
      <c r="EV699" s="69"/>
    </row>
    <row r="700" spans="1:152" s="29" customFormat="1" ht="15.75" customHeight="1" x14ac:dyDescent="0.2">
      <c r="A700" s="60">
        <f>$A$115</f>
        <v>46006</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2057.7599999999998</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2025.7999999999997</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2015.88</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2010.5099999999998</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2010.44</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2039.6100000000001</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2121.81</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2290.12</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2053.73</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2187.71</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2238.88</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2239.0099999999998</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2221.04</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2217.6799999999998</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2217.4499999999998</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2214.58</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2233.66</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2274.33</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2314.94</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2252.91</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2185.8199999999997</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2066.4499999999998</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2325.86</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2119.94</v>
      </c>
      <c r="ER700" s="68"/>
      <c r="ES700" s="68"/>
      <c r="ET700" s="68"/>
      <c r="EU700" s="68"/>
      <c r="EV700" s="69"/>
    </row>
    <row r="701" spans="1:152" s="29" customFormat="1" ht="15.75" customHeight="1" x14ac:dyDescent="0.2">
      <c r="A701" s="60">
        <f>$A$116</f>
        <v>46007</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2098.36</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2050.6999999999998</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2016.21</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2011.2999999999997</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2012.83</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2055.91</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2119.7599999999998</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2304.06</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2058.89</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2197.42</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2254.7199999999998</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2255.5099999999998</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2213.58</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2200.9699999999998</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2208.5699999999997</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2212.21</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2242.4899999999998</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2280.02</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2336.9700000000003</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2250.9</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2193.85</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2078.1</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2359.6000000000004</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2217.54</v>
      </c>
      <c r="ER701" s="68"/>
      <c r="ES701" s="68"/>
      <c r="ET701" s="68"/>
      <c r="EU701" s="68"/>
      <c r="EV701" s="69"/>
    </row>
    <row r="702" spans="1:152" s="29" customFormat="1" ht="15.75" customHeight="1" x14ac:dyDescent="0.2">
      <c r="A702" s="60">
        <f>$A$117</f>
        <v>46008</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2114.7799999999997</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2034.4299999999998</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2013.29</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2010.94</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2010.88</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2045.4499999999998</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2100.4699999999998</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2287.27</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2026.6399999999999</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2184.0899999999997</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2246.2399999999998</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2253.98</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2217.19</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2211.0099999999998</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2200.2799999999997</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2194.7199999999998</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2246.69</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2277.5499999999997</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2330.3900000000003</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2256.77</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2135.25</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2005.54</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2350.94</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2224.7999999999997</v>
      </c>
      <c r="ER702" s="68"/>
      <c r="ES702" s="68"/>
      <c r="ET702" s="68"/>
      <c r="EU702" s="68"/>
      <c r="EV702" s="69"/>
    </row>
    <row r="703" spans="1:152" s="29" customFormat="1" ht="15.75" customHeight="1" x14ac:dyDescent="0.2">
      <c r="A703" s="60">
        <f>$A$118</f>
        <v>46009</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2097.1799999999998</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2055.73</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2030.33</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2010.5499999999997</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2010.44</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2057.36</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2128.2199999999998</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2337.67</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2032.08</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2225.37</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2217.63</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2258.73</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2160.38</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2142.79</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2157.66</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2212.54</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2269.81</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2301.21</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2315.5099999999998</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2271.41</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2208.02</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2047.8899999999999</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2385.21</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2232.83</v>
      </c>
      <c r="ER703" s="68"/>
      <c r="ES703" s="68"/>
      <c r="ET703" s="68"/>
      <c r="EU703" s="68"/>
      <c r="EV703" s="69"/>
    </row>
    <row r="704" spans="1:152" s="29" customFormat="1" ht="15.75" customHeight="1" x14ac:dyDescent="0.2">
      <c r="A704" s="60">
        <f>$A$119</f>
        <v>46010</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2121.41</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2045.75</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2024.5299999999997</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2016.73</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2022.4</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2068.62</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2146.25</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2338.3500000000004</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2041.9499999999998</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2191.7799999999997</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2281.29</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2292.7999999999997</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2244.86</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2211</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2233.0899999999997</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2240.85</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2290.61</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2315.89</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2355.3200000000002</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2322.5499999999997</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2223.96</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2075.71</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2383.9100000000003</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2241.81</v>
      </c>
      <c r="ER704" s="68"/>
      <c r="ES704" s="68"/>
      <c r="ET704" s="68"/>
      <c r="EU704" s="68"/>
      <c r="EV704" s="69"/>
    </row>
    <row r="705" spans="1:152" s="29" customFormat="1" ht="15.75" customHeight="1" x14ac:dyDescent="0.2">
      <c r="A705" s="60">
        <f>$A$120</f>
        <v>46011</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2134.31</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2059.83</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2020.6999999999998</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2010.7999999999997</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2010.75</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2020.52</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2008.8199999999997</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2106.38</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2009.27</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2013.9499999999998</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2126.16</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2150.0099999999998</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2133.5899999999997</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2114.9699999999998</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2009.9299999999998</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2010.4</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2009.08</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2008.08</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2074.21</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2043.98</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2016.17</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2006.3399999999997</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2310.0699999999997</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2199.0899999999997</v>
      </c>
      <c r="ER705" s="68"/>
      <c r="ES705" s="68"/>
      <c r="ET705" s="68"/>
      <c r="EU705" s="68"/>
      <c r="EV705" s="69"/>
    </row>
    <row r="706" spans="1:152" s="29" customFormat="1" ht="15.75" customHeight="1" x14ac:dyDescent="0.2">
      <c r="A706" s="60">
        <f>$A$121</f>
        <v>46012</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2115.7799999999997</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2033.9</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2010.37</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2010.54</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2010.56</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2010.5</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2008.6100000000001</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2030.4</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2009.2599999999998</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2009.35</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2009.4</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2049.2599999999998</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2041.2199999999998</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2065.23</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2063.88</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2070.8199999999997</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2152.25</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2219.13</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2270.25</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2227.61</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2157.27</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2031.6</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2327.0899999999997</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2208.86</v>
      </c>
      <c r="ER706" s="68"/>
      <c r="ES706" s="68"/>
      <c r="ET706" s="68"/>
      <c r="EU706" s="68"/>
      <c r="EV706" s="69"/>
    </row>
    <row r="707" spans="1:152" s="29" customFormat="1" ht="15.75" customHeight="1" x14ac:dyDescent="0.2">
      <c r="A707" s="60">
        <f>$A$122</f>
        <v>46013</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2183.4299999999998</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2111.54</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2075.5899999999997</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2059.2599999999998</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2061.1999999999998</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2120.9499999999998</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2184.2999999999997</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2363.0600000000004</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2084.5299999999997</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2303.3199999999997</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2377.7600000000002</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2360.2300000000005</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2219.62</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2213.7399999999998</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2202.9299999999998</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2203.0699999999997</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2249.9299999999998</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2327.5499999999997</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2411.19</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2509.94</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2267.36</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2144.1799999999998</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2419.5700000000002</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2247.5099999999998</v>
      </c>
      <c r="ER707" s="68"/>
      <c r="ES707" s="68"/>
      <c r="ET707" s="68"/>
      <c r="EU707" s="68"/>
      <c r="EV707" s="69"/>
    </row>
    <row r="708" spans="1:152" s="29" customFormat="1" ht="15.75" customHeight="1" x14ac:dyDescent="0.2">
      <c r="A708" s="60">
        <f>$A$123</f>
        <v>46014</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2104.6799999999998</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2053.91</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2042.0499999999997</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2030.75</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2034.54</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2076.86</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2181.2999999999997</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2368.0600000000004</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2084.2999999999997</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2213.73</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2270.25</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2250.44</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2202.5499999999997</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2190.21</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2180.44</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2185.65</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2213.83</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2278.7199999999998</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2344.67</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2319.08</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2235.7999999999997</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2103.2399999999998</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2369.94</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2202.4</v>
      </c>
      <c r="ER708" s="68"/>
      <c r="ES708" s="68"/>
      <c r="ET708" s="68"/>
      <c r="EU708" s="68"/>
      <c r="EV708" s="69"/>
    </row>
    <row r="709" spans="1:152" s="29" customFormat="1" ht="15.75" customHeight="1" x14ac:dyDescent="0.2">
      <c r="A709" s="60">
        <f>$A$124</f>
        <v>46015</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2076.58</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2037.0699999999997</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2026.13</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2022.13</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2026.2399999999998</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2072.2999999999997</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2174.2999999999997</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2360.1000000000004</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2093.1799999999998</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2235.3199999999997</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2319.29</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2328.73</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2283.5699999999997</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2279.58</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2279.44</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2231.65</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2239.1799999999998</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2273.66</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2327.81</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2261.17</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2198.2999999999997</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2072.83</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2353.44</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2206.2599999999998</v>
      </c>
      <c r="ER709" s="68"/>
      <c r="ES709" s="68"/>
      <c r="ET709" s="68"/>
      <c r="EU709" s="68"/>
      <c r="EV709" s="69"/>
    </row>
    <row r="710" spans="1:152" s="29" customFormat="1" ht="15.75" customHeight="1" x14ac:dyDescent="0.2">
      <c r="A710" s="60">
        <f>$A$125</f>
        <v>46016</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2086.69</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2040.7199999999998</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2028.2199999999998</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2023.3199999999997</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2026.8899999999999</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2059.37</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2143.5699999999997</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2363.96</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2106.4</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2240.5299999999997</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2272.44</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2282.16</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2248.44</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2242.62</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2232.91</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2220.79</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2243.21</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2296.81</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2363.8900000000003</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2316.92</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2254.4499999999998</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2149.62</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2351.1800000000003</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2186.6799999999998</v>
      </c>
      <c r="ER710" s="68"/>
      <c r="ES710" s="68"/>
      <c r="ET710" s="68"/>
      <c r="EU710" s="68"/>
      <c r="EV710" s="69"/>
    </row>
    <row r="711" spans="1:152" s="29" customFormat="1" ht="15.75" customHeight="1" x14ac:dyDescent="0.2">
      <c r="A711" s="60">
        <f>$A$126</f>
        <v>46017</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2181.65</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2110.65</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2092.16</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2034.87</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2091.89</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2087.0299999999997</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2188.16</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2394.5700000000002</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2120.16</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2248.85</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2267.4899999999998</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2261.8399999999997</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2217.96</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2198.12</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2203.48</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2189.9499999999998</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2247.4299999999998</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2296.8199999999997</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2341.34</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2311.2599999999998</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2233.58</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2135.08</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2361.3700000000003</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2229.7799999999997</v>
      </c>
      <c r="ER711" s="68"/>
      <c r="ES711" s="68"/>
      <c r="ET711" s="68"/>
      <c r="EU711" s="68"/>
      <c r="EV711" s="69"/>
    </row>
    <row r="712" spans="1:152" s="29" customFormat="1" ht="15.75" customHeight="1" x14ac:dyDescent="0.2">
      <c r="A712" s="60">
        <f>$A$127</f>
        <v>46018</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2156.2399999999998</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2094.38</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2028.13</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2045.8899999999999</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2053.94</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2053.96</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2099.0899999999997</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2344.2300000000005</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2083.15</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2208.9299999999998</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2262.14</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2262.6</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2263.5299999999997</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2260.7799999999997</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2275.3199999999997</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2260.9899999999998</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2285.16</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2302.85</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2364.5100000000002</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2315.39</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2238.87</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2165.35</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2383.2600000000002</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2248.4899999999998</v>
      </c>
      <c r="ER712" s="68"/>
      <c r="ES712" s="68"/>
      <c r="ET712" s="68"/>
      <c r="EU712" s="68"/>
      <c r="EV712" s="69"/>
    </row>
    <row r="713" spans="1:152" s="29" customFormat="1" ht="15.75" customHeight="1" x14ac:dyDescent="0.2">
      <c r="A713" s="60">
        <f>$A$128</f>
        <v>46019</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2138.1</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2070.5299999999997</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2046.62</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2039.52</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2032.8899999999999</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2031.65</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2024.4299999999998</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2077.94</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2009.6999999999998</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2010.12</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2074.5699999999997</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2108.27</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2114.6</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2115.13</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2106.87</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2119.04</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2189.9499999999998</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2239.25</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2284.5</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2244.4299999999998</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2192.3399999999997</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2085.77</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2286.11</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2212.85</v>
      </c>
      <c r="ER713" s="68"/>
      <c r="ES713" s="68"/>
      <c r="ET713" s="68"/>
      <c r="EU713" s="68"/>
      <c r="EV713" s="69"/>
    </row>
    <row r="714" spans="1:152" s="29" customFormat="1" ht="15.75" customHeight="1" x14ac:dyDescent="0.2">
      <c r="A714" s="60">
        <f>$A$129</f>
        <v>46020</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2166.8199999999997</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2112.9499999999998</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2087.7599999999998</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2020.77</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2025.7199999999998</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2063.21</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2140.08</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2351.9100000000003</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2092.9499999999998</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2199.7399999999998</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2258.48</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2252.04</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2266.91</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2263.81</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2261.7399999999998</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2266.8399999999997</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2294.6799999999998</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2311.6799999999998</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2321.1</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2317.85</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2273.79</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2182.33</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2366.88</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2242</v>
      </c>
      <c r="ER714" s="68"/>
      <c r="ES714" s="68"/>
      <c r="ET714" s="68"/>
      <c r="EU714" s="68"/>
      <c r="EV714" s="69"/>
    </row>
    <row r="715" spans="1:152" s="29" customFormat="1" ht="15.75" customHeight="1" x14ac:dyDescent="0.2">
      <c r="A715" s="60">
        <f>$A$130</f>
        <v>46021</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2164.02</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2012.1399999999999</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2011.8899999999999</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2006.15</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2010.1100000000001</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2025.62</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2106.4499999999998</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2276.6799999999998</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2095.23</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2192.39</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2254.94</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2271.2199999999998</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2261.77</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2257.62</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2257.27</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2264.88</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2284.5099999999998</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2309.33</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2319.9699999999998</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2313.71</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2263.87</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2190.2999999999997</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2385.4800000000005</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2230.3399999999997</v>
      </c>
      <c r="ER715" s="68"/>
      <c r="ES715" s="68"/>
      <c r="ET715" s="68"/>
      <c r="EU715" s="68"/>
      <c r="EV715" s="69"/>
    </row>
    <row r="716" spans="1:152" s="29" customFormat="1" ht="15.75" customHeight="1" x14ac:dyDescent="0.2">
      <c r="A716" s="60">
        <f>$A$131</f>
        <v>46022</v>
      </c>
      <c r="B716" s="61"/>
      <c r="C716" s="61"/>
      <c r="D716" s="61"/>
      <c r="E716" s="61"/>
      <c r="F716" s="61"/>
      <c r="G716" s="61"/>
      <c r="H716" s="62"/>
      <c r="I716" s="63">
        <f>IF($A716="-","-",ROUND(VLOOKUP($A716+ROUND(LEFT(I$685,1)/24,5),'[1]ОАО "АТС"'!$A$57:$F$800,6,FALSE)+HLOOKUP($DL$683,'[1]Сбытовая надбавка'!$F$5:$H$6,2,FALSE),2)+'[1]Иные услуги'!$C$6+HLOOKUP($DR$682,'[1]Услуги по передаче'!$G$5:$J$7,3,FALSE))</f>
        <v>2144</v>
      </c>
      <c r="J716" s="68"/>
      <c r="K716" s="68"/>
      <c r="L716" s="68"/>
      <c r="M716" s="68"/>
      <c r="N716" s="69"/>
      <c r="O716" s="63">
        <f>IF($A716="-","-",ROUND(VLOOKUP($A716+ROUND(LEFT(O$685,1)/24,5),'[1]ОАО "АТС"'!$A$57:$F$800,6,FALSE)+HLOOKUP($DL$683,'[1]Сбытовая надбавка'!$F$5:$H$6,2,FALSE),2)+'[1]Иные услуги'!$C$6+HLOOKUP($DR$682,'[1]Услуги по передаче'!$G$5:$J$7,3,FALSE))</f>
        <v>2090.46</v>
      </c>
      <c r="P716" s="68"/>
      <c r="Q716" s="68"/>
      <c r="R716" s="68"/>
      <c r="S716" s="68"/>
      <c r="T716" s="69"/>
      <c r="U716" s="63">
        <f>IF($A716="-","-",ROUND(VLOOKUP($A716+ROUND(LEFT(U$685,1)/24,5),'[1]ОАО "АТС"'!$A$57:$F$800,6,FALSE)+HLOOKUP($DL$683,'[1]Сбытовая надбавка'!$F$5:$H$6,2,FALSE),2)+'[1]Иные услуги'!$C$6+HLOOKUP($DR$682,'[1]Услуги по передаче'!$G$5:$J$7,3,FALSE))</f>
        <v>2021.94</v>
      </c>
      <c r="V716" s="68"/>
      <c r="W716" s="68"/>
      <c r="X716" s="68"/>
      <c r="Y716" s="68"/>
      <c r="Z716" s="69"/>
      <c r="AA716" s="63">
        <f>IF($A716="-","-",ROUND(VLOOKUP($A716+ROUND(LEFT(AA$685,1)/24,5),'[1]ОАО "АТС"'!$A$57:$F$800,6,FALSE)+HLOOKUP($DL$683,'[1]Сбытовая надбавка'!$F$5:$H$6,2,FALSE),2)+'[1]Иные услуги'!$C$6+HLOOKUP($DR$682,'[1]Услуги по передаче'!$G$5:$J$7,3,FALSE))</f>
        <v>2017.2599999999998</v>
      </c>
      <c r="AB716" s="68"/>
      <c r="AC716" s="68"/>
      <c r="AD716" s="68"/>
      <c r="AE716" s="68"/>
      <c r="AF716" s="69"/>
      <c r="AG716" s="63">
        <f>IF($A716="-","-",ROUND(VLOOKUP($A716+ROUND(LEFT(AG$685,1)/24,5),'[1]ОАО "АТС"'!$A$57:$F$800,6,FALSE)+HLOOKUP($DL$683,'[1]Сбытовая надбавка'!$F$5:$H$6,2,FALSE),2)+'[1]Иные услуги'!$C$6+HLOOKUP($DR$682,'[1]Услуги по передаче'!$G$5:$J$7,3,FALSE))</f>
        <v>2017.5699999999997</v>
      </c>
      <c r="AH716" s="68"/>
      <c r="AI716" s="68"/>
      <c r="AJ716" s="68"/>
      <c r="AK716" s="68"/>
      <c r="AL716" s="69"/>
      <c r="AM716" s="63">
        <f>IF($A716="-","-",ROUND(VLOOKUP($A716+ROUND(LEFT(AM$685,1)/24,5),'[1]ОАО "АТС"'!$A$57:$F$800,6,FALSE)+HLOOKUP($DL$683,'[1]Сбытовая надбавка'!$F$5:$H$6,2,FALSE),2)+'[1]Иные услуги'!$C$6+HLOOKUP($DR$682,'[1]Услуги по передаче'!$G$5:$J$7,3,FALSE))</f>
        <v>2025.48</v>
      </c>
      <c r="AN716" s="68"/>
      <c r="AO716" s="68"/>
      <c r="AP716" s="68"/>
      <c r="AQ716" s="68"/>
      <c r="AR716" s="69"/>
      <c r="AS716" s="63">
        <f>IF($A716="-","-",ROUND(VLOOKUP($A716+ROUND(LEFT(AS$685,1)/24,5),'[1]ОАО "АТС"'!$A$57:$F$800,6,FALSE)+HLOOKUP($DL$683,'[1]Сбытовая надбавка'!$F$5:$H$6,2,FALSE),2)+'[1]Иные услуги'!$C$6+HLOOKUP($DR$682,'[1]Услуги по передаче'!$G$5:$J$7,3,FALSE))</f>
        <v>2029.08</v>
      </c>
      <c r="AT716" s="68"/>
      <c r="AU716" s="68"/>
      <c r="AV716" s="68"/>
      <c r="AW716" s="68"/>
      <c r="AX716" s="69"/>
      <c r="AY716" s="63">
        <f>IF($A716="-","-",ROUND(VLOOKUP($A716+ROUND(LEFT(AY$685,1)/24,5),'[1]ОАО "АТС"'!$A$57:$F$800,6,FALSE)+HLOOKUP($DL$683,'[1]Сбытовая надбавка'!$F$5:$H$6,2,FALSE),2)+'[1]Иные услуги'!$C$6+HLOOKUP($DR$682,'[1]Услуги по передаче'!$G$5:$J$7,3,FALSE))</f>
        <v>2091.15</v>
      </c>
      <c r="AZ716" s="68"/>
      <c r="BA716" s="68"/>
      <c r="BB716" s="68"/>
      <c r="BC716" s="68"/>
      <c r="BD716" s="69"/>
      <c r="BE716" s="63">
        <f>IF($A716="-","-",ROUND(VLOOKUP($A716+ROUND(LEFT(BE$685,1)/24,5),'[1]ОАО "АТС"'!$A$57:$F$800,6,FALSE)+HLOOKUP($DL$683,'[1]Сбытовая надбавка'!$F$5:$H$6,2,FALSE),2)+'[1]Иные услуги'!$C$6+HLOOKUP($DR$682,'[1]Услуги по передаче'!$G$5:$J$7,3,FALSE))</f>
        <v>2009.67</v>
      </c>
      <c r="BF716" s="68"/>
      <c r="BG716" s="68"/>
      <c r="BH716" s="68"/>
      <c r="BI716" s="68"/>
      <c r="BJ716" s="69"/>
      <c r="BK716" s="63">
        <f>IF($A716="-","-",ROUND(VLOOKUP($A716+ROUND(LEFT(BK$685,1)/24,5),'[1]ОАО "АТС"'!$A$57:$F$800,6,FALSE)+HLOOKUP($DL$683,'[1]Сбытовая надбавка'!$F$5:$H$6,2,FALSE),2)+'[1]Иные услуги'!$C$6+HLOOKUP($DR$682,'[1]Услуги по передаче'!$G$5:$J$7,3,FALSE))</f>
        <v>2078.9899999999998</v>
      </c>
      <c r="BL716" s="68"/>
      <c r="BM716" s="68"/>
      <c r="BN716" s="68"/>
      <c r="BO716" s="68"/>
      <c r="BP716" s="69"/>
      <c r="BQ716" s="63">
        <f>IF($A716="-","-",ROUND(VLOOKUP($A716+ROUND(LEFT(BQ$685,2)/24,5),'[1]ОАО "АТС"'!$A$57:$F$800,6,FALSE)+HLOOKUP($DL$683,'[1]Сбытовая надбавка'!$F$5:$H$6,2,FALSE),2)+'[1]Иные услуги'!$C$6+HLOOKUP($DR$682,'[1]Услуги по передаче'!$G$5:$J$7,3,FALSE))</f>
        <v>2123.9</v>
      </c>
      <c r="BR716" s="68"/>
      <c r="BS716" s="68"/>
      <c r="BT716" s="68"/>
      <c r="BU716" s="68"/>
      <c r="BV716" s="69"/>
      <c r="BW716" s="63">
        <f>IF($A716="-","-",ROUND(VLOOKUP($A716+ROUND(LEFT(BW$685,2)/24,5),'[1]ОАО "АТС"'!$A$57:$F$800,6,FALSE)+HLOOKUP($DL$683,'[1]Сбытовая надбавка'!$F$5:$H$6,2,FALSE),2)+'[1]Иные услуги'!$C$6+HLOOKUP($DR$682,'[1]Услуги по передаче'!$G$5:$J$7,3,FALSE))</f>
        <v>2137.37</v>
      </c>
      <c r="BX716" s="68"/>
      <c r="BY716" s="68"/>
      <c r="BZ716" s="68"/>
      <c r="CA716" s="68"/>
      <c r="CB716" s="69"/>
      <c r="CC716" s="63">
        <f>IF($A716="-","-",ROUND(VLOOKUP($A716+ROUND(LEFT(CC$685,2)/24,5),'[1]ОАО "АТС"'!$A$57:$F$800,6,FALSE)+HLOOKUP($DL$683,'[1]Сбытовая надбавка'!$F$5:$H$6,2,FALSE),2)+'[1]Иные услуги'!$C$6+HLOOKUP($DR$682,'[1]Услуги по передаче'!$G$5:$J$7,3,FALSE))</f>
        <v>2120.63</v>
      </c>
      <c r="CD716" s="68"/>
      <c r="CE716" s="68"/>
      <c r="CF716" s="68"/>
      <c r="CG716" s="68"/>
      <c r="CH716" s="69"/>
      <c r="CI716" s="63">
        <f>IF($A716="-","-",ROUND(VLOOKUP($A716+ROUND(LEFT(CI$685,2)/24,5),'[1]ОАО "АТС"'!$A$57:$F$800,6,FALSE)+HLOOKUP($DL$683,'[1]Сбытовая надбавка'!$F$5:$H$6,2,FALSE),2)+'[1]Иные услуги'!$C$6+HLOOKUP($DR$682,'[1]Услуги по передаче'!$G$5:$J$7,3,FALSE))</f>
        <v>2095.14</v>
      </c>
      <c r="CJ716" s="68"/>
      <c r="CK716" s="68"/>
      <c r="CL716" s="68"/>
      <c r="CM716" s="68"/>
      <c r="CN716" s="69"/>
      <c r="CO716" s="63">
        <f>IF($A716="-","-",ROUND(VLOOKUP($A716+ROUND(LEFT(CO$685,2)/24,5),'[1]ОАО "АТС"'!$A$57:$F$800,6,FALSE)+HLOOKUP($DL$683,'[1]Сбытовая надбавка'!$F$5:$H$6,2,FALSE),2)+'[1]Иные услуги'!$C$6+HLOOKUP($DR$682,'[1]Услуги по передаче'!$G$5:$J$7,3,FALSE))</f>
        <v>2087.29</v>
      </c>
      <c r="CP716" s="68"/>
      <c r="CQ716" s="68"/>
      <c r="CR716" s="68"/>
      <c r="CS716" s="68"/>
      <c r="CT716" s="69"/>
      <c r="CU716" s="63">
        <f>IF($A716="-","-",ROUND(VLOOKUP($A716+ROUND(LEFT(CU$685,2)/24,5),'[1]ОАО "АТС"'!$A$57:$F$800,6,FALSE)+HLOOKUP($DL$683,'[1]Сбытовая надбавка'!$F$5:$H$6,2,FALSE),2)+'[1]Иные услуги'!$C$6+HLOOKUP($DR$682,'[1]Услуги по передаче'!$G$5:$J$7,3,FALSE))</f>
        <v>2086.35</v>
      </c>
      <c r="CV716" s="68"/>
      <c r="CW716" s="68"/>
      <c r="CX716" s="68"/>
      <c r="CY716" s="68"/>
      <c r="CZ716" s="69"/>
      <c r="DA716" s="63">
        <f>IF($A716="-","-",ROUND(VLOOKUP($A716+ROUND(LEFT(DA$685,2)/24,5),'[1]ОАО "АТС"'!$A$57:$F$800,6,FALSE)+HLOOKUP($DL$683,'[1]Сбытовая надбавка'!$F$5:$H$6,2,FALSE),2)+'[1]Иные услуги'!$C$6+HLOOKUP($DR$682,'[1]Услуги по передаче'!$G$5:$J$7,3,FALSE))</f>
        <v>2131.92</v>
      </c>
      <c r="DB716" s="68"/>
      <c r="DC716" s="68"/>
      <c r="DD716" s="68"/>
      <c r="DE716" s="68"/>
      <c r="DF716" s="69"/>
      <c r="DG716" s="63">
        <f>IF($A716="-","-",ROUND(VLOOKUP($A716+ROUND(LEFT(DG$685,2)/24,5),'[1]ОАО "АТС"'!$A$57:$F$800,6,FALSE)+HLOOKUP($DL$683,'[1]Сбытовая надбавка'!$F$5:$H$6,2,FALSE),2)+'[1]Иные услуги'!$C$6+HLOOKUP($DR$682,'[1]Услуги по передаче'!$G$5:$J$7,3,FALSE))</f>
        <v>2220.4699999999998</v>
      </c>
      <c r="DH716" s="68"/>
      <c r="DI716" s="68"/>
      <c r="DJ716" s="68"/>
      <c r="DK716" s="68"/>
      <c r="DL716" s="69"/>
      <c r="DM716" s="63">
        <f>IF($A716="-","-",ROUND(VLOOKUP($A716+ROUND(LEFT(DM$685,2)/24,5),'[1]ОАО "АТС"'!$A$57:$F$800,6,FALSE)+HLOOKUP($DL$683,'[1]Сбытовая надбавка'!$F$5:$H$6,2,FALSE),2)+'[1]Иные услуги'!$C$6+HLOOKUP($DR$682,'[1]Услуги по передаче'!$G$5:$J$7,3,FALSE))</f>
        <v>2245.14</v>
      </c>
      <c r="DN716" s="68"/>
      <c r="DO716" s="68"/>
      <c r="DP716" s="68"/>
      <c r="DQ716" s="68"/>
      <c r="DR716" s="69"/>
      <c r="DS716" s="63">
        <f>IF($A716="-","-",ROUND(VLOOKUP($A716+ROUND(LEFT(DS$685,2)/24,5),'[1]ОАО "АТС"'!$A$57:$F$800,6,FALSE)+HLOOKUP($DL$683,'[1]Сбытовая надбавка'!$F$5:$H$6,2,FALSE),2)+'[1]Иные услуги'!$C$6+HLOOKUP($DR$682,'[1]Услуги по передаче'!$G$5:$J$7,3,FALSE))</f>
        <v>2204.58</v>
      </c>
      <c r="DT716" s="68"/>
      <c r="DU716" s="68"/>
      <c r="DV716" s="68"/>
      <c r="DW716" s="68"/>
      <c r="DX716" s="69"/>
      <c r="DY716" s="63">
        <f>IF($A716="-","-",ROUND(VLOOKUP($A716+ROUND(LEFT(DY$685,2)/24,5),'[1]ОАО "АТС"'!$A$57:$F$800,6,FALSE)+HLOOKUP($DL$683,'[1]Сбытовая надбавка'!$F$5:$H$6,2,FALSE),2)+'[1]Иные услуги'!$C$6+HLOOKUP($DR$682,'[1]Услуги по передаче'!$G$5:$J$7,3,FALSE))</f>
        <v>2142.0699999999997</v>
      </c>
      <c r="DZ716" s="68"/>
      <c r="EA716" s="68"/>
      <c r="EB716" s="68"/>
      <c r="EC716" s="68"/>
      <c r="ED716" s="69"/>
      <c r="EE716" s="63">
        <f>IF($A716="-","-",ROUND(VLOOKUP($A716+ROUND(LEFT(EE$685,2)/24,5),'[1]ОАО "АТС"'!$A$57:$F$800,6,FALSE)+HLOOKUP($DL$683,'[1]Сбытовая надбавка'!$F$5:$H$6,2,FALSE),2)+'[1]Иные услуги'!$C$6+HLOOKUP($DR$682,'[1]Услуги по передаче'!$G$5:$J$7,3,FALSE))</f>
        <v>2015.63</v>
      </c>
      <c r="EF716" s="68"/>
      <c r="EG716" s="68"/>
      <c r="EH716" s="68"/>
      <c r="EI716" s="68"/>
      <c r="EJ716" s="69"/>
      <c r="EK716" s="63">
        <f>IF($A716="-","-",ROUND(VLOOKUP($A716+ROUND(LEFT(EK$685,2)/24,5),'[1]ОАО "АТС"'!$A$57:$F$800,6,FALSE)+HLOOKUP($DL$683,'[1]Сбытовая надбавка'!$F$5:$H$6,2,FALSE),2)+'[1]Иные услуги'!$C$6+HLOOKUP($DR$682,'[1]Услуги по передаче'!$G$5:$J$7,3,FALSE))</f>
        <v>2307.85</v>
      </c>
      <c r="EL716" s="68"/>
      <c r="EM716" s="68"/>
      <c r="EN716" s="68"/>
      <c r="EO716" s="68"/>
      <c r="EP716" s="69"/>
      <c r="EQ716" s="63">
        <f>IF($A716="-","-",ROUND(VLOOKUP($A716+ROUND(LEFT(EQ$685,2)/24,5),'[1]ОАО "АТС"'!$A$57:$F$800,6,FALSE)+HLOOKUP($DL$683,'[1]Сбытовая надбавка'!$F$5:$H$6,2,FALSE),2)+'[1]Иные услуги'!$C$6+HLOOKUP($DR$682,'[1]Услуги по передаче'!$G$5:$J$7,3,FALSE))</f>
        <v>2281.5299999999997</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45992</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2019.77</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2011.87</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2011.94</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2011.9499999999998</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2011.87</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2011.6100000000001</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2010.46</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2180.5</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2010.7599999999998</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2042.8199999999997</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2096.0899999999997</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2096.66</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2089.7399999999998</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2058.86</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2081.5</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2097.79</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2143.41</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2194.7799999999997</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2200.44</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2132.61</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2038.6799999999998</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2009.8399999999997</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2267.11</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2146.8399999999997</v>
      </c>
      <c r="ER722" s="68"/>
      <c r="ES722" s="68"/>
      <c r="ET722" s="68"/>
      <c r="EU722" s="68"/>
      <c r="EV722" s="69"/>
    </row>
    <row r="723" spans="1:152" s="29" customFormat="1" ht="15.75" customHeight="1" x14ac:dyDescent="0.2">
      <c r="A723" s="60">
        <f>$A$102</f>
        <v>45993</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2015.94</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2011.7599999999998</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2011.85</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2011.8600000000001</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2011.7999999999997</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2011.69</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2009.88</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2171.3399999999997</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2010.6100000000001</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2034.81</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2092.87</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2092.75</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2085.0299999999997</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2052.64</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2076.16</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2091.36</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2137.9899999999998</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2190.91</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2193.27</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2122.89</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2025.17</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2009.79</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2262.16</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2116.12</v>
      </c>
      <c r="ER723" s="68"/>
      <c r="ES723" s="68"/>
      <c r="ET723" s="68"/>
      <c r="EU723" s="68"/>
      <c r="EV723" s="69"/>
    </row>
    <row r="724" spans="1:152" s="29" customFormat="1" ht="15.75" customHeight="1" x14ac:dyDescent="0.2">
      <c r="A724" s="60">
        <f>$A$103</f>
        <v>45994</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2026.77</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2011.2999999999997</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2011.7999999999997</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2011.81</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2011.1999999999998</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2011.0499999999997</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2009.8199999999997</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2183.1799999999998</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2010.4299999999998</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2040.5</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2097.61</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2097.38</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2089.87</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2057.4</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2081.52</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2096.6799999999998</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2137.11</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2189.9499999999998</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2200.62</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2117.65</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2031.4099999999999</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2009.52</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2269.4</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2102.38</v>
      </c>
      <c r="ER724" s="68"/>
      <c r="ES724" s="68"/>
      <c r="ET724" s="68"/>
      <c r="EU724" s="68"/>
      <c r="EV724" s="69"/>
    </row>
    <row r="725" spans="1:152" s="29" customFormat="1" ht="15.75" customHeight="1" x14ac:dyDescent="0.2">
      <c r="A725" s="60">
        <f>$A$104</f>
        <v>45995</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2011.4699999999998</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2011.63</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2011.7199999999998</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2011.75</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2011.6599999999999</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2011.0699999999997</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2009.77</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2180.7799999999997</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2010.54</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2063.39</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2111.3199999999997</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2124.7999999999997</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2094.9499999999998</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2086.92</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2093.36</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2108.29</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2165.02</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2204.41</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2195.6</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2127.2399999999998</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2031.1799999999998</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2008.35</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2250.5899999999997</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2126.14</v>
      </c>
      <c r="ER725" s="68"/>
      <c r="ES725" s="68"/>
      <c r="ET725" s="68"/>
      <c r="EU725" s="68"/>
      <c r="EV725" s="69"/>
    </row>
    <row r="726" spans="1:152" s="29" customFormat="1" ht="15.75" customHeight="1" x14ac:dyDescent="0.2">
      <c r="A726" s="60">
        <f>$A$105</f>
        <v>45996</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2017.1</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2011.62</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2011.69</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2011.6999999999998</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2011.6399999999999</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2011.5299999999997</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2010.0099999999998</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2184.7799999999997</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2010.4</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2063.2799999999997</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2118.11</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2140.5</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2118.35</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2111.73</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2124.4899999999998</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2131.4499999999998</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2146.88</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2200.9899999999998</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2217.54</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2128.11</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2056.2399999999998</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2008.5699999999997</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2285.11</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2143.36</v>
      </c>
      <c r="ER726" s="68"/>
      <c r="ES726" s="68"/>
      <c r="ET726" s="68"/>
      <c r="EU726" s="68"/>
      <c r="EV726" s="69"/>
    </row>
    <row r="727" spans="1:152" s="29" customFormat="1" ht="15.75" customHeight="1" x14ac:dyDescent="0.2">
      <c r="A727" s="60">
        <f>$A$106</f>
        <v>45997</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2026.6999999999998</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2011.37</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2011.5699999999997</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2011.6</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2011.58</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2011.5099999999998</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2010.1599999999999</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2012.3399999999997</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2010.04</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2010.2799999999997</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2030.6599999999999</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2047.37</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2048.9299999999998</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2031.7799999999997</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2031.44</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2040.0899999999997</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2090.83</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2156.4899999999998</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2151.1</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2046.2999999999997</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2009.4499999999998</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2007.83</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2226.6999999999998</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2096.17</v>
      </c>
      <c r="ER727" s="68"/>
      <c r="ES727" s="68"/>
      <c r="ET727" s="68"/>
      <c r="EU727" s="68"/>
      <c r="EV727" s="69"/>
    </row>
    <row r="728" spans="1:152" s="29" customFormat="1" ht="15.75" customHeight="1" x14ac:dyDescent="0.2">
      <c r="A728" s="60">
        <f>$A$107</f>
        <v>45998</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2022.06</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2011.5</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2011.67</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2011.77</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2011.73</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2011.7199999999998</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2010.42</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2010.04</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2009.6399999999999</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2010.06</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2010.3199999999997</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2010.27</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2010.31</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2011.1</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2011.06</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2011.1399999999999</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2012.7599999999998</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2104.67</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2091.2399999999998</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2044.04</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2008.52</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2008.42</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2191.6799999999998</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2060.6</v>
      </c>
      <c r="ER728" s="68"/>
      <c r="ES728" s="68"/>
      <c r="ET728" s="68"/>
      <c r="EU728" s="68"/>
      <c r="EV728" s="69"/>
    </row>
    <row r="729" spans="1:152" s="29" customFormat="1" ht="15.75" customHeight="1" x14ac:dyDescent="0.2">
      <c r="A729" s="60">
        <f>$A$108</f>
        <v>45999</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2024.4099999999999</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2011.6100000000001</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2011.75</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2011.7799999999997</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2011.69</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2011.58</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2010.12</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2195.37</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2010.0499999999997</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2069.91</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2121.5</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2129.1999999999998</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2100.4699999999998</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2094.42</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2101.87</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2114.9499999999998</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2148.54</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2176.13</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2206.64</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2124.66</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2043.0499999999997</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2008.33</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2257.61</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2082.5699999999997</v>
      </c>
      <c r="ER729" s="68"/>
      <c r="ES729" s="68"/>
      <c r="ET729" s="68"/>
      <c r="EU729" s="68"/>
      <c r="EV729" s="69"/>
    </row>
    <row r="730" spans="1:152" s="29" customFormat="1" ht="15.75" customHeight="1" x14ac:dyDescent="0.2">
      <c r="A730" s="60">
        <f>$A$109</f>
        <v>46000</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2028.44</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2011.56</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2011.6799999999998</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2011.7199999999998</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2011.69</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2011.48</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2011.17</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2191.17</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2010.21</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2081.81</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2136.58</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2143.83</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2115.6799999999998</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2108.9299999999998</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2116.8399999999997</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2129.04</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2159.88</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2185.21</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2214.02</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2146.4699999999998</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2065.8399999999997</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2007.94</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2241.73</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2131.0099999999998</v>
      </c>
      <c r="ER730" s="68"/>
      <c r="ES730" s="68"/>
      <c r="ET730" s="68"/>
      <c r="EU730" s="68"/>
      <c r="EV730" s="69"/>
    </row>
    <row r="731" spans="1:152" s="29" customFormat="1" ht="15.75" customHeight="1" x14ac:dyDescent="0.2">
      <c r="A731" s="60">
        <f>$A$110</f>
        <v>46001</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2031.7399999999998</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2011.62</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2011.6399999999999</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2011.6599999999999</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2011.6399999999999</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2011.4</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2009.5</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2201.5899999999997</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2010.02</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2083.88</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2134.14</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2142.65</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2120.0299999999997</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2107.89</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2118.0299999999997</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2128.19</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2167.11</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2194.0699999999997</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2216.48</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2151.13</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2069.23</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2008.21</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2267.21</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2134.36</v>
      </c>
      <c r="ER731" s="68"/>
      <c r="ES731" s="68"/>
      <c r="ET731" s="68"/>
      <c r="EU731" s="68"/>
      <c r="EV731" s="69"/>
    </row>
    <row r="732" spans="1:152" s="29" customFormat="1" ht="15.75" customHeight="1" x14ac:dyDescent="0.2">
      <c r="A732" s="60">
        <f>$A$111</f>
        <v>46002</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2045.54</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2011.31</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2011.4299999999998</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2011.5</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2011.4499999999998</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2011.27</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2011.5899999999997</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2219.8399999999997</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2010.35</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2097.9699999999998</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2148.54</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2153.4299999999998</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2127.58</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2132.94</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2127.35</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2144.27</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2184.9499999999998</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2218.52</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2229.69</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2170.37</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2087.31</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2008.44</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2265.52</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2134.25</v>
      </c>
      <c r="ER732" s="68"/>
      <c r="ES732" s="68"/>
      <c r="ET732" s="68"/>
      <c r="EU732" s="68"/>
      <c r="EV732" s="69"/>
    </row>
    <row r="733" spans="1:152" s="29" customFormat="1" ht="15.75" customHeight="1" x14ac:dyDescent="0.2">
      <c r="A733" s="60">
        <f>$A$112</f>
        <v>46003</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2087.9299999999998</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2026.58</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2011.3600000000001</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2011.4</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2011.5699999999997</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2038.38</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2102.5299999999997</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2294.2999999999997</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2029.54</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2184.3199999999997</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2239.36</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2238.88</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2211.75</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2207.98</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2207.37</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2207.2199999999998</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2235.42</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2276.35</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2297.4</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2243.12</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2171.9899999999998</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2046.15</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2335.9700000000003</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2202.5299999999997</v>
      </c>
      <c r="ER733" s="68"/>
      <c r="ES733" s="68"/>
      <c r="ET733" s="68"/>
      <c r="EU733" s="68"/>
      <c r="EV733" s="69"/>
    </row>
    <row r="734" spans="1:152" s="29" customFormat="1" ht="15.75" customHeight="1" x14ac:dyDescent="0.2">
      <c r="A734" s="60">
        <f>$A$113</f>
        <v>46004</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2061.3399999999997</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2017.23</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2011.75</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2011.79</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2011.8199999999997</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2011.6999999999998</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2010.5899999999997</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2052.2199999999998</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2010.19</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2011.8899999999999</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2096.21</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2124.08</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2117.9</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2111.8199999999997</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2111.0899999999997</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2111.08</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2159.75</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2213.21</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2226.87</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2150.54</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2073.61</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2008.0699999999997</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2291.21</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2148.04</v>
      </c>
      <c r="ER734" s="68"/>
      <c r="ES734" s="68"/>
      <c r="ET734" s="68"/>
      <c r="EU734" s="68"/>
      <c r="EV734" s="69"/>
    </row>
    <row r="735" spans="1:152" s="29" customFormat="1" ht="15.75" customHeight="1" x14ac:dyDescent="0.2">
      <c r="A735" s="60">
        <f>$A$114</f>
        <v>46005</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2053.9899999999998</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2017.42</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2011.5099999999998</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2011.5699999999997</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2011.54</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2011.4899999999998</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2010.15</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2011.19</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2009.37</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2010.0099999999998</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2010.0099999999998</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2034.1799999999998</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2025.9</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2049.98</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2049.86</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2056.9699999999998</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2134.63</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2204.88</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2248.27</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2199.16</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2139.4499999999998</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2011.63</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2297.0299999999997</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2182.87</v>
      </c>
      <c r="ER735" s="68"/>
      <c r="ES735" s="68"/>
      <c r="ET735" s="68"/>
      <c r="EU735" s="68"/>
      <c r="EV735" s="69"/>
    </row>
    <row r="736" spans="1:152" s="29" customFormat="1" ht="15.75" customHeight="1" x14ac:dyDescent="0.2">
      <c r="A736" s="60">
        <f>$A$115</f>
        <v>46006</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2057.7599999999998</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2025.7999999999997</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2015.88</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2010.5099999999998</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2010.44</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2039.6100000000001</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2121.81</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2290.12</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2053.73</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2187.71</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2238.88</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2239.0099999999998</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2221.04</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2217.6799999999998</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2217.4499999999998</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2214.58</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2233.66</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2274.33</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2314.94</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2252.91</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2185.8199999999997</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2066.4499999999998</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2325.86</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2119.94</v>
      </c>
      <c r="ER736" s="68"/>
      <c r="ES736" s="68"/>
      <c r="ET736" s="68"/>
      <c r="EU736" s="68"/>
      <c r="EV736" s="69"/>
    </row>
    <row r="737" spans="1:152" s="29" customFormat="1" ht="15.75" customHeight="1" x14ac:dyDescent="0.2">
      <c r="A737" s="60">
        <f>$A$116</f>
        <v>46007</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2098.36</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2050.6999999999998</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2016.21</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2011.2999999999997</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2012.83</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2055.91</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2119.7599999999998</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2304.06</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2058.89</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2197.42</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2254.7199999999998</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2255.5099999999998</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2213.58</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2200.9699999999998</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2208.5699999999997</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2212.21</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2242.4899999999998</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2280.02</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2336.9700000000003</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2250.9</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2193.85</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2078.1</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2359.6000000000004</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2217.54</v>
      </c>
      <c r="ER737" s="68"/>
      <c r="ES737" s="68"/>
      <c r="ET737" s="68"/>
      <c r="EU737" s="68"/>
      <c r="EV737" s="69"/>
    </row>
    <row r="738" spans="1:152" s="29" customFormat="1" ht="15.75" customHeight="1" x14ac:dyDescent="0.2">
      <c r="A738" s="60">
        <f>$A$117</f>
        <v>46008</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2114.7799999999997</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2034.4299999999998</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2013.29</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2010.94</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2010.88</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2045.4499999999998</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2100.4699999999998</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2287.27</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2026.6399999999999</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2184.0899999999997</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2246.2399999999998</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2253.98</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2217.19</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2211.0099999999998</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2200.2799999999997</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2194.7199999999998</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2246.69</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2277.5499999999997</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2330.3900000000003</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2256.77</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2135.25</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2005.54</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2350.94</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2224.7999999999997</v>
      </c>
      <c r="ER738" s="68"/>
      <c r="ES738" s="68"/>
      <c r="ET738" s="68"/>
      <c r="EU738" s="68"/>
      <c r="EV738" s="69"/>
    </row>
    <row r="739" spans="1:152" s="29" customFormat="1" ht="15.75" customHeight="1" x14ac:dyDescent="0.2">
      <c r="A739" s="60">
        <f>$A$118</f>
        <v>46009</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2097.1799999999998</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2055.73</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2030.33</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2010.5499999999997</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2010.44</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2057.36</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2128.2199999999998</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2337.67</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2032.08</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2225.37</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2217.63</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2258.73</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2160.38</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2142.79</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2157.66</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2212.54</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2269.81</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2301.21</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2315.5099999999998</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2271.41</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2208.02</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2047.8899999999999</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2385.21</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2232.83</v>
      </c>
      <c r="ER739" s="68"/>
      <c r="ES739" s="68"/>
      <c r="ET739" s="68"/>
      <c r="EU739" s="68"/>
      <c r="EV739" s="69"/>
    </row>
    <row r="740" spans="1:152" s="29" customFormat="1" ht="15.75" customHeight="1" x14ac:dyDescent="0.2">
      <c r="A740" s="60">
        <f>$A$119</f>
        <v>46010</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2121.41</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2045.75</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2024.5299999999997</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2016.73</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2022.4</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2068.62</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2146.25</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2338.3500000000004</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2041.9499999999998</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2191.7799999999997</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2281.29</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2292.7999999999997</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2244.86</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2211</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2233.0899999999997</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2240.85</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2290.61</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2315.89</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2355.3200000000002</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2322.5499999999997</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2223.96</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2075.71</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2383.9100000000003</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2241.81</v>
      </c>
      <c r="ER740" s="68"/>
      <c r="ES740" s="68"/>
      <c r="ET740" s="68"/>
      <c r="EU740" s="68"/>
      <c r="EV740" s="69"/>
    </row>
    <row r="741" spans="1:152" s="29" customFormat="1" ht="15.75" customHeight="1" x14ac:dyDescent="0.2">
      <c r="A741" s="60">
        <f>$A$120</f>
        <v>46011</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2134.31</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2059.83</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2020.6999999999998</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2010.7999999999997</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2010.75</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2020.52</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2008.8199999999997</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2106.38</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2009.27</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2013.9499999999998</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2126.16</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2150.0099999999998</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2133.5899999999997</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2114.9699999999998</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2009.9299999999998</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2010.4</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2009.08</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2008.08</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2074.21</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2043.98</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2016.17</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2006.3399999999997</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2310.0699999999997</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2199.0899999999997</v>
      </c>
      <c r="ER741" s="68"/>
      <c r="ES741" s="68"/>
      <c r="ET741" s="68"/>
      <c r="EU741" s="68"/>
      <c r="EV741" s="69"/>
    </row>
    <row r="742" spans="1:152" s="29" customFormat="1" ht="15.75" customHeight="1" x14ac:dyDescent="0.2">
      <c r="A742" s="60">
        <f>$A$121</f>
        <v>46012</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2115.7799999999997</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2033.9</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2010.37</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2010.54</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2010.56</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2010.5</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2008.6100000000001</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2030.4</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2009.2599999999998</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2009.35</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2009.4</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2049.2599999999998</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2041.2199999999998</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2065.23</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2063.88</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2070.8199999999997</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2152.25</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2219.13</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2270.25</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2227.61</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2157.27</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2031.6</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2327.0899999999997</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2208.86</v>
      </c>
      <c r="ER742" s="68"/>
      <c r="ES742" s="68"/>
      <c r="ET742" s="68"/>
      <c r="EU742" s="68"/>
      <c r="EV742" s="69"/>
    </row>
    <row r="743" spans="1:152" s="29" customFormat="1" ht="15.75" customHeight="1" x14ac:dyDescent="0.2">
      <c r="A743" s="60">
        <f>$A$122</f>
        <v>46013</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2183.4299999999998</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2111.54</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2075.5899999999997</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2059.2599999999998</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2061.1999999999998</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2120.9499999999998</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2184.2999999999997</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2363.0600000000004</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2084.5299999999997</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2303.3199999999997</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2377.7600000000002</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2360.2300000000005</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2219.62</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2213.7399999999998</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2202.9299999999998</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2203.0699999999997</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2249.9299999999998</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2327.5499999999997</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2411.19</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2509.94</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2267.36</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2144.1799999999998</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2419.5700000000002</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2247.5099999999998</v>
      </c>
      <c r="ER743" s="68"/>
      <c r="ES743" s="68"/>
      <c r="ET743" s="68"/>
      <c r="EU743" s="68"/>
      <c r="EV743" s="69"/>
    </row>
    <row r="744" spans="1:152" s="29" customFormat="1" ht="15.75" customHeight="1" x14ac:dyDescent="0.2">
      <c r="A744" s="60">
        <f>$A$123</f>
        <v>46014</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2104.6799999999998</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2053.91</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2042.0499999999997</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2030.75</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2034.54</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2076.86</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2181.2999999999997</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2368.0600000000004</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2084.2999999999997</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2213.73</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2270.25</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2250.44</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2202.5499999999997</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2190.21</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2180.44</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2185.65</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2213.83</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2278.7199999999998</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2344.67</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2319.08</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2235.7999999999997</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2103.2399999999998</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2369.94</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2202.4</v>
      </c>
      <c r="ER744" s="68"/>
      <c r="ES744" s="68"/>
      <c r="ET744" s="68"/>
      <c r="EU744" s="68"/>
      <c r="EV744" s="69"/>
    </row>
    <row r="745" spans="1:152" s="29" customFormat="1" ht="15.75" customHeight="1" x14ac:dyDescent="0.2">
      <c r="A745" s="60">
        <f>$A$124</f>
        <v>46015</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2076.58</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2037.0699999999997</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2026.13</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2022.13</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2026.2399999999998</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2072.2999999999997</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2174.2999999999997</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2360.1000000000004</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2093.1799999999998</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2235.3199999999997</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2319.29</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2328.73</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2283.5699999999997</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2279.58</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2279.44</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2231.65</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2239.1799999999998</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2273.66</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2327.81</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2261.17</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2198.2999999999997</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2072.83</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2353.44</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2206.2599999999998</v>
      </c>
      <c r="ER745" s="68"/>
      <c r="ES745" s="68"/>
      <c r="ET745" s="68"/>
      <c r="EU745" s="68"/>
      <c r="EV745" s="69"/>
    </row>
    <row r="746" spans="1:152" s="29" customFormat="1" ht="15.75" customHeight="1" x14ac:dyDescent="0.2">
      <c r="A746" s="60">
        <f>$A$125</f>
        <v>46016</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2086.69</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2040.7199999999998</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2028.2199999999998</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2023.3199999999997</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2026.8899999999999</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2059.37</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2143.5699999999997</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2363.96</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2106.4</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2240.5299999999997</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2272.44</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2282.16</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2248.44</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2242.62</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2232.91</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2220.79</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2243.21</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2296.81</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2363.8900000000003</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2316.92</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2254.4499999999998</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2149.62</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2351.1800000000003</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2186.6799999999998</v>
      </c>
      <c r="ER746" s="68"/>
      <c r="ES746" s="68"/>
      <c r="ET746" s="68"/>
      <c r="EU746" s="68"/>
      <c r="EV746" s="69"/>
    </row>
    <row r="747" spans="1:152" s="29" customFormat="1" ht="15.75" customHeight="1" x14ac:dyDescent="0.2">
      <c r="A747" s="60">
        <f>$A$126</f>
        <v>46017</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2181.65</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2110.65</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2092.16</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2034.87</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2091.89</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2087.0299999999997</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2188.16</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2394.5700000000002</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2120.16</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2248.85</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2267.4899999999998</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2261.8399999999997</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2217.96</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2198.12</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2203.48</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2189.9499999999998</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2247.4299999999998</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2296.8199999999997</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2341.34</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2311.2599999999998</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2233.58</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2135.08</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2361.3700000000003</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2229.7799999999997</v>
      </c>
      <c r="ER747" s="68"/>
      <c r="ES747" s="68"/>
      <c r="ET747" s="68"/>
      <c r="EU747" s="68"/>
      <c r="EV747" s="69"/>
    </row>
    <row r="748" spans="1:152" s="29" customFormat="1" ht="15.75" customHeight="1" x14ac:dyDescent="0.2">
      <c r="A748" s="60">
        <f>$A$127</f>
        <v>46018</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2156.2399999999998</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2094.38</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2028.13</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2045.8899999999999</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2053.94</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2053.96</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2099.0899999999997</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2344.2300000000005</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2083.15</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2208.9299999999998</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2262.14</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2262.6</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2263.5299999999997</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2260.7799999999997</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2275.3199999999997</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2260.9899999999998</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2285.16</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2302.85</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2364.5100000000002</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2315.39</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2238.87</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2165.35</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2383.2600000000002</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2248.4899999999998</v>
      </c>
      <c r="ER748" s="68"/>
      <c r="ES748" s="68"/>
      <c r="ET748" s="68"/>
      <c r="EU748" s="68"/>
      <c r="EV748" s="69"/>
    </row>
    <row r="749" spans="1:152" s="29" customFormat="1" ht="15.75" customHeight="1" x14ac:dyDescent="0.2">
      <c r="A749" s="60">
        <f>$A$128</f>
        <v>46019</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2138.1</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2070.5299999999997</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2046.62</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2039.52</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2032.8899999999999</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2031.65</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2024.4299999999998</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2077.94</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2009.6999999999998</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2010.12</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2074.5699999999997</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2108.27</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2114.6</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2115.13</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2106.87</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2119.04</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2189.9499999999998</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2239.25</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2284.5</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2244.4299999999998</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2192.3399999999997</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2085.77</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2286.11</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2212.85</v>
      </c>
      <c r="ER749" s="68"/>
      <c r="ES749" s="68"/>
      <c r="ET749" s="68"/>
      <c r="EU749" s="68"/>
      <c r="EV749" s="69"/>
    </row>
    <row r="750" spans="1:152" s="29" customFormat="1" ht="15.75" customHeight="1" x14ac:dyDescent="0.2">
      <c r="A750" s="60">
        <f>$A$129</f>
        <v>46020</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2166.8199999999997</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2112.9499999999998</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2087.7599999999998</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2020.77</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2025.7199999999998</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2063.21</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2140.08</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2351.9100000000003</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2092.9499999999998</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2199.7399999999998</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2258.48</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2252.04</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2266.91</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2263.81</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2261.7399999999998</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2266.8399999999997</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2294.6799999999998</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2311.6799999999998</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2321.1</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2317.85</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2273.79</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2182.33</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2366.88</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2242</v>
      </c>
      <c r="ER750" s="68"/>
      <c r="ES750" s="68"/>
      <c r="ET750" s="68"/>
      <c r="EU750" s="68"/>
      <c r="EV750" s="69"/>
    </row>
    <row r="751" spans="1:152" s="29" customFormat="1" ht="15.75" customHeight="1" x14ac:dyDescent="0.2">
      <c r="A751" s="60">
        <f>$A$130</f>
        <v>46021</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2164.02</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2012.1399999999999</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2011.8899999999999</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2006.15</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2010.1100000000001</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2025.62</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2106.4499999999998</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2276.6799999999998</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2095.23</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2192.39</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2254.94</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2271.2199999999998</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2261.77</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2257.62</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2257.27</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2264.88</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2284.5099999999998</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2309.33</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2319.9699999999998</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2313.71</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2263.87</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2190.2999999999997</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2385.4800000000005</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2230.3399999999997</v>
      </c>
      <c r="ER751" s="68"/>
      <c r="ES751" s="68"/>
      <c r="ET751" s="68"/>
      <c r="EU751" s="68"/>
      <c r="EV751" s="69"/>
    </row>
    <row r="752" spans="1:152" s="29" customFormat="1" ht="15.75" customHeight="1" x14ac:dyDescent="0.2">
      <c r="A752" s="60">
        <f>$A$131</f>
        <v>46022</v>
      </c>
      <c r="B752" s="61"/>
      <c r="C752" s="61"/>
      <c r="D752" s="61"/>
      <c r="E752" s="61"/>
      <c r="F752" s="61"/>
      <c r="G752" s="61"/>
      <c r="H752" s="62"/>
      <c r="I752" s="63">
        <f>IF($A752="-","-",ROUND(VLOOKUP($A752+ROUND(LEFT(I$721,1)/24,5),'[1]ОАО "АТС"'!$A$57:$F$800,6,FALSE)+HLOOKUP($DL$719,'[1]Сбытовая надбавка'!$F$5:$H$6,2,FALSE),2)+'[1]Иные услуги'!$C$6+HLOOKUP($DR$718,'[1]Услуги по передаче'!$G$5:$J$7,3,FALSE))</f>
        <v>2144</v>
      </c>
      <c r="J752" s="68"/>
      <c r="K752" s="68"/>
      <c r="L752" s="68"/>
      <c r="M752" s="68"/>
      <c r="N752" s="69"/>
      <c r="O752" s="63">
        <f>IF($A752="-","-",ROUND(VLOOKUP($A752+ROUND(LEFT(O$721,1)/24,5),'[1]ОАО "АТС"'!$A$57:$F$800,6,FALSE)+HLOOKUP($DL$719,'[1]Сбытовая надбавка'!$F$5:$H$6,2,FALSE),2)+'[1]Иные услуги'!$C$6+HLOOKUP($DR$718,'[1]Услуги по передаче'!$G$5:$J$7,3,FALSE))</f>
        <v>2090.46</v>
      </c>
      <c r="P752" s="68"/>
      <c r="Q752" s="68"/>
      <c r="R752" s="68"/>
      <c r="S752" s="68"/>
      <c r="T752" s="69"/>
      <c r="U752" s="63">
        <f>IF($A752="-","-",ROUND(VLOOKUP($A752+ROUND(LEFT(U$721,1)/24,5),'[1]ОАО "АТС"'!$A$57:$F$800,6,FALSE)+HLOOKUP($DL$719,'[1]Сбытовая надбавка'!$F$5:$H$6,2,FALSE),2)+'[1]Иные услуги'!$C$6+HLOOKUP($DR$718,'[1]Услуги по передаче'!$G$5:$J$7,3,FALSE))</f>
        <v>2021.94</v>
      </c>
      <c r="V752" s="68"/>
      <c r="W752" s="68"/>
      <c r="X752" s="68"/>
      <c r="Y752" s="68"/>
      <c r="Z752" s="69"/>
      <c r="AA752" s="63">
        <f>IF($A752="-","-",ROUND(VLOOKUP($A752+ROUND(LEFT(AA$721,1)/24,5),'[1]ОАО "АТС"'!$A$57:$F$800,6,FALSE)+HLOOKUP($DL$719,'[1]Сбытовая надбавка'!$F$5:$H$6,2,FALSE),2)+'[1]Иные услуги'!$C$6+HLOOKUP($DR$718,'[1]Услуги по передаче'!$G$5:$J$7,3,FALSE))</f>
        <v>2017.2599999999998</v>
      </c>
      <c r="AB752" s="68"/>
      <c r="AC752" s="68"/>
      <c r="AD752" s="68"/>
      <c r="AE752" s="68"/>
      <c r="AF752" s="69"/>
      <c r="AG752" s="63">
        <f>IF($A752="-","-",ROUND(VLOOKUP($A752+ROUND(LEFT(AG$721,1)/24,5),'[1]ОАО "АТС"'!$A$57:$F$800,6,FALSE)+HLOOKUP($DL$719,'[1]Сбытовая надбавка'!$F$5:$H$6,2,FALSE),2)+'[1]Иные услуги'!$C$6+HLOOKUP($DR$718,'[1]Услуги по передаче'!$G$5:$J$7,3,FALSE))</f>
        <v>2017.5699999999997</v>
      </c>
      <c r="AH752" s="68"/>
      <c r="AI752" s="68"/>
      <c r="AJ752" s="68"/>
      <c r="AK752" s="68"/>
      <c r="AL752" s="69"/>
      <c r="AM752" s="63">
        <f>IF($A752="-","-",ROUND(VLOOKUP($A752+ROUND(LEFT(AM$721,1)/24,5),'[1]ОАО "АТС"'!$A$57:$F$800,6,FALSE)+HLOOKUP($DL$719,'[1]Сбытовая надбавка'!$F$5:$H$6,2,FALSE),2)+'[1]Иные услуги'!$C$6+HLOOKUP($DR$718,'[1]Услуги по передаче'!$G$5:$J$7,3,FALSE))</f>
        <v>2025.48</v>
      </c>
      <c r="AN752" s="68"/>
      <c r="AO752" s="68"/>
      <c r="AP752" s="68"/>
      <c r="AQ752" s="68"/>
      <c r="AR752" s="69"/>
      <c r="AS752" s="63">
        <f>IF($A752="-","-",ROUND(VLOOKUP($A752+ROUND(LEFT(AS$721,1)/24,5),'[1]ОАО "АТС"'!$A$57:$F$800,6,FALSE)+HLOOKUP($DL$719,'[1]Сбытовая надбавка'!$F$5:$H$6,2,FALSE),2)+'[1]Иные услуги'!$C$6+HLOOKUP($DR$718,'[1]Услуги по передаче'!$G$5:$J$7,3,FALSE))</f>
        <v>2029.08</v>
      </c>
      <c r="AT752" s="68"/>
      <c r="AU752" s="68"/>
      <c r="AV752" s="68"/>
      <c r="AW752" s="68"/>
      <c r="AX752" s="69"/>
      <c r="AY752" s="63">
        <f>IF($A752="-","-",ROUND(VLOOKUP($A752+ROUND(LEFT(AY$721,1)/24,5),'[1]ОАО "АТС"'!$A$57:$F$800,6,FALSE)+HLOOKUP($DL$719,'[1]Сбытовая надбавка'!$F$5:$H$6,2,FALSE),2)+'[1]Иные услуги'!$C$6+HLOOKUP($DR$718,'[1]Услуги по передаче'!$G$5:$J$7,3,FALSE))</f>
        <v>2091.15</v>
      </c>
      <c r="AZ752" s="68"/>
      <c r="BA752" s="68"/>
      <c r="BB752" s="68"/>
      <c r="BC752" s="68"/>
      <c r="BD752" s="69"/>
      <c r="BE752" s="63">
        <f>IF($A752="-","-",ROUND(VLOOKUP($A752+ROUND(LEFT(BE$721,1)/24,5),'[1]ОАО "АТС"'!$A$57:$F$800,6,FALSE)+HLOOKUP($DL$719,'[1]Сбытовая надбавка'!$F$5:$H$6,2,FALSE),2)+'[1]Иные услуги'!$C$6+HLOOKUP($DR$718,'[1]Услуги по передаче'!$G$5:$J$7,3,FALSE))</f>
        <v>2009.67</v>
      </c>
      <c r="BF752" s="68"/>
      <c r="BG752" s="68"/>
      <c r="BH752" s="68"/>
      <c r="BI752" s="68"/>
      <c r="BJ752" s="69"/>
      <c r="BK752" s="63">
        <f>IF($A752="-","-",ROUND(VLOOKUP($A752+ROUND(LEFT(BK$721,1)/24,5),'[1]ОАО "АТС"'!$A$57:$F$800,6,FALSE)+HLOOKUP($DL$719,'[1]Сбытовая надбавка'!$F$5:$H$6,2,FALSE),2)+'[1]Иные услуги'!$C$6+HLOOKUP($DR$718,'[1]Услуги по передаче'!$G$5:$J$7,3,FALSE))</f>
        <v>2078.9899999999998</v>
      </c>
      <c r="BL752" s="68"/>
      <c r="BM752" s="68"/>
      <c r="BN752" s="68"/>
      <c r="BO752" s="68"/>
      <c r="BP752" s="69"/>
      <c r="BQ752" s="63">
        <f>IF($A752="-","-",ROUND(VLOOKUP($A752+ROUND(LEFT(BQ$721,2)/24,5),'[1]ОАО "АТС"'!$A$57:$F$800,6,FALSE)+HLOOKUP($DL$719,'[1]Сбытовая надбавка'!$F$5:$H$6,2,FALSE),2)+'[1]Иные услуги'!$C$6+HLOOKUP($DR$718,'[1]Услуги по передаче'!$G$5:$J$7,3,FALSE))</f>
        <v>2123.9</v>
      </c>
      <c r="BR752" s="68"/>
      <c r="BS752" s="68"/>
      <c r="BT752" s="68"/>
      <c r="BU752" s="68"/>
      <c r="BV752" s="69"/>
      <c r="BW752" s="63">
        <f>IF($A752="-","-",ROUND(VLOOKUP($A752+ROUND(LEFT(BW$721,2)/24,5),'[1]ОАО "АТС"'!$A$57:$F$800,6,FALSE)+HLOOKUP($DL$719,'[1]Сбытовая надбавка'!$F$5:$H$6,2,FALSE),2)+'[1]Иные услуги'!$C$6+HLOOKUP($DR$718,'[1]Услуги по передаче'!$G$5:$J$7,3,FALSE))</f>
        <v>2137.37</v>
      </c>
      <c r="BX752" s="68"/>
      <c r="BY752" s="68"/>
      <c r="BZ752" s="68"/>
      <c r="CA752" s="68"/>
      <c r="CB752" s="69"/>
      <c r="CC752" s="63">
        <f>IF($A752="-","-",ROUND(VLOOKUP($A752+ROUND(LEFT(CC$721,2)/24,5),'[1]ОАО "АТС"'!$A$57:$F$800,6,FALSE)+HLOOKUP($DL$719,'[1]Сбытовая надбавка'!$F$5:$H$6,2,FALSE),2)+'[1]Иные услуги'!$C$6+HLOOKUP($DR$718,'[1]Услуги по передаче'!$G$5:$J$7,3,FALSE))</f>
        <v>2120.63</v>
      </c>
      <c r="CD752" s="68"/>
      <c r="CE752" s="68"/>
      <c r="CF752" s="68"/>
      <c r="CG752" s="68"/>
      <c r="CH752" s="69"/>
      <c r="CI752" s="63">
        <f>IF($A752="-","-",ROUND(VLOOKUP($A752+ROUND(LEFT(CI$721,2)/24,5),'[1]ОАО "АТС"'!$A$57:$F$800,6,FALSE)+HLOOKUP($DL$719,'[1]Сбытовая надбавка'!$F$5:$H$6,2,FALSE),2)+'[1]Иные услуги'!$C$6+HLOOKUP($DR$718,'[1]Услуги по передаче'!$G$5:$J$7,3,FALSE))</f>
        <v>2095.14</v>
      </c>
      <c r="CJ752" s="68"/>
      <c r="CK752" s="68"/>
      <c r="CL752" s="68"/>
      <c r="CM752" s="68"/>
      <c r="CN752" s="69"/>
      <c r="CO752" s="63">
        <f>IF($A752="-","-",ROUND(VLOOKUP($A752+ROUND(LEFT(CO$721,2)/24,5),'[1]ОАО "АТС"'!$A$57:$F$800,6,FALSE)+HLOOKUP($DL$719,'[1]Сбытовая надбавка'!$F$5:$H$6,2,FALSE),2)+'[1]Иные услуги'!$C$6+HLOOKUP($DR$718,'[1]Услуги по передаче'!$G$5:$J$7,3,FALSE))</f>
        <v>2087.29</v>
      </c>
      <c r="CP752" s="68"/>
      <c r="CQ752" s="68"/>
      <c r="CR752" s="68"/>
      <c r="CS752" s="68"/>
      <c r="CT752" s="69"/>
      <c r="CU752" s="63">
        <f>IF($A752="-","-",ROUND(VLOOKUP($A752+ROUND(LEFT(CU$721,2)/24,5),'[1]ОАО "АТС"'!$A$57:$F$800,6,FALSE)+HLOOKUP($DL$719,'[1]Сбытовая надбавка'!$F$5:$H$6,2,FALSE),2)+'[1]Иные услуги'!$C$6+HLOOKUP($DR$718,'[1]Услуги по передаче'!$G$5:$J$7,3,FALSE))</f>
        <v>2086.35</v>
      </c>
      <c r="CV752" s="68"/>
      <c r="CW752" s="68"/>
      <c r="CX752" s="68"/>
      <c r="CY752" s="68"/>
      <c r="CZ752" s="69"/>
      <c r="DA752" s="63">
        <f>IF($A752="-","-",ROUND(VLOOKUP($A752+ROUND(LEFT(DA$721,2)/24,5),'[1]ОАО "АТС"'!$A$57:$F$800,6,FALSE)+HLOOKUP($DL$719,'[1]Сбытовая надбавка'!$F$5:$H$6,2,FALSE),2)+'[1]Иные услуги'!$C$6+HLOOKUP($DR$718,'[1]Услуги по передаче'!$G$5:$J$7,3,FALSE))</f>
        <v>2131.92</v>
      </c>
      <c r="DB752" s="68"/>
      <c r="DC752" s="68"/>
      <c r="DD752" s="68"/>
      <c r="DE752" s="68"/>
      <c r="DF752" s="69"/>
      <c r="DG752" s="63">
        <f>IF($A752="-","-",ROUND(VLOOKUP($A752+ROUND(LEFT(DG$721,2)/24,5),'[1]ОАО "АТС"'!$A$57:$F$800,6,FALSE)+HLOOKUP($DL$719,'[1]Сбытовая надбавка'!$F$5:$H$6,2,FALSE),2)+'[1]Иные услуги'!$C$6+HLOOKUP($DR$718,'[1]Услуги по передаче'!$G$5:$J$7,3,FALSE))</f>
        <v>2220.4699999999998</v>
      </c>
      <c r="DH752" s="68"/>
      <c r="DI752" s="68"/>
      <c r="DJ752" s="68"/>
      <c r="DK752" s="68"/>
      <c r="DL752" s="69"/>
      <c r="DM752" s="63">
        <f>IF($A752="-","-",ROUND(VLOOKUP($A752+ROUND(LEFT(DM$721,2)/24,5),'[1]ОАО "АТС"'!$A$57:$F$800,6,FALSE)+HLOOKUP($DL$719,'[1]Сбытовая надбавка'!$F$5:$H$6,2,FALSE),2)+'[1]Иные услуги'!$C$6+HLOOKUP($DR$718,'[1]Услуги по передаче'!$G$5:$J$7,3,FALSE))</f>
        <v>2245.14</v>
      </c>
      <c r="DN752" s="68"/>
      <c r="DO752" s="68"/>
      <c r="DP752" s="68"/>
      <c r="DQ752" s="68"/>
      <c r="DR752" s="69"/>
      <c r="DS752" s="63">
        <f>IF($A752="-","-",ROUND(VLOOKUP($A752+ROUND(LEFT(DS$721,2)/24,5),'[1]ОАО "АТС"'!$A$57:$F$800,6,FALSE)+HLOOKUP($DL$719,'[1]Сбытовая надбавка'!$F$5:$H$6,2,FALSE),2)+'[1]Иные услуги'!$C$6+HLOOKUP($DR$718,'[1]Услуги по передаче'!$G$5:$J$7,3,FALSE))</f>
        <v>2204.58</v>
      </c>
      <c r="DT752" s="68"/>
      <c r="DU752" s="68"/>
      <c r="DV752" s="68"/>
      <c r="DW752" s="68"/>
      <c r="DX752" s="69"/>
      <c r="DY752" s="63">
        <f>IF($A752="-","-",ROUND(VLOOKUP($A752+ROUND(LEFT(DY$721,2)/24,5),'[1]ОАО "АТС"'!$A$57:$F$800,6,FALSE)+HLOOKUP($DL$719,'[1]Сбытовая надбавка'!$F$5:$H$6,2,FALSE),2)+'[1]Иные услуги'!$C$6+HLOOKUP($DR$718,'[1]Услуги по передаче'!$G$5:$J$7,3,FALSE))</f>
        <v>2142.0699999999997</v>
      </c>
      <c r="DZ752" s="68"/>
      <c r="EA752" s="68"/>
      <c r="EB752" s="68"/>
      <c r="EC752" s="68"/>
      <c r="ED752" s="69"/>
      <c r="EE752" s="63">
        <f>IF($A752="-","-",ROUND(VLOOKUP($A752+ROUND(LEFT(EE$721,2)/24,5),'[1]ОАО "АТС"'!$A$57:$F$800,6,FALSE)+HLOOKUP($DL$719,'[1]Сбытовая надбавка'!$F$5:$H$6,2,FALSE),2)+'[1]Иные услуги'!$C$6+HLOOKUP($DR$718,'[1]Услуги по передаче'!$G$5:$J$7,3,FALSE))</f>
        <v>2015.63</v>
      </c>
      <c r="EF752" s="68"/>
      <c r="EG752" s="68"/>
      <c r="EH752" s="68"/>
      <c r="EI752" s="68"/>
      <c r="EJ752" s="69"/>
      <c r="EK752" s="63">
        <f>IF($A752="-","-",ROUND(VLOOKUP($A752+ROUND(LEFT(EK$721,2)/24,5),'[1]ОАО "АТС"'!$A$57:$F$800,6,FALSE)+HLOOKUP($DL$719,'[1]Сбытовая надбавка'!$F$5:$H$6,2,FALSE),2)+'[1]Иные услуги'!$C$6+HLOOKUP($DR$718,'[1]Услуги по передаче'!$G$5:$J$7,3,FALSE))</f>
        <v>2307.85</v>
      </c>
      <c r="EL752" s="68"/>
      <c r="EM752" s="68"/>
      <c r="EN752" s="68"/>
      <c r="EO752" s="68"/>
      <c r="EP752" s="69"/>
      <c r="EQ752" s="63">
        <f>IF($A752="-","-",ROUND(VLOOKUP($A752+ROUND(LEFT(EQ$721,2)/24,5),'[1]ОАО "АТС"'!$A$57:$F$800,6,FALSE)+HLOOKUP($DL$719,'[1]Сбытовая надбавка'!$F$5:$H$6,2,FALSE),2)+'[1]Иные услуги'!$C$6+HLOOKUP($DR$718,'[1]Услуги по передаче'!$G$5:$J$7,3,FALSE))</f>
        <v>2281.5299999999997</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45992</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2807.03</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2799.13</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2799.2000000000003</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2799.2100000000005</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2799.13</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2798.8700000000003</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2797.7200000000003</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2967.76</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2798.0200000000004</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2830.0800000000004</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2883.3500000000004</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2883.92</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2877.0000000000005</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2846.1200000000003</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2868.76</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2885.05</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2930.67</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2982.0400000000004</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2987.7000000000003</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2919.8700000000003</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2825.9400000000005</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2797.1000000000004</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3054.3700000000003</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2934.1000000000004</v>
      </c>
      <c r="ER758" s="64"/>
      <c r="ES758" s="64"/>
      <c r="ET758" s="64"/>
      <c r="EU758" s="64"/>
      <c r="EV758" s="65"/>
    </row>
    <row r="759" spans="1:152" s="29" customFormat="1" ht="15.75" customHeight="1" x14ac:dyDescent="0.2">
      <c r="A759" s="60">
        <f>$A$102</f>
        <v>45993</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2803.2000000000003</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2799.0200000000004</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2799.11</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2799.1200000000003</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2799.0600000000004</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2798.9500000000003</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2797.1400000000003</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2958.6000000000004</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2797.8700000000003</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2822.07</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2880.13</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2880.01</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2872.2900000000004</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2839.9</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2863.42</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2878.6200000000003</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2925.2500000000005</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2978.17</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2980.53</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2910.15</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2812.4300000000003</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2797.05</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3049.42</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2903.38</v>
      </c>
      <c r="ER759" s="64"/>
      <c r="ES759" s="64"/>
      <c r="ET759" s="64"/>
      <c r="EU759" s="64"/>
      <c r="EV759" s="65"/>
    </row>
    <row r="760" spans="1:152" s="29" customFormat="1" ht="15.75" customHeight="1" x14ac:dyDescent="0.2">
      <c r="A760" s="60">
        <f>$A$103</f>
        <v>45994</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2814.03</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2798.5600000000004</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2799.0600000000004</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2799.07</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2798.4600000000005</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2798.3100000000004</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2797.0800000000004</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2970.4400000000005</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2797.6900000000005</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2827.76</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2884.8700000000003</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2884.6400000000003</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2877.13</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2844.6600000000003</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2868.78</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2883.9400000000005</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2924.3700000000003</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2977.2100000000005</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2987.88</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2904.9100000000003</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2818.67</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2796.78</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3056.6600000000003</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2889.6400000000003</v>
      </c>
      <c r="ER760" s="64"/>
      <c r="ES760" s="64"/>
      <c r="ET760" s="64"/>
      <c r="EU760" s="64"/>
      <c r="EV760" s="65"/>
    </row>
    <row r="761" spans="1:152" s="29" customFormat="1" ht="15.75" customHeight="1" x14ac:dyDescent="0.2">
      <c r="A761" s="60">
        <f>$A$104</f>
        <v>45995</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2798.7300000000005</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2798.8900000000003</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2798.9800000000005</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2799.01</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2798.92</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2798.3300000000004</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2797.03</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2968.0400000000004</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2797.8</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2850.65</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2898.5800000000004</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2912.0600000000004</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2882.2100000000005</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2874.1800000000003</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2880.6200000000003</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2895.55</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2952.28</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2991.67</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2982.86</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2914.5000000000005</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2818.4400000000005</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2795.61</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3037.8500000000004</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2913.4</v>
      </c>
      <c r="ER761" s="64"/>
      <c r="ES761" s="64"/>
      <c r="ET761" s="64"/>
      <c r="EU761" s="64"/>
      <c r="EV761" s="65"/>
    </row>
    <row r="762" spans="1:152" s="29" customFormat="1" ht="15.75" customHeight="1" x14ac:dyDescent="0.2">
      <c r="A762" s="60">
        <f>$A$105</f>
        <v>45996</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2804.36</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2798.88</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2798.9500000000003</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2798.9600000000005</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2798.9</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2798.7900000000004</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2797.2700000000004</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2972.0400000000004</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2797.6600000000003</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2850.5400000000004</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2905.3700000000003</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2927.76</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2905.61</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2898.9900000000002</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2911.7500000000005</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2918.7100000000005</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2934.1400000000003</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2988.2500000000005</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3004.8</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2915.3700000000003</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2843.5000000000005</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2795.8300000000004</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3072.3700000000003</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2930.6200000000003</v>
      </c>
      <c r="ER762" s="64"/>
      <c r="ES762" s="64"/>
      <c r="ET762" s="64"/>
      <c r="EU762" s="64"/>
      <c r="EV762" s="65"/>
    </row>
    <row r="763" spans="1:152" s="29" customFormat="1" ht="15.75" customHeight="1" x14ac:dyDescent="0.2">
      <c r="A763" s="60">
        <f>$A$106</f>
        <v>45997</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2813.9600000000005</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2798.63</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2798.8300000000004</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2798.86</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2798.84</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2798.7700000000004</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2797.42</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2799.6000000000004</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2797.3</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2797.5400000000004</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2817.92</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2834.63</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2836.1900000000005</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2819.0400000000004</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2818.7000000000003</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2827.3500000000004</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2878.09</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2943.7500000000005</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2938.36</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2833.5600000000004</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2796.7100000000005</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2795.09</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3013.9600000000005</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2883.4300000000003</v>
      </c>
      <c r="ER763" s="64"/>
      <c r="ES763" s="64"/>
      <c r="ET763" s="64"/>
      <c r="EU763" s="64"/>
      <c r="EV763" s="65"/>
    </row>
    <row r="764" spans="1:152" s="29" customFormat="1" ht="15.75" customHeight="1" x14ac:dyDescent="0.2">
      <c r="A764" s="60">
        <f>$A$107</f>
        <v>45998</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2809.32</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2798.76</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2798.9300000000003</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2799.03</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2798.9900000000002</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2798.9800000000005</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2797.6800000000003</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2797.3</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2796.9</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2797.32</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2797.5800000000004</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2797.53</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2797.57</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2798.36</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2798.32</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2798.4</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2800.0200000000004</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2891.9300000000003</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2878.5000000000005</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2831.3</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2795.78</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2795.6800000000003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2978.9400000000005</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2847.86</v>
      </c>
      <c r="ER764" s="64"/>
      <c r="ES764" s="64"/>
      <c r="ET764" s="64"/>
      <c r="EU764" s="64"/>
      <c r="EV764" s="65"/>
    </row>
    <row r="765" spans="1:152" s="29" customFormat="1" ht="15.75" customHeight="1" x14ac:dyDescent="0.2">
      <c r="A765" s="60">
        <f>$A$108</f>
        <v>45999</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2811.67</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2798.8700000000003</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2799.01</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2799.0400000000004</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2798.9500000000003</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2798.84</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2797.38</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2982.63</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2797.3100000000004</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2857.17</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2908.76</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2916.4600000000005</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2887.7300000000005</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2881.6800000000003</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2889.13</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2902.2100000000005</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2935.8</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2963.3900000000003</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2993.9</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2911.92</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2830.3100000000004</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2795.59</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3044.8700000000003</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2869.8300000000004</v>
      </c>
      <c r="ER765" s="64"/>
      <c r="ES765" s="64"/>
      <c r="ET765" s="64"/>
      <c r="EU765" s="64"/>
      <c r="EV765" s="65"/>
    </row>
    <row r="766" spans="1:152" s="29" customFormat="1" ht="15.75" customHeight="1" x14ac:dyDescent="0.2">
      <c r="A766" s="60">
        <f>$A$109</f>
        <v>46000</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2815.7000000000003</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2798.82</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2798.9400000000005</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2798.9800000000005</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2798.9500000000003</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2798.7400000000002</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2798.4300000000003</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2978.4300000000003</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2797.4700000000003</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2869.07</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2923.84</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2931.09</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2902.9400000000005</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2896.1900000000005</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2904.1000000000004</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2916.3</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2947.1400000000003</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2972.4700000000003</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3001.28</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2933.7300000000005</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2853.1000000000004</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2795.2000000000003</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3028.9900000000002</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2918.2700000000004</v>
      </c>
      <c r="ER766" s="64"/>
      <c r="ES766" s="64"/>
      <c r="ET766" s="64"/>
      <c r="EU766" s="64"/>
      <c r="EV766" s="65"/>
    </row>
    <row r="767" spans="1:152" s="29" customFormat="1" ht="15.75" customHeight="1" x14ac:dyDescent="0.2">
      <c r="A767" s="60">
        <f>$A$110</f>
        <v>46001</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2819.0000000000005</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2798.88</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2798.9</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2798.92</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2798.9</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2798.6600000000003</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2796.76</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2988.8500000000004</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2797.28</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2871.1400000000003</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2921.4</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2929.9100000000003</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2907.2900000000004</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2895.15</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2905.2900000000004</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2915.4500000000003</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2954.3700000000003</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2981.3300000000004</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3003.7400000000002</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2938.3900000000003</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2856.4900000000002</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2795.4700000000003</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3054.4700000000003</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2921.6200000000003</v>
      </c>
      <c r="ER767" s="64"/>
      <c r="ES767" s="64"/>
      <c r="ET767" s="64"/>
      <c r="EU767" s="64"/>
      <c r="EV767" s="65"/>
    </row>
    <row r="768" spans="1:152" s="29" customFormat="1" ht="15.75" customHeight="1" x14ac:dyDescent="0.2">
      <c r="A768" s="60">
        <f>$A$111</f>
        <v>46002</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2832.8</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2798.57</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2798.6900000000005</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2798.76</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2798.7100000000005</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2798.53</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2798.8500000000004</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3007.1000000000004</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2797.61</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2885.2300000000005</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2935.8</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2940.6900000000005</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2914.84</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2920.2000000000003</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2914.61</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2931.53</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2972.2100000000005</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3005.78</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3016.9500000000003</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2957.63</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2874.57</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2795.7000000000003</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3052.78</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2921.51</v>
      </c>
      <c r="ER768" s="64"/>
      <c r="ES768" s="64"/>
      <c r="ET768" s="64"/>
      <c r="EU768" s="64"/>
      <c r="EV768" s="65"/>
    </row>
    <row r="769" spans="1:152" s="29" customFormat="1" ht="15.75" customHeight="1" x14ac:dyDescent="0.2">
      <c r="A769" s="60">
        <f>$A$112</f>
        <v>46003</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2875.1900000000005</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2813.84</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2798.6200000000003</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2798.6600000000003</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2798.8300000000004</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2825.6400000000003</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2889.7900000000004</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3081.5600000000004</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2816.8</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2971.5800000000004</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3026.6200000000003</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3026.1400000000003</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2999.01</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2995.2400000000002</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2994.63</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2994.4800000000005</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3022.6800000000003</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3063.61</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3084.6600000000003</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3030.38</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2959.2500000000005</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2833.4100000000003</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3123.2300000000005</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2989.7900000000004</v>
      </c>
      <c r="ER769" s="64"/>
      <c r="ES769" s="64"/>
      <c r="ET769" s="64"/>
      <c r="EU769" s="64"/>
      <c r="EV769" s="65"/>
    </row>
    <row r="770" spans="1:152" s="29" customFormat="1" ht="15.75" customHeight="1" x14ac:dyDescent="0.2">
      <c r="A770" s="60">
        <f>$A$113</f>
        <v>46004</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2848.6000000000004</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2804.4900000000002</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2799.01</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2799.05</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2799.0800000000004</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2798.9600000000005</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2797.8500000000004</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2839.4800000000005</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2797.4500000000003</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2799.15</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2883.4700000000003</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2911.34</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2905.1600000000003</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2899.0800000000004</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2898.3500000000004</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2898.34</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2947.01</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3000.4700000000003</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3014.13</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2937.8</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2860.8700000000003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2795.3300000000004</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3078.4700000000003</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2935.3</v>
      </c>
      <c r="ER770" s="64"/>
      <c r="ES770" s="64"/>
      <c r="ET770" s="64"/>
      <c r="EU770" s="64"/>
      <c r="EV770" s="65"/>
    </row>
    <row r="771" spans="1:152" s="29" customFormat="1" ht="15.75" customHeight="1" x14ac:dyDescent="0.2">
      <c r="A771" s="60">
        <f>$A$114</f>
        <v>46005</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2841.2500000000005</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2804.6800000000003</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2798.7700000000004</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2798.8300000000004</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2798.8</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2798.7500000000005</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2797.4100000000003</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2798.4500000000003</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2796.63</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2797.2700000000004</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2797.2700000000004</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2821.4400000000005</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2813.1600000000003</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2837.2400000000002</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2837.1200000000003</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2844.2300000000005</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2921.8900000000003</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2992.1400000000003</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3035.53</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2986.42</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2926.7100000000005</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2798.8900000000003</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3084.2900000000004</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2970.13</v>
      </c>
      <c r="ER771" s="64"/>
      <c r="ES771" s="64"/>
      <c r="ET771" s="64"/>
      <c r="EU771" s="64"/>
      <c r="EV771" s="65"/>
    </row>
    <row r="772" spans="1:152" s="29" customFormat="1" ht="15.75" customHeight="1" x14ac:dyDescent="0.2">
      <c r="A772" s="60">
        <f>$A$115</f>
        <v>46006</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2845.0200000000004</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2813.0600000000004</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2803.1400000000003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2797.7700000000004</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2797.7000000000003</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2826.8700000000003</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2909.07</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3077.38</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2840.9900000000002</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2974.9700000000003</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3026.1400000000003</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3026.2700000000004</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3008.3</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3004.9400000000005</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3004.7100000000005</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3001.84</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3020.92</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3061.59</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3102.2000000000003</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3040.17</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2973.0800000000004</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2853.7100000000005</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3113.1200000000003</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2907.2000000000003</v>
      </c>
      <c r="ER772" s="64"/>
      <c r="ES772" s="64"/>
      <c r="ET772" s="64"/>
      <c r="EU772" s="64"/>
      <c r="EV772" s="65"/>
    </row>
    <row r="773" spans="1:152" s="29" customFormat="1" ht="15.75" customHeight="1" x14ac:dyDescent="0.2">
      <c r="A773" s="60">
        <f>$A$116</f>
        <v>46007</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2885.6200000000003</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2837.9600000000005</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2803.4700000000003</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2798.5600000000004</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2800.09</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2843.17</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2907.0200000000004</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3091.32</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2846.15</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2984.6800000000003</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3041.9800000000005</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3042.7700000000004</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3000.84</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2988.2300000000005</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2995.8300000000004</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2999.4700000000003</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3029.7500000000005</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3067.28</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3124.2300000000005</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3038.1600000000003</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2981.11</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2865.36</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3146.86</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3004.8</v>
      </c>
      <c r="ER773" s="64"/>
      <c r="ES773" s="64"/>
      <c r="ET773" s="64"/>
      <c r="EU773" s="64"/>
      <c r="EV773" s="65"/>
    </row>
    <row r="774" spans="1:152" s="29" customFormat="1" ht="15.75" customHeight="1" x14ac:dyDescent="0.2">
      <c r="A774" s="60">
        <f>$A$117</f>
        <v>46008</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2902.0400000000004</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2821.6900000000005</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2800.55</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2798.2000000000003</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2798.1400000000003</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2832.7100000000005</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2887.7300000000005</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3074.53</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2813.9</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2971.3500000000004</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3033.5000000000005</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3041.2400000000002</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3004.4500000000003</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2998.2700000000004</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2987.5400000000004</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2981.9800000000005</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3033.9500000000003</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3064.8100000000004</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3117.65</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3044.03</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2922.51</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2792.8</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3138.2000000000003</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3012.0600000000004</v>
      </c>
      <c r="ER774" s="64"/>
      <c r="ES774" s="64"/>
      <c r="ET774" s="64"/>
      <c r="EU774" s="64"/>
      <c r="EV774" s="65"/>
    </row>
    <row r="775" spans="1:152" s="29" customFormat="1" ht="15.75" customHeight="1" x14ac:dyDescent="0.2">
      <c r="A775" s="60">
        <f>$A$118</f>
        <v>46009</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2884.4400000000005</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2842.9900000000002</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2817.59</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2797.8100000000004</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2797.7000000000003</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2844.6200000000003</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2915.4800000000005</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3124.9300000000003</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2819.34</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3012.63</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3004.8900000000003</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3045.9900000000002</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2947.6400000000003</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2930.05</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2944.92</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2999.8</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3057.07</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3088.4700000000003</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3102.7700000000004</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3058.67</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2995.28</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2835.15</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3172.4700000000003</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3020.09</v>
      </c>
      <c r="ER775" s="64"/>
      <c r="ES775" s="64"/>
      <c r="ET775" s="64"/>
      <c r="EU775" s="64"/>
      <c r="EV775" s="65"/>
    </row>
    <row r="776" spans="1:152" s="29" customFormat="1" ht="15.75" customHeight="1" x14ac:dyDescent="0.2">
      <c r="A776" s="60">
        <f>$A$119</f>
        <v>46010</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2908.67</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2833.01</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2811.7900000000004</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2803.9900000000002</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2809.6600000000003</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2855.88</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2933.51</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3125.61</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2829.2100000000005</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2979.0400000000004</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3068.55</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3080.0600000000004</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3032.1200000000003</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2998.26</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3020.3500000000004</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3028.11</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3077.8700000000003</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3103.15</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3142.5800000000004</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3109.8100000000004</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3011.2200000000003</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2862.9700000000003</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3171.17</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3029.07</v>
      </c>
      <c r="ER776" s="64"/>
      <c r="ES776" s="64"/>
      <c r="ET776" s="64"/>
      <c r="EU776" s="64"/>
      <c r="EV776" s="65"/>
    </row>
    <row r="777" spans="1:152" s="29" customFormat="1" ht="15.75" customHeight="1" x14ac:dyDescent="0.2">
      <c r="A777" s="60">
        <f>$A$120</f>
        <v>46011</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2921.57</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2847.09</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2807.9600000000005</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2798.0600000000004</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2798.01</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2807.78</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2796.0800000000004</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2893.6400000000003</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2796.53</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2801.2100000000005</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2913.42</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2937.2700000000004</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2920.8500000000004</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2902.2300000000005</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2797.1900000000005</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2797.6600000000003</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2796.34</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2795.34</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2861.4700000000003</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2831.2400000000002</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2803.4300000000003</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2793.6000000000004</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3097.3300000000004</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2986.3500000000004</v>
      </c>
      <c r="ER777" s="64"/>
      <c r="ES777" s="64"/>
      <c r="ET777" s="64"/>
      <c r="EU777" s="64"/>
      <c r="EV777" s="65"/>
    </row>
    <row r="778" spans="1:152" s="29" customFormat="1" ht="15.75" customHeight="1" x14ac:dyDescent="0.2">
      <c r="A778" s="60">
        <f>$A$121</f>
        <v>46012</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2903.0400000000004</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2821.1600000000003</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2797.63</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2797.8</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2797.82</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2797.76</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2795.8700000000003</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2817.6600000000003</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2796.5200000000004</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2796.61</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2796.6600000000003</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2836.5200000000004</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2828.4800000000005</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2852.4900000000002</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2851.1400000000003</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2858.0800000000004</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2939.51</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3006.3900000000003</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3057.51</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3014.8700000000003</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2944.53</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2818.86</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3114.3500000000004</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2996.1200000000003</v>
      </c>
      <c r="ER778" s="64"/>
      <c r="ES778" s="64"/>
      <c r="ET778" s="64"/>
      <c r="EU778" s="64"/>
      <c r="EV778" s="65"/>
    </row>
    <row r="779" spans="1:152" s="29" customFormat="1" ht="15.75" customHeight="1" x14ac:dyDescent="0.2">
      <c r="A779" s="60">
        <f>$A$122</f>
        <v>46013</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2970.6900000000005</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2898.8</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2862.8500000000004</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2846.5200000000004</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2848.4600000000005</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2908.2100000000005</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2971.5600000000004</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3150.32</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2871.7900000000004</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3090.5800000000004</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3165.0200000000004</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3147.4900000000002</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3006.88</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3001.0000000000005</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2990.1900000000005</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2990.3300000000004</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3037.1900000000005</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3114.8100000000004</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3198.4500000000003</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3297.2000000000003</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3054.6200000000003</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2931.4400000000005</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3206.8300000000004</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3034.7700000000004</v>
      </c>
      <c r="ER779" s="64"/>
      <c r="ES779" s="64"/>
      <c r="ET779" s="64"/>
      <c r="EU779" s="64"/>
      <c r="EV779" s="65"/>
    </row>
    <row r="780" spans="1:152" s="29" customFormat="1" ht="15.75" customHeight="1" x14ac:dyDescent="0.2">
      <c r="A780" s="60">
        <f>$A$123</f>
        <v>46014</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2891.9400000000005</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2841.17</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2829.3100000000004</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2818.01</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2821.8</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2864.1200000000003</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2968.5600000000004</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3155.32</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2871.5600000000004</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3000.9900000000002</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3057.51</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3037.7000000000003</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2989.8100000000004</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2977.4700000000003</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2967.7000000000003</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2972.9100000000003</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3001.09</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3065.9800000000005</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3131.9300000000003</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3106.34</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3023.0600000000004</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2890.5000000000005</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3157.2000000000003</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2989.6600000000003</v>
      </c>
      <c r="ER780" s="64"/>
      <c r="ES780" s="64"/>
      <c r="ET780" s="64"/>
      <c r="EU780" s="64"/>
      <c r="EV780" s="65"/>
    </row>
    <row r="781" spans="1:152" s="29" customFormat="1" ht="15.75" customHeight="1" x14ac:dyDescent="0.2">
      <c r="A781" s="60">
        <f>$A$124</f>
        <v>46015</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2863.84</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2824.3300000000004</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2813.3900000000003</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2809.3900000000003</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2813.5000000000005</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2859.5600000000004</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2961.5600000000004</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3147.36</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2880.4400000000005</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3022.5800000000004</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3106.55</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3115.9900000000002</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3070.8300000000004</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3066.84</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3066.7000000000003</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3018.9100000000003</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3026.4400000000005</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3060.92</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3115.07</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3048.4300000000003</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2985.5600000000004</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2860.09</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3140.7000000000003</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2993.5200000000004</v>
      </c>
      <c r="ER781" s="64"/>
      <c r="ES781" s="64"/>
      <c r="ET781" s="64"/>
      <c r="EU781" s="64"/>
      <c r="EV781" s="65"/>
    </row>
    <row r="782" spans="1:152" s="29" customFormat="1" ht="15.75" customHeight="1" x14ac:dyDescent="0.2">
      <c r="A782" s="60">
        <f>$A$125</f>
        <v>46016</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2873.9500000000003</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2827.9800000000005</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2815.4800000000005</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2810.5800000000004</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2814.15</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2846.63</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2930.8300000000004</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3151.2200000000003</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2893.6600000000003</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3027.7900000000004</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3059.7000000000003</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3069.42</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3035.7000000000003</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3029.88</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3020.17</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3008.05</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3030.4700000000003</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3084.07</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3151.15</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3104.1800000000003</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3041.7100000000005</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2936.88</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3138.4400000000005</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2973.9400000000005</v>
      </c>
      <c r="ER782" s="64"/>
      <c r="ES782" s="64"/>
      <c r="ET782" s="64"/>
      <c r="EU782" s="64"/>
      <c r="EV782" s="65"/>
    </row>
    <row r="783" spans="1:152" s="29" customFormat="1" ht="15.75" customHeight="1" x14ac:dyDescent="0.2">
      <c r="A783" s="60">
        <f>$A$126</f>
        <v>46017</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2968.9100000000003</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2897.9100000000003</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2879.42</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2822.13</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2879.15</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2874.2900000000004</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2975.42</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3181.8300000000004</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2907.42</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3036.11</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3054.7500000000005</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3049.1000000000004</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3005.2200000000003</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2985.38</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2990.7400000000002</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2977.2100000000005</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3034.6900000000005</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3084.0800000000004</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3128.6000000000004</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3098.5200000000004</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3020.84</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2922.34</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3148.63</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3017.0400000000004</v>
      </c>
      <c r="ER783" s="64"/>
      <c r="ES783" s="64"/>
      <c r="ET783" s="64"/>
      <c r="EU783" s="64"/>
      <c r="EV783" s="65"/>
    </row>
    <row r="784" spans="1:152" s="29" customFormat="1" ht="15.75" customHeight="1" x14ac:dyDescent="0.2">
      <c r="A784" s="60">
        <f>$A$127</f>
        <v>46018</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2943.5000000000005</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2881.6400000000003</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2815.3900000000003</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2833.15</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2841.2000000000003</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2841.2200000000003</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2886.3500000000004</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3131.4900000000002</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2870.4100000000003</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2996.1900000000005</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3049.4</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3049.86</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3050.7900000000004</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3048.0400000000004</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3062.5800000000004</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3048.2500000000005</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3072.42</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3090.11</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3151.7700000000004</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3102.65</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3026.13</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2952.61</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3170.5200000000004</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3035.7500000000005</v>
      </c>
      <c r="ER784" s="64"/>
      <c r="ES784" s="64"/>
      <c r="ET784" s="64"/>
      <c r="EU784" s="64"/>
      <c r="EV784" s="65"/>
    </row>
    <row r="785" spans="1:152" s="29" customFormat="1" ht="15.75" customHeight="1" x14ac:dyDescent="0.2">
      <c r="A785" s="60">
        <f>$A$128</f>
        <v>46019</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2925.36</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2857.7900000000004</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2833.88</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2826.78</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2820.15</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2818.9100000000003</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2811.6900000000005</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2865.2000000000003</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2796.9600000000005</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2797.38</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2861.8300000000004</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2895.53</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2901.86</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2902.3900000000003</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2894.13</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2906.3</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2977.2100000000005</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3026.51</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3071.76</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3031.6900000000005</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2979.6000000000004</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2873.03</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3073.3700000000003</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3000.11</v>
      </c>
      <c r="ER785" s="64"/>
      <c r="ES785" s="64"/>
      <c r="ET785" s="64"/>
      <c r="EU785" s="64"/>
      <c r="EV785" s="65"/>
    </row>
    <row r="786" spans="1:152" s="29" customFormat="1" ht="15.75" customHeight="1" x14ac:dyDescent="0.2">
      <c r="A786" s="60">
        <f>$A$129</f>
        <v>46020</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2954.0800000000004</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2900.2100000000005</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2875.0200000000004</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2808.03</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2812.9800000000005</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2850.4700000000003</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2927.34</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3139.17</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2880.2100000000005</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2987.0000000000005</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3045.7400000000002</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3039.3</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3054.17</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3051.07</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3049.0000000000005</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3054.1000000000004</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3081.9400000000005</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3098.9400000000005</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3108.36</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3105.11</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3061.05</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2969.59</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3154.1400000000003</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3029.26</v>
      </c>
      <c r="ER786" s="64"/>
      <c r="ES786" s="64"/>
      <c r="ET786" s="64"/>
      <c r="EU786" s="64"/>
      <c r="EV786" s="65"/>
    </row>
    <row r="787" spans="1:152" s="29" customFormat="1" ht="15.75" customHeight="1" x14ac:dyDescent="0.2">
      <c r="A787" s="60">
        <f>$A$130</f>
        <v>46021</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2951.28</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2799.4</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2799.15</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2793.4100000000003</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2797.3700000000003</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2812.88</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2893.7100000000005</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3063.9400000000005</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2882.4900000000002</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2979.65</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3042.2000000000003</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3058.4800000000005</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3049.03</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3044.88</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3044.53</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3052.1400000000003</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3071.7700000000004</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3096.59</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3107.2300000000005</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3100.9700000000003</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3051.13</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2977.5600000000004</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3172.7400000000002</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3017.6000000000004</v>
      </c>
      <c r="ER787" s="64"/>
      <c r="ES787" s="64"/>
      <c r="ET787" s="64"/>
      <c r="EU787" s="64"/>
      <c r="EV787" s="65"/>
    </row>
    <row r="788" spans="1:152" s="29" customFormat="1" ht="15.75" customHeight="1" x14ac:dyDescent="0.2">
      <c r="A788" s="60">
        <f>$A$131</f>
        <v>46022</v>
      </c>
      <c r="B788" s="61"/>
      <c r="C788" s="61"/>
      <c r="D788" s="61"/>
      <c r="E788" s="61"/>
      <c r="F788" s="61"/>
      <c r="G788" s="61"/>
      <c r="H788" s="62"/>
      <c r="I788" s="63">
        <f>IF($A788="-","-",ROUND(VLOOKUP($A788+ROUND(LEFT(I$757,1)/24,5),'[1]ОАО "АТС"'!$A$57:$F$800,6,FALSE)+HLOOKUP($DL$755,'[1]Сбытовая надбавка'!$F$5:$H$6,2,FALSE),2)+'[1]Иные услуги'!$C$6+HLOOKUP($DR$754,'[1]Услуги по передаче'!$G$5:$J$7,3,FALSE))</f>
        <v>2931.26</v>
      </c>
      <c r="J788" s="64"/>
      <c r="K788" s="64"/>
      <c r="L788" s="64"/>
      <c r="M788" s="64"/>
      <c r="N788" s="65"/>
      <c r="O788" s="63">
        <f>IF($A788="-","-",ROUND(VLOOKUP($A788+ROUND(LEFT(O$757,1)/24,5),'[1]ОАО "АТС"'!$A$57:$F$800,6,FALSE)+HLOOKUP($DL$755,'[1]Сбытовая надбавка'!$F$5:$H$6,2,FALSE),2)+'[1]Иные услуги'!$C$6+HLOOKUP($DR$754,'[1]Услуги по передаче'!$G$5:$J$7,3,FALSE))</f>
        <v>2877.7200000000003</v>
      </c>
      <c r="P788" s="64"/>
      <c r="Q788" s="64"/>
      <c r="R788" s="64"/>
      <c r="S788" s="64"/>
      <c r="T788" s="65"/>
      <c r="U788" s="63">
        <f>IF($A788="-","-",ROUND(VLOOKUP($A788+ROUND(LEFT(U$757,1)/24,5),'[1]ОАО "АТС"'!$A$57:$F$800,6,FALSE)+HLOOKUP($DL$755,'[1]Сбытовая надбавка'!$F$5:$H$6,2,FALSE),2)+'[1]Иные услуги'!$C$6+HLOOKUP($DR$754,'[1]Услуги по передаче'!$G$5:$J$7,3,FALSE))</f>
        <v>2809.2000000000003</v>
      </c>
      <c r="V788" s="64"/>
      <c r="W788" s="64"/>
      <c r="X788" s="64"/>
      <c r="Y788" s="64"/>
      <c r="Z788" s="65"/>
      <c r="AA788" s="63">
        <f>IF($A788="-","-",ROUND(VLOOKUP($A788+ROUND(LEFT(AA$757,1)/24,5),'[1]ОАО "АТС"'!$A$57:$F$800,6,FALSE)+HLOOKUP($DL$755,'[1]Сбытовая надбавка'!$F$5:$H$6,2,FALSE),2)+'[1]Иные услуги'!$C$6+HLOOKUP($DR$754,'[1]Услуги по передаче'!$G$5:$J$7,3,FALSE))</f>
        <v>2804.5200000000004</v>
      </c>
      <c r="AB788" s="64"/>
      <c r="AC788" s="64"/>
      <c r="AD788" s="64"/>
      <c r="AE788" s="64"/>
      <c r="AF788" s="65"/>
      <c r="AG788" s="63">
        <f>IF($A788="-","-",ROUND(VLOOKUP($A788+ROUND(LEFT(AG$757,1)/24,5),'[1]ОАО "АТС"'!$A$57:$F$800,6,FALSE)+HLOOKUP($DL$755,'[1]Сбытовая надбавка'!$F$5:$H$6,2,FALSE),2)+'[1]Иные услуги'!$C$6+HLOOKUP($DR$754,'[1]Услуги по передаче'!$G$5:$J$7,3,FALSE))</f>
        <v>2804.8300000000004</v>
      </c>
      <c r="AH788" s="64"/>
      <c r="AI788" s="64"/>
      <c r="AJ788" s="64"/>
      <c r="AK788" s="64"/>
      <c r="AL788" s="65"/>
      <c r="AM788" s="63">
        <f>IF($A788="-","-",ROUND(VLOOKUP($A788+ROUND(LEFT(AM$757,1)/24,5),'[1]ОАО "АТС"'!$A$57:$F$800,6,FALSE)+HLOOKUP($DL$755,'[1]Сбытовая надбавка'!$F$5:$H$6,2,FALSE),2)+'[1]Иные услуги'!$C$6+HLOOKUP($DR$754,'[1]Услуги по передаче'!$G$5:$J$7,3,FALSE))</f>
        <v>2812.7400000000002</v>
      </c>
      <c r="AN788" s="64"/>
      <c r="AO788" s="64"/>
      <c r="AP788" s="64"/>
      <c r="AQ788" s="64"/>
      <c r="AR788" s="65"/>
      <c r="AS788" s="63">
        <f>IF($A788="-","-",ROUND(VLOOKUP($A788+ROUND(LEFT(AS$757,1)/24,5),'[1]ОАО "АТС"'!$A$57:$F$800,6,FALSE)+HLOOKUP($DL$755,'[1]Сбытовая надбавка'!$F$5:$H$6,2,FALSE),2)+'[1]Иные услуги'!$C$6+HLOOKUP($DR$754,'[1]Услуги по передаче'!$G$5:$J$7,3,FALSE))</f>
        <v>2816.34</v>
      </c>
      <c r="AT788" s="64"/>
      <c r="AU788" s="64"/>
      <c r="AV788" s="64"/>
      <c r="AW788" s="64"/>
      <c r="AX788" s="65"/>
      <c r="AY788" s="63">
        <f>IF($A788="-","-",ROUND(VLOOKUP($A788+ROUND(LEFT(AY$757,1)/24,5),'[1]ОАО "АТС"'!$A$57:$F$800,6,FALSE)+HLOOKUP($DL$755,'[1]Сбытовая надбавка'!$F$5:$H$6,2,FALSE),2)+'[1]Иные услуги'!$C$6+HLOOKUP($DR$754,'[1]Услуги по передаче'!$G$5:$J$7,3,FALSE))</f>
        <v>2878.4100000000003</v>
      </c>
      <c r="AZ788" s="64"/>
      <c r="BA788" s="64"/>
      <c r="BB788" s="64"/>
      <c r="BC788" s="64"/>
      <c r="BD788" s="65"/>
      <c r="BE788" s="63">
        <f>IF($A788="-","-",ROUND(VLOOKUP($A788+ROUND(LEFT(BE$757,1)/24,5),'[1]ОАО "АТС"'!$A$57:$F$800,6,FALSE)+HLOOKUP($DL$755,'[1]Сбытовая надбавка'!$F$5:$H$6,2,FALSE),2)+'[1]Иные услуги'!$C$6+HLOOKUP($DR$754,'[1]Услуги по передаче'!$G$5:$J$7,3,FALSE))</f>
        <v>2796.9300000000003</v>
      </c>
      <c r="BF788" s="64"/>
      <c r="BG788" s="64"/>
      <c r="BH788" s="64"/>
      <c r="BI788" s="64"/>
      <c r="BJ788" s="65"/>
      <c r="BK788" s="63">
        <f>IF($A788="-","-",ROUND(VLOOKUP($A788+ROUND(LEFT(BK$757,1)/24,5),'[1]ОАО "АТС"'!$A$57:$F$800,6,FALSE)+HLOOKUP($DL$755,'[1]Сбытовая надбавка'!$F$5:$H$6,2,FALSE),2)+'[1]Иные услуги'!$C$6+HLOOKUP($DR$754,'[1]Услуги по передаче'!$G$5:$J$7,3,FALSE))</f>
        <v>2866.2500000000005</v>
      </c>
      <c r="BL788" s="64"/>
      <c r="BM788" s="64"/>
      <c r="BN788" s="64"/>
      <c r="BO788" s="64"/>
      <c r="BP788" s="65"/>
      <c r="BQ788" s="63">
        <f>IF($A788="-","-",ROUND(VLOOKUP($A788+ROUND(LEFT(BQ$757,2)/24,5),'[1]ОАО "АТС"'!$A$57:$F$800,6,FALSE)+HLOOKUP($DL$755,'[1]Сбытовая надбавка'!$F$5:$H$6,2,FALSE),2)+'[1]Иные услуги'!$C$6+HLOOKUP($DR$754,'[1]Услуги по передаче'!$G$5:$J$7,3,FALSE))</f>
        <v>2911.1600000000003</v>
      </c>
      <c r="BR788" s="64"/>
      <c r="BS788" s="64"/>
      <c r="BT788" s="64"/>
      <c r="BU788" s="64"/>
      <c r="BV788" s="65"/>
      <c r="BW788" s="63">
        <f>IF($A788="-","-",ROUND(VLOOKUP($A788+ROUND(LEFT(BW$757,2)/24,5),'[1]ОАО "АТС"'!$A$57:$F$800,6,FALSE)+HLOOKUP($DL$755,'[1]Сбытовая надбавка'!$F$5:$H$6,2,FALSE),2)+'[1]Иные услуги'!$C$6+HLOOKUP($DR$754,'[1]Услуги по передаче'!$G$5:$J$7,3,FALSE))</f>
        <v>2924.63</v>
      </c>
      <c r="BX788" s="64"/>
      <c r="BY788" s="64"/>
      <c r="BZ788" s="64"/>
      <c r="CA788" s="64"/>
      <c r="CB788" s="65"/>
      <c r="CC788" s="63">
        <f>IF($A788="-","-",ROUND(VLOOKUP($A788+ROUND(LEFT(CC$757,2)/24,5),'[1]ОАО "АТС"'!$A$57:$F$800,6,FALSE)+HLOOKUP($DL$755,'[1]Сбытовая надбавка'!$F$5:$H$6,2,FALSE),2)+'[1]Иные услуги'!$C$6+HLOOKUP($DR$754,'[1]Услуги по передаче'!$G$5:$J$7,3,FALSE))</f>
        <v>2907.8900000000003</v>
      </c>
      <c r="CD788" s="64"/>
      <c r="CE788" s="64"/>
      <c r="CF788" s="64"/>
      <c r="CG788" s="64"/>
      <c r="CH788" s="65"/>
      <c r="CI788" s="63">
        <f>IF($A788="-","-",ROUND(VLOOKUP($A788+ROUND(LEFT(CI$757,2)/24,5),'[1]ОАО "АТС"'!$A$57:$F$800,6,FALSE)+HLOOKUP($DL$755,'[1]Сбытовая надбавка'!$F$5:$H$6,2,FALSE),2)+'[1]Иные услуги'!$C$6+HLOOKUP($DR$754,'[1]Услуги по передаче'!$G$5:$J$7,3,FALSE))</f>
        <v>2882.4</v>
      </c>
      <c r="CJ788" s="64"/>
      <c r="CK788" s="64"/>
      <c r="CL788" s="64"/>
      <c r="CM788" s="64"/>
      <c r="CN788" s="65"/>
      <c r="CO788" s="63">
        <f>IF($A788="-","-",ROUND(VLOOKUP($A788+ROUND(LEFT(CO$757,2)/24,5),'[1]ОАО "АТС"'!$A$57:$F$800,6,FALSE)+HLOOKUP($DL$755,'[1]Сбытовая надбавка'!$F$5:$H$6,2,FALSE),2)+'[1]Иные услуги'!$C$6+HLOOKUP($DR$754,'[1]Услуги по передаче'!$G$5:$J$7,3,FALSE))</f>
        <v>2874.55</v>
      </c>
      <c r="CP788" s="64"/>
      <c r="CQ788" s="64"/>
      <c r="CR788" s="64"/>
      <c r="CS788" s="64"/>
      <c r="CT788" s="65"/>
      <c r="CU788" s="63">
        <f>IF($A788="-","-",ROUND(VLOOKUP($A788+ROUND(LEFT(CU$757,2)/24,5),'[1]ОАО "АТС"'!$A$57:$F$800,6,FALSE)+HLOOKUP($DL$755,'[1]Сбытовая надбавка'!$F$5:$H$6,2,FALSE),2)+'[1]Иные услуги'!$C$6+HLOOKUP($DR$754,'[1]Услуги по передаче'!$G$5:$J$7,3,FALSE))</f>
        <v>2873.61</v>
      </c>
      <c r="CV788" s="64"/>
      <c r="CW788" s="64"/>
      <c r="CX788" s="64"/>
      <c r="CY788" s="64"/>
      <c r="CZ788" s="65"/>
      <c r="DA788" s="63">
        <f>IF($A788="-","-",ROUND(VLOOKUP($A788+ROUND(LEFT(DA$757,2)/24,5),'[1]ОАО "АТС"'!$A$57:$F$800,6,FALSE)+HLOOKUP($DL$755,'[1]Сбытовая надбавка'!$F$5:$H$6,2,FALSE),2)+'[1]Иные услуги'!$C$6+HLOOKUP($DR$754,'[1]Услуги по передаче'!$G$5:$J$7,3,FALSE))</f>
        <v>2919.1800000000003</v>
      </c>
      <c r="DB788" s="64"/>
      <c r="DC788" s="64"/>
      <c r="DD788" s="64"/>
      <c r="DE788" s="64"/>
      <c r="DF788" s="65"/>
      <c r="DG788" s="63">
        <f>IF($A788="-","-",ROUND(VLOOKUP($A788+ROUND(LEFT(DG$757,2)/24,5),'[1]ОАО "АТС"'!$A$57:$F$800,6,FALSE)+HLOOKUP($DL$755,'[1]Сбытовая надбавка'!$F$5:$H$6,2,FALSE),2)+'[1]Иные услуги'!$C$6+HLOOKUP($DR$754,'[1]Услуги по передаче'!$G$5:$J$7,3,FALSE))</f>
        <v>3007.7300000000005</v>
      </c>
      <c r="DH788" s="64"/>
      <c r="DI788" s="64"/>
      <c r="DJ788" s="64"/>
      <c r="DK788" s="64"/>
      <c r="DL788" s="65"/>
      <c r="DM788" s="63">
        <f>IF($A788="-","-",ROUND(VLOOKUP($A788+ROUND(LEFT(DM$757,2)/24,5),'[1]ОАО "АТС"'!$A$57:$F$800,6,FALSE)+HLOOKUP($DL$755,'[1]Сбытовая надбавка'!$F$5:$H$6,2,FALSE),2)+'[1]Иные услуги'!$C$6+HLOOKUP($DR$754,'[1]Услуги по передаче'!$G$5:$J$7,3,FALSE))</f>
        <v>3032.4</v>
      </c>
      <c r="DN788" s="64"/>
      <c r="DO788" s="64"/>
      <c r="DP788" s="64"/>
      <c r="DQ788" s="64"/>
      <c r="DR788" s="65"/>
      <c r="DS788" s="63">
        <f>IF($A788="-","-",ROUND(VLOOKUP($A788+ROUND(LEFT(DS$757,2)/24,5),'[1]ОАО "АТС"'!$A$57:$F$800,6,FALSE)+HLOOKUP($DL$755,'[1]Сбытовая надбавка'!$F$5:$H$6,2,FALSE),2)+'[1]Иные услуги'!$C$6+HLOOKUP($DR$754,'[1]Услуги по передаче'!$G$5:$J$7,3,FALSE))</f>
        <v>2991.84</v>
      </c>
      <c r="DT788" s="64"/>
      <c r="DU788" s="64"/>
      <c r="DV788" s="64"/>
      <c r="DW788" s="64"/>
      <c r="DX788" s="65"/>
      <c r="DY788" s="63">
        <f>IF($A788="-","-",ROUND(VLOOKUP($A788+ROUND(LEFT(DY$757,2)/24,5),'[1]ОАО "АТС"'!$A$57:$F$800,6,FALSE)+HLOOKUP($DL$755,'[1]Сбытовая надбавка'!$F$5:$H$6,2,FALSE),2)+'[1]Иные услуги'!$C$6+HLOOKUP($DR$754,'[1]Услуги по передаче'!$G$5:$J$7,3,FALSE))</f>
        <v>2929.3300000000004</v>
      </c>
      <c r="DZ788" s="64"/>
      <c r="EA788" s="64"/>
      <c r="EB788" s="64"/>
      <c r="EC788" s="64"/>
      <c r="ED788" s="65"/>
      <c r="EE788" s="63">
        <f>IF($A788="-","-",ROUND(VLOOKUP($A788+ROUND(LEFT(EE$757,2)/24,5),'[1]ОАО "АТС"'!$A$57:$F$800,6,FALSE)+HLOOKUP($DL$755,'[1]Сбытовая надбавка'!$F$5:$H$6,2,FALSE),2)+'[1]Иные услуги'!$C$6+HLOOKUP($DR$754,'[1]Услуги по передаче'!$G$5:$J$7,3,FALSE))</f>
        <v>2802.8900000000003</v>
      </c>
      <c r="EF788" s="64"/>
      <c r="EG788" s="64"/>
      <c r="EH788" s="64"/>
      <c r="EI788" s="64"/>
      <c r="EJ788" s="65"/>
      <c r="EK788" s="63">
        <f>IF($A788="-","-",ROUND(VLOOKUP($A788+ROUND(LEFT(EK$757,2)/24,5),'[1]ОАО "АТС"'!$A$57:$F$800,6,FALSE)+HLOOKUP($DL$755,'[1]Сбытовая надбавка'!$F$5:$H$6,2,FALSE),2)+'[1]Иные услуги'!$C$6+HLOOKUP($DR$754,'[1]Услуги по передаче'!$G$5:$J$7,3,FALSE))</f>
        <v>3095.11</v>
      </c>
      <c r="EL788" s="64"/>
      <c r="EM788" s="64"/>
      <c r="EN788" s="64"/>
      <c r="EO788" s="64"/>
      <c r="EP788" s="65"/>
      <c r="EQ788" s="63">
        <f>IF($A788="-","-",ROUND(VLOOKUP($A788+ROUND(LEFT(EQ$757,2)/24,5),'[1]ОАО "АТС"'!$A$57:$F$800,6,FALSE)+HLOOKUP($DL$755,'[1]Сбытовая надбавка'!$F$5:$H$6,2,FALSE),2)+'[1]Иные услуги'!$C$6+HLOOKUP($DR$754,'[1]Услуги по передаче'!$G$5:$J$7,3,FALSE))</f>
        <v>3068.7900000000004</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45992</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2305.48</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2297.58</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2297.65</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2297.66</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2297.58</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2297.3200000000002</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2296.17</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2466.21</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2296.4699999999998</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2328.5299999999997</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2381.7999999999997</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2382.37</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2375.4499999999998</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2344.5700000000002</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2367.21</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2383.5</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2429.12</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2480.4899999999998</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2486.15</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2418.3200000000002</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2324.39</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2295.5499999999997</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2552.8200000000002</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2432.5499999999997</v>
      </c>
      <c r="ER794" s="64"/>
      <c r="ES794" s="64"/>
      <c r="ET794" s="64"/>
      <c r="EU794" s="64"/>
      <c r="EV794" s="65"/>
    </row>
    <row r="795" spans="1:152" s="29" customFormat="1" ht="15.75" customHeight="1" x14ac:dyDescent="0.2">
      <c r="A795" s="60">
        <f>$A$102</f>
        <v>45993</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2301.65</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2297.4699999999998</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2297.56</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2297.5700000000002</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2297.5099999999998</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2297.4</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2295.59</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2457.0499999999997</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2296.3200000000002</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2320.52</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2378.58</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2378.46</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2370.7399999999998</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2338.35</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2361.87</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2377.0700000000002</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2423.6999999999998</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2476.62</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2478.98</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2408.6</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2310.88</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2295.5</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2547.87</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2401.83</v>
      </c>
      <c r="ER795" s="64"/>
      <c r="ES795" s="64"/>
      <c r="ET795" s="64"/>
      <c r="EU795" s="64"/>
      <c r="EV795" s="65"/>
    </row>
    <row r="796" spans="1:152" s="29" customFormat="1" ht="15.75" customHeight="1" x14ac:dyDescent="0.2">
      <c r="A796" s="60">
        <f>$A$103</f>
        <v>45994</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2312.48</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2297.0099999999998</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2297.5099999999998</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2297.52</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2296.91</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2296.7599999999998</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2295.5299999999997</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2468.89</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2296.14</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2326.21</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2383.3200000000002</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2383.09</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2375.58</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2343.11</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2367.23</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2382.39</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2422.8200000000002</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2475.66</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2486.33</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2403.36</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2317.12</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2295.23</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2555.11</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2388.09</v>
      </c>
      <c r="ER796" s="64"/>
      <c r="ES796" s="64"/>
      <c r="ET796" s="64"/>
      <c r="EU796" s="64"/>
      <c r="EV796" s="65"/>
    </row>
    <row r="797" spans="1:152" s="29" customFormat="1" ht="15.75" customHeight="1" x14ac:dyDescent="0.2">
      <c r="A797" s="60">
        <f>$A$104</f>
        <v>45995</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2297.1799999999998</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2297.34</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2297.4299999999998</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2297.46</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2297.37</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2296.7799999999997</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2295.48</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2466.4899999999998</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2296.25</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2349.1</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2397.0299999999997</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2410.5099999999998</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2380.66</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2372.63</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2379.0700000000002</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2394</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2450.73</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2490.12</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2481.31</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2412.9499999999998</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2316.89</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2294.06</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2536.2999999999997</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2411.85</v>
      </c>
      <c r="ER797" s="64"/>
      <c r="ES797" s="64"/>
      <c r="ET797" s="64"/>
      <c r="EU797" s="64"/>
      <c r="EV797" s="65"/>
    </row>
    <row r="798" spans="1:152" s="29" customFormat="1" ht="15.75" customHeight="1" x14ac:dyDescent="0.2">
      <c r="A798" s="60">
        <f>$A$105</f>
        <v>45996</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2302.81</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2297.33</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2297.4</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2297.41</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2297.35</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2297.2399999999998</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2295.7199999999998</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2470.4899999999998</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2296.11</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2348.9899999999998</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2403.8200000000002</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2426.21</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2404.06</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2397.44</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2410.1999999999998</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2417.16</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2432.59</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2486.6999999999998</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2503.25</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2413.8200000000002</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2341.9499999999998</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2294.2799999999997</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2570.8200000000002</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2429.0700000000002</v>
      </c>
      <c r="ER798" s="64"/>
      <c r="ES798" s="64"/>
      <c r="ET798" s="64"/>
      <c r="EU798" s="64"/>
      <c r="EV798" s="65"/>
    </row>
    <row r="799" spans="1:152" s="29" customFormat="1" ht="15.75" customHeight="1" x14ac:dyDescent="0.2">
      <c r="A799" s="60">
        <f>$A$106</f>
        <v>45997</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2312.41</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2297.08</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2297.2799999999997</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2297.31</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2297.29</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2297.2199999999998</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2295.87</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2298.0499999999997</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2295.75</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2295.9899999999998</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2316.37</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2333.08</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2334.64</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2317.4899999999998</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2317.15</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2325.7999999999997</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2376.54</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2442.1999999999998</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2436.81</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2332.0099999999998</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2295.16</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2293.54</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2512.41</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2381.88</v>
      </c>
      <c r="ER799" s="64"/>
      <c r="ES799" s="64"/>
      <c r="ET799" s="64"/>
      <c r="EU799" s="64"/>
      <c r="EV799" s="65"/>
    </row>
    <row r="800" spans="1:152" s="29" customFormat="1" ht="15.75" customHeight="1" x14ac:dyDescent="0.2">
      <c r="A800" s="60">
        <f>$A$107</f>
        <v>45998</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2307.77</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2297.21</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2297.38</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2297.48</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2297.44</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2297.4299999999998</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2296.13</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2295.75</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2295.35</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2295.77</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2296.0299999999997</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2295.98</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2296.02</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2296.81</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2296.77</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2296.85</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2298.4699999999998</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2390.38</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2376.9499999999998</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2329.75</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2294.23</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2294.13</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2477.39</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2346.31</v>
      </c>
      <c r="ER800" s="64"/>
      <c r="ES800" s="64"/>
      <c r="ET800" s="64"/>
      <c r="EU800" s="64"/>
      <c r="EV800" s="65"/>
    </row>
    <row r="801" spans="1:152" s="29" customFormat="1" ht="15.75" customHeight="1" x14ac:dyDescent="0.2">
      <c r="A801" s="60">
        <f>$A$108</f>
        <v>45999</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2310.12</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2297.3200000000002</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2297.46</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2297.4899999999998</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2297.4</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2297.29</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2295.83</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2481.08</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2295.7599999999998</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2355.62</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2407.21</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2414.91</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2386.1799999999998</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2380.13</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2387.58</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2400.66</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2434.25</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2461.84</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2492.35</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2410.37</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2328.7599999999998</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2294.04</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2543.3200000000002</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2368.2799999999997</v>
      </c>
      <c r="ER801" s="64"/>
      <c r="ES801" s="64"/>
      <c r="ET801" s="64"/>
      <c r="EU801" s="64"/>
      <c r="EV801" s="65"/>
    </row>
    <row r="802" spans="1:152" s="29" customFormat="1" ht="15.75" customHeight="1" x14ac:dyDescent="0.2">
      <c r="A802" s="60">
        <f>$A$109</f>
        <v>46000</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2314.15</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2297.27</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2297.39</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2297.4299999999998</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2297.4</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2297.19</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2296.88</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2476.88</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2295.92</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2367.52</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2422.29</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2429.54</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2401.39</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2394.64</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2402.5499999999997</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2414.75</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2445.59</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2470.92</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2499.73</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2432.1799999999998</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2351.5499999999997</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2293.65</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2527.44</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2416.7199999999998</v>
      </c>
      <c r="ER802" s="64"/>
      <c r="ES802" s="64"/>
      <c r="ET802" s="64"/>
      <c r="EU802" s="64"/>
      <c r="EV802" s="65"/>
    </row>
    <row r="803" spans="1:152" s="29" customFormat="1" ht="15.75" customHeight="1" x14ac:dyDescent="0.2">
      <c r="A803" s="60">
        <f>$A$110</f>
        <v>46001</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2317.4499999999998</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2297.33</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2297.35</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2297.37</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2297.35</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2297.11</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2295.21</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2487.2999999999997</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2295.73</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2369.59</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2419.85</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2428.36</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2405.7399999999998</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2393.6</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2403.7399999999998</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2413.9</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2452.8200000000002</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2479.7799999999997</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2502.19</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2436.84</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2354.94</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2293.92</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2552.92</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2420.0700000000002</v>
      </c>
      <c r="ER803" s="64"/>
      <c r="ES803" s="64"/>
      <c r="ET803" s="64"/>
      <c r="EU803" s="64"/>
      <c r="EV803" s="65"/>
    </row>
    <row r="804" spans="1:152" s="29" customFormat="1" ht="15.75" customHeight="1" x14ac:dyDescent="0.2">
      <c r="A804" s="60">
        <f>$A$111</f>
        <v>46002</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2331.25</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2297.02</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2297.14</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2297.21</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2297.16</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2296.98</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2297.2999999999997</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2505.5499999999997</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2296.06</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2383.6799999999998</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2434.25</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2439.14</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2413.29</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2418.65</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2413.06</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2429.98</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2470.66</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2504.23</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2515.4</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2456.08</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2373.02</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2294.15</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2551.23</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2419.96</v>
      </c>
      <c r="ER804" s="64"/>
      <c r="ES804" s="64"/>
      <c r="ET804" s="64"/>
      <c r="EU804" s="64"/>
      <c r="EV804" s="65"/>
    </row>
    <row r="805" spans="1:152" s="29" customFormat="1" ht="15.75" customHeight="1" x14ac:dyDescent="0.2">
      <c r="A805" s="60">
        <f>$A$112</f>
        <v>46003</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2373.64</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2312.29</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2297.0700000000002</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2297.11</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2297.2799999999997</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2324.09</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2388.2399999999998</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2580.0099999999998</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2315.25</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2470.0299999999997</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2525.0700000000002</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2524.59</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2497.46</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2493.69</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2493.08</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2492.9299999999998</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2521.13</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2562.06</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2583.11</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2528.83</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2457.6999999999998</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2331.86</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2621.6800000000003</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2488.2399999999998</v>
      </c>
      <c r="ER805" s="64"/>
      <c r="ES805" s="64"/>
      <c r="ET805" s="64"/>
      <c r="EU805" s="64"/>
      <c r="EV805" s="65"/>
    </row>
    <row r="806" spans="1:152" s="29" customFormat="1" ht="15.75" customHeight="1" x14ac:dyDescent="0.2">
      <c r="A806" s="60">
        <f>$A$113</f>
        <v>46004</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2347.0499999999997</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2302.94</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2297.46</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2297.5</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2297.5299999999997</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2297.41</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2296.2999999999997</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2337.9299999999998</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2295.9</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2297.6</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2381.92</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2409.79</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2403.61</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2397.5299999999997</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2396.7999999999997</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2396.79</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2445.46</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2498.92</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2512.58</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2436.25</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2359.3200000000002</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2293.7799999999997</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2576.92</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2433.75</v>
      </c>
      <c r="ER806" s="64"/>
      <c r="ES806" s="64"/>
      <c r="ET806" s="64"/>
      <c r="EU806" s="64"/>
      <c r="EV806" s="65"/>
    </row>
    <row r="807" spans="1:152" s="29" customFormat="1" ht="15.75" customHeight="1" x14ac:dyDescent="0.2">
      <c r="A807" s="60">
        <f>$A$114</f>
        <v>46005</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2339.6999999999998</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2303.13</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2297.2199999999998</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2297.2799999999997</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2297.25</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2297.1999999999998</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2295.86</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2296.9</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2295.08</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2295.7199999999998</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2295.7199999999998</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2319.89</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2311.61</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2335.69</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2335.5700000000002</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2342.6799999999998</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2420.34</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2490.59</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2533.98</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2484.87</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2425.16</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2297.34</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2582.7399999999998</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2468.58</v>
      </c>
      <c r="ER807" s="64"/>
      <c r="ES807" s="64"/>
      <c r="ET807" s="64"/>
      <c r="EU807" s="64"/>
      <c r="EV807" s="65"/>
    </row>
    <row r="808" spans="1:152" s="29" customFormat="1" ht="15.75" customHeight="1" x14ac:dyDescent="0.2">
      <c r="A808" s="60">
        <f>$A$115</f>
        <v>46006</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2343.4699999999998</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2311.5099999999998</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2301.59</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2296.2199999999998</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2296.15</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2325.3200000000002</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2407.52</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2575.83</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2339.44</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2473.42</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2524.59</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2524.7199999999998</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2506.75</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2503.39</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2503.16</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2500.29</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2519.37</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2560.04</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2600.65</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2538.62</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2471.5299999999997</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2352.16</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2611.5700000000002</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2405.65</v>
      </c>
      <c r="ER808" s="64"/>
      <c r="ES808" s="64"/>
      <c r="ET808" s="64"/>
      <c r="EU808" s="64"/>
      <c r="EV808" s="65"/>
    </row>
    <row r="809" spans="1:152" s="29" customFormat="1" ht="15.75" customHeight="1" x14ac:dyDescent="0.2">
      <c r="A809" s="60">
        <f>$A$116</f>
        <v>46007</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2384.0700000000002</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2336.41</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2301.92</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2297.0099999999998</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2298.54</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2341.62</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2405.4699999999998</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2589.77</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2344.6</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2483.13</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2540.4299999999998</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2541.2199999999998</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2499.29</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2486.6799999999998</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2494.2799999999997</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2497.92</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2528.1999999999998</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2565.73</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2622.6800000000003</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2536.61</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2479.56</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2363.81</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2645.3100000000004</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2503.25</v>
      </c>
      <c r="ER809" s="64"/>
      <c r="ES809" s="64"/>
      <c r="ET809" s="64"/>
      <c r="EU809" s="64"/>
      <c r="EV809" s="65"/>
    </row>
    <row r="810" spans="1:152" s="29" customFormat="1" ht="15.75" customHeight="1" x14ac:dyDescent="0.2">
      <c r="A810" s="60">
        <f>$A$117</f>
        <v>46008</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2400.4899999999998</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2320.14</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2299</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2296.65</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2296.59</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2331.16</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2386.1799999999998</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2572.98</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2312.35</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2469.7999999999997</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2531.9499999999998</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2539.69</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2502.9</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2496.7199999999998</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2485.9899999999998</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2480.4299999999998</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2532.4</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2563.2599999999998</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2616.1000000000004</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2542.48</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2420.96</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2291.25</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2636.65</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2510.5099999999998</v>
      </c>
      <c r="ER810" s="64"/>
      <c r="ES810" s="64"/>
      <c r="ET810" s="64"/>
      <c r="EU810" s="64"/>
      <c r="EV810" s="65"/>
    </row>
    <row r="811" spans="1:152" s="29" customFormat="1" ht="15.75" customHeight="1" x14ac:dyDescent="0.2">
      <c r="A811" s="60">
        <f>$A$118</f>
        <v>46009</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2382.89</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2341.44</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2316.04</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2296.2599999999998</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2296.15</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2343.0700000000002</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2413.9299999999998</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2623.38</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2317.79</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2511.08</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2503.34</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2544.44</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2446.09</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2428.5</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2443.37</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2498.25</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2555.52</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2586.92</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2601.2199999999998</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2557.12</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2493.73</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2333.6</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2670.92</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2518.54</v>
      </c>
      <c r="ER811" s="64"/>
      <c r="ES811" s="64"/>
      <c r="ET811" s="64"/>
      <c r="EU811" s="64"/>
      <c r="EV811" s="65"/>
    </row>
    <row r="812" spans="1:152" s="29" customFormat="1" ht="15.75" customHeight="1" x14ac:dyDescent="0.2">
      <c r="A812" s="60">
        <f>$A$119</f>
        <v>46010</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2407.12</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2331.46</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2310.2399999999998</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2302.44</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2308.11</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2354.33</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2431.96</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2624.0600000000004</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2327.66</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2477.4899999999998</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2567</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2578.5099999999998</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2530.5700000000002</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2496.71</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2518.7999999999997</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2526.56</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2576.3200000000002</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2601.6</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2641.03</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2608.2599999999998</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2509.67</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2361.42</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2669.6200000000003</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2527.52</v>
      </c>
      <c r="ER812" s="64"/>
      <c r="ES812" s="64"/>
      <c r="ET812" s="64"/>
      <c r="EU812" s="64"/>
      <c r="EV812" s="65"/>
    </row>
    <row r="813" spans="1:152" s="29" customFormat="1" ht="15.75" customHeight="1" x14ac:dyDescent="0.2">
      <c r="A813" s="60">
        <f>$A$120</f>
        <v>46011</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2420.02</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2345.54</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2306.41</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2296.5099999999998</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2296.46</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2306.23</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2294.5299999999997</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2392.09</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2294.98</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2299.66</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2411.87</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2435.7199999999998</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2419.2999999999997</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2400.6799999999998</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2295.64</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2296.11</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2294.79</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2293.79</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2359.92</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2329.69</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2301.88</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2292.0499999999997</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2595.7799999999997</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2484.7999999999997</v>
      </c>
      <c r="ER813" s="64"/>
      <c r="ES813" s="64"/>
      <c r="ET813" s="64"/>
      <c r="EU813" s="64"/>
      <c r="EV813" s="65"/>
    </row>
    <row r="814" spans="1:152" s="29" customFormat="1" ht="15.75" customHeight="1" x14ac:dyDescent="0.2">
      <c r="A814" s="60">
        <f>$A$121</f>
        <v>46012</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2401.4899999999998</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2319.61</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2296.08</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2296.25</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2296.27</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2296.21</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2294.3200000000002</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2316.11</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2294.9699999999998</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2295.06</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2295.11</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2334.9699999999998</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2326.9299999999998</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2350.94</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2349.59</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2356.5299999999997</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2437.96</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2504.84</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2555.96</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2513.3200000000002</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2442.98</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2317.31</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2612.7999999999997</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2494.5700000000002</v>
      </c>
      <c r="ER814" s="64"/>
      <c r="ES814" s="64"/>
      <c r="ET814" s="64"/>
      <c r="EU814" s="64"/>
      <c r="EV814" s="65"/>
    </row>
    <row r="815" spans="1:152" s="29" customFormat="1" ht="15.75" customHeight="1" x14ac:dyDescent="0.2">
      <c r="A815" s="60">
        <f>$A$122</f>
        <v>46013</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2469.14</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2397.25</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2361.2999999999997</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2344.9699999999998</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2346.91</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2406.66</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2470.0099999999998</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2648.7700000000004</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2370.2399999999998</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2589.0299999999997</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2663.4700000000003</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2645.9400000000005</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2505.33</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2499.4499999999998</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2488.64</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2488.7799999999997</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2535.64</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2613.2599999999998</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2696.9</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2795.65</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2553.0700000000002</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2429.89</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2705.28</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2533.2199999999998</v>
      </c>
      <c r="ER815" s="64"/>
      <c r="ES815" s="64"/>
      <c r="ET815" s="64"/>
      <c r="EU815" s="64"/>
      <c r="EV815" s="65"/>
    </row>
    <row r="816" spans="1:152" s="29" customFormat="1" ht="15.75" customHeight="1" x14ac:dyDescent="0.2">
      <c r="A816" s="60">
        <f>$A$123</f>
        <v>46014</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2390.39</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2339.62</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2327.7599999999998</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2316.46</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2320.25</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2362.5700000000002</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2467.0099999999998</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2653.7700000000004</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2370.0099999999998</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2499.44</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2555.96</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2536.15</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2488.2599999999998</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2475.92</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2466.15</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2471.36</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2499.54</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2564.4299999999998</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2630.38</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2604.79</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2521.5099999999998</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2388.9499999999998</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2655.65</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2488.11</v>
      </c>
      <c r="ER816" s="64"/>
      <c r="ES816" s="64"/>
      <c r="ET816" s="64"/>
      <c r="EU816" s="64"/>
      <c r="EV816" s="65"/>
    </row>
    <row r="817" spans="1:152" s="29" customFormat="1" ht="15.75" customHeight="1" x14ac:dyDescent="0.2">
      <c r="A817" s="60">
        <f>$A$124</f>
        <v>46015</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2362.29</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2322.7799999999997</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2311.84</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2307.84</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2311.9499999999998</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2358.0099999999998</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2460.0099999999998</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2645.8100000000004</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2378.89</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2521.0299999999997</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2605</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2614.44</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2569.2799999999997</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2565.29</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2565.15</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2517.36</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2524.89</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2559.37</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2613.52</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2546.88</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2484.0099999999998</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2358.54</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2639.15</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2491.9699999999998</v>
      </c>
      <c r="ER817" s="64"/>
      <c r="ES817" s="64"/>
      <c r="ET817" s="64"/>
      <c r="EU817" s="64"/>
      <c r="EV817" s="65"/>
    </row>
    <row r="818" spans="1:152" s="29" customFormat="1" ht="15.75" customHeight="1" x14ac:dyDescent="0.2">
      <c r="A818" s="60">
        <f>$A$125</f>
        <v>46016</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2372.4</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2326.4299999999998</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2313.9299999999998</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2309.0299999999997</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2312.6</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2345.08</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2429.2799999999997</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2649.67</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2392.11</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2526.2399999999998</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2558.15</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2567.87</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2534.15</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2528.33</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2518.62</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2506.5</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2528.92</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2582.52</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2649.6000000000004</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2602.63</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2540.16</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2435.33</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2636.8900000000003</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2472.39</v>
      </c>
      <c r="ER818" s="64"/>
      <c r="ES818" s="64"/>
      <c r="ET818" s="64"/>
      <c r="EU818" s="64"/>
      <c r="EV818" s="65"/>
    </row>
    <row r="819" spans="1:152" s="29" customFormat="1" ht="15.75" customHeight="1" x14ac:dyDescent="0.2">
      <c r="A819" s="60">
        <f>$A$126</f>
        <v>46017</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2467.36</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2396.36</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2377.87</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2320.58</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2377.6</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2372.7399999999998</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2473.87</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2680.28</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2405.87</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2534.56</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2553.1999999999998</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2547.5499999999997</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2503.67</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2483.83</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2489.19</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2475.66</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2533.14</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2582.5299999999997</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2627.05</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2596.9699999999998</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2519.29</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2420.79</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2647.0800000000004</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2515.4899999999998</v>
      </c>
      <c r="ER819" s="64"/>
      <c r="ES819" s="64"/>
      <c r="ET819" s="64"/>
      <c r="EU819" s="64"/>
      <c r="EV819" s="65"/>
    </row>
    <row r="820" spans="1:152" s="29" customFormat="1" ht="15.75" customHeight="1" x14ac:dyDescent="0.2">
      <c r="A820" s="60">
        <f>$A$127</f>
        <v>46018</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2441.9499999999998</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2380.09</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2313.84</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2331.6</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2339.65</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2339.67</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2384.7999999999997</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2629.9400000000005</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2368.86</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2494.64</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2547.85</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2548.31</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2549.2399999999998</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2546.4899999999998</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2561.0299999999997</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2546.6999999999998</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2570.87</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2588.56</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2650.2200000000003</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2601.1</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2524.58</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2451.06</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2668.9700000000003</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2534.1999999999998</v>
      </c>
      <c r="ER820" s="64"/>
      <c r="ES820" s="64"/>
      <c r="ET820" s="64"/>
      <c r="EU820" s="64"/>
      <c r="EV820" s="65"/>
    </row>
    <row r="821" spans="1:152" s="29" customFormat="1" ht="15.75" customHeight="1" x14ac:dyDescent="0.2">
      <c r="A821" s="60">
        <f>$A$128</f>
        <v>46019</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2423.81</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2356.2399999999998</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2332.33</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2325.23</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2318.6</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2317.36</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2310.14</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2363.65</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2295.41</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2295.83</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2360.2799999999997</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2393.98</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2400.31</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2400.84</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2392.58</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2404.75</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2475.66</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2524.96</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2570.21</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2530.14</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2478.0499999999997</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2371.48</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2571.8200000000002</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2498.56</v>
      </c>
      <c r="ER821" s="64"/>
      <c r="ES821" s="64"/>
      <c r="ET821" s="64"/>
      <c r="EU821" s="64"/>
      <c r="EV821" s="65"/>
    </row>
    <row r="822" spans="1:152" s="29" customFormat="1" ht="15.75" customHeight="1" x14ac:dyDescent="0.2">
      <c r="A822" s="60">
        <f>$A$129</f>
        <v>46020</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2452.5299999999997</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2398.66</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2373.4699999999998</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2306.48</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2311.4299999999998</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2348.92</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2425.79</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2637.6200000000003</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2378.66</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2485.4499999999998</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2544.19</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2537.75</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2552.62</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2549.52</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2547.4499999999998</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2552.5499999999997</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2580.39</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2597.39</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2606.81</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2603.56</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2559.5</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2468.04</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2652.59</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2527.71</v>
      </c>
      <c r="ER822" s="64"/>
      <c r="ES822" s="64"/>
      <c r="ET822" s="64"/>
      <c r="EU822" s="64"/>
      <c r="EV822" s="65"/>
    </row>
    <row r="823" spans="1:152" s="29" customFormat="1" ht="15.75" customHeight="1" x14ac:dyDescent="0.2">
      <c r="A823" s="60">
        <f>$A$130</f>
        <v>46021</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2449.73</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2297.85</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2297.6</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2291.86</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2295.8200000000002</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2311.33</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2392.16</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2562.39</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2380.94</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2478.1</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2540.65</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2556.9299999999998</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2547.48</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2543.33</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2542.98</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2550.59</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2570.2199999999998</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2595.04</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2605.6799999999998</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2599.42</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2549.58</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2476.0099999999998</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2671.1900000000005</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2516.0499999999997</v>
      </c>
      <c r="ER823" s="64"/>
      <c r="ES823" s="64"/>
      <c r="ET823" s="64"/>
      <c r="EU823" s="64"/>
      <c r="EV823" s="65"/>
    </row>
    <row r="824" spans="1:152" s="29" customFormat="1" ht="15.75" customHeight="1" x14ac:dyDescent="0.2">
      <c r="A824" s="60">
        <f>$A$131</f>
        <v>46022</v>
      </c>
      <c r="B824" s="61"/>
      <c r="C824" s="61"/>
      <c r="D824" s="61"/>
      <c r="E824" s="61"/>
      <c r="F824" s="61"/>
      <c r="G824" s="61"/>
      <c r="H824" s="62"/>
      <c r="I824" s="63">
        <f>IF($A824="-","-",ROUND(VLOOKUP($A824+ROUND(LEFT(I$793,1)/24,5),'[1]ОАО "АТС"'!$A$57:$F$800,6,FALSE)+HLOOKUP($DL$791,'[1]Сбытовая надбавка'!$F$5:$H$6,2,FALSE),2)+'[1]Иные услуги'!$C$6+HLOOKUP($DR$790,'[1]Услуги по передаче'!$G$5:$J$7,3,FALSE))</f>
        <v>2429.71</v>
      </c>
      <c r="J824" s="64"/>
      <c r="K824" s="64"/>
      <c r="L824" s="64"/>
      <c r="M824" s="64"/>
      <c r="N824" s="65"/>
      <c r="O824" s="63">
        <f>IF($A824="-","-",ROUND(VLOOKUP($A824+ROUND(LEFT(O$793,1)/24,5),'[1]ОАО "АТС"'!$A$57:$F$800,6,FALSE)+HLOOKUP($DL$791,'[1]Сбытовая надбавка'!$F$5:$H$6,2,FALSE),2)+'[1]Иные услуги'!$C$6+HLOOKUP($DR$790,'[1]Услуги по передаче'!$G$5:$J$7,3,FALSE))</f>
        <v>2376.17</v>
      </c>
      <c r="P824" s="64"/>
      <c r="Q824" s="64"/>
      <c r="R824" s="64"/>
      <c r="S824" s="64"/>
      <c r="T824" s="65"/>
      <c r="U824" s="63">
        <f>IF($A824="-","-",ROUND(VLOOKUP($A824+ROUND(LEFT(U$793,1)/24,5),'[1]ОАО "АТС"'!$A$57:$F$800,6,FALSE)+HLOOKUP($DL$791,'[1]Сбытовая надбавка'!$F$5:$H$6,2,FALSE),2)+'[1]Иные услуги'!$C$6+HLOOKUP($DR$790,'[1]Услуги по передаче'!$G$5:$J$7,3,FALSE))</f>
        <v>2307.65</v>
      </c>
      <c r="V824" s="64"/>
      <c r="W824" s="64"/>
      <c r="X824" s="64"/>
      <c r="Y824" s="64"/>
      <c r="Z824" s="65"/>
      <c r="AA824" s="63">
        <f>IF($A824="-","-",ROUND(VLOOKUP($A824+ROUND(LEFT(AA$793,1)/24,5),'[1]ОАО "АТС"'!$A$57:$F$800,6,FALSE)+HLOOKUP($DL$791,'[1]Сбытовая надбавка'!$F$5:$H$6,2,FALSE),2)+'[1]Иные услуги'!$C$6+HLOOKUP($DR$790,'[1]Услуги по передаче'!$G$5:$J$7,3,FALSE))</f>
        <v>2302.9699999999998</v>
      </c>
      <c r="AB824" s="64"/>
      <c r="AC824" s="64"/>
      <c r="AD824" s="64"/>
      <c r="AE824" s="64"/>
      <c r="AF824" s="65"/>
      <c r="AG824" s="63">
        <f>IF($A824="-","-",ROUND(VLOOKUP($A824+ROUND(LEFT(AG$793,1)/24,5),'[1]ОАО "АТС"'!$A$57:$F$800,6,FALSE)+HLOOKUP($DL$791,'[1]Сбытовая надбавка'!$F$5:$H$6,2,FALSE),2)+'[1]Иные услуги'!$C$6+HLOOKUP($DR$790,'[1]Услуги по передаче'!$G$5:$J$7,3,FALSE))</f>
        <v>2303.2799999999997</v>
      </c>
      <c r="AH824" s="64"/>
      <c r="AI824" s="64"/>
      <c r="AJ824" s="64"/>
      <c r="AK824" s="64"/>
      <c r="AL824" s="65"/>
      <c r="AM824" s="63">
        <f>IF($A824="-","-",ROUND(VLOOKUP($A824+ROUND(LEFT(AM$793,1)/24,5),'[1]ОАО "АТС"'!$A$57:$F$800,6,FALSE)+HLOOKUP($DL$791,'[1]Сбытовая надбавка'!$F$5:$H$6,2,FALSE),2)+'[1]Иные услуги'!$C$6+HLOOKUP($DR$790,'[1]Услуги по передаче'!$G$5:$J$7,3,FALSE))</f>
        <v>2311.19</v>
      </c>
      <c r="AN824" s="64"/>
      <c r="AO824" s="64"/>
      <c r="AP824" s="64"/>
      <c r="AQ824" s="64"/>
      <c r="AR824" s="65"/>
      <c r="AS824" s="63">
        <f>IF($A824="-","-",ROUND(VLOOKUP($A824+ROUND(LEFT(AS$793,1)/24,5),'[1]ОАО "АТС"'!$A$57:$F$800,6,FALSE)+HLOOKUP($DL$791,'[1]Сбытовая надбавка'!$F$5:$H$6,2,FALSE),2)+'[1]Иные услуги'!$C$6+HLOOKUP($DR$790,'[1]Услуги по передаче'!$G$5:$J$7,3,FALSE))</f>
        <v>2314.79</v>
      </c>
      <c r="AT824" s="64"/>
      <c r="AU824" s="64"/>
      <c r="AV824" s="64"/>
      <c r="AW824" s="64"/>
      <c r="AX824" s="65"/>
      <c r="AY824" s="63">
        <f>IF($A824="-","-",ROUND(VLOOKUP($A824+ROUND(LEFT(AY$793,1)/24,5),'[1]ОАО "АТС"'!$A$57:$F$800,6,FALSE)+HLOOKUP($DL$791,'[1]Сбытовая надбавка'!$F$5:$H$6,2,FALSE),2)+'[1]Иные услуги'!$C$6+HLOOKUP($DR$790,'[1]Услуги по передаче'!$G$5:$J$7,3,FALSE))</f>
        <v>2376.86</v>
      </c>
      <c r="AZ824" s="64"/>
      <c r="BA824" s="64"/>
      <c r="BB824" s="64"/>
      <c r="BC824" s="64"/>
      <c r="BD824" s="65"/>
      <c r="BE824" s="63">
        <f>IF($A824="-","-",ROUND(VLOOKUP($A824+ROUND(LEFT(BE$793,1)/24,5),'[1]ОАО "АТС"'!$A$57:$F$800,6,FALSE)+HLOOKUP($DL$791,'[1]Сбытовая надбавка'!$F$5:$H$6,2,FALSE),2)+'[1]Иные услуги'!$C$6+HLOOKUP($DR$790,'[1]Услуги по передаче'!$G$5:$J$7,3,FALSE))</f>
        <v>2295.38</v>
      </c>
      <c r="BF824" s="64"/>
      <c r="BG824" s="64"/>
      <c r="BH824" s="64"/>
      <c r="BI824" s="64"/>
      <c r="BJ824" s="65"/>
      <c r="BK824" s="63">
        <f>IF($A824="-","-",ROUND(VLOOKUP($A824+ROUND(LEFT(BK$793,1)/24,5),'[1]ОАО "АТС"'!$A$57:$F$800,6,FALSE)+HLOOKUP($DL$791,'[1]Сбытовая надбавка'!$F$5:$H$6,2,FALSE),2)+'[1]Иные услуги'!$C$6+HLOOKUP($DR$790,'[1]Услуги по передаче'!$G$5:$J$7,3,FALSE))</f>
        <v>2364.6999999999998</v>
      </c>
      <c r="BL824" s="64"/>
      <c r="BM824" s="64"/>
      <c r="BN824" s="64"/>
      <c r="BO824" s="64"/>
      <c r="BP824" s="65"/>
      <c r="BQ824" s="63">
        <f>IF($A824="-","-",ROUND(VLOOKUP($A824+ROUND(LEFT(BQ$793,2)/24,5),'[1]ОАО "АТС"'!$A$57:$F$800,6,FALSE)+HLOOKUP($DL$791,'[1]Сбытовая надбавка'!$F$5:$H$6,2,FALSE),2)+'[1]Иные услуги'!$C$6+HLOOKUP($DR$790,'[1]Услуги по передаче'!$G$5:$J$7,3,FALSE))</f>
        <v>2409.61</v>
      </c>
      <c r="BR824" s="64"/>
      <c r="BS824" s="64"/>
      <c r="BT824" s="64"/>
      <c r="BU824" s="64"/>
      <c r="BV824" s="65"/>
      <c r="BW824" s="63">
        <f>IF($A824="-","-",ROUND(VLOOKUP($A824+ROUND(LEFT(BW$793,2)/24,5),'[1]ОАО "АТС"'!$A$57:$F$800,6,FALSE)+HLOOKUP($DL$791,'[1]Сбытовая надбавка'!$F$5:$H$6,2,FALSE),2)+'[1]Иные услуги'!$C$6+HLOOKUP($DR$790,'[1]Услуги по передаче'!$G$5:$J$7,3,FALSE))</f>
        <v>2423.08</v>
      </c>
      <c r="BX824" s="64"/>
      <c r="BY824" s="64"/>
      <c r="BZ824" s="64"/>
      <c r="CA824" s="64"/>
      <c r="CB824" s="65"/>
      <c r="CC824" s="63">
        <f>IF($A824="-","-",ROUND(VLOOKUP($A824+ROUND(LEFT(CC$793,2)/24,5),'[1]ОАО "АТС"'!$A$57:$F$800,6,FALSE)+HLOOKUP($DL$791,'[1]Сбытовая надбавка'!$F$5:$H$6,2,FALSE),2)+'[1]Иные услуги'!$C$6+HLOOKUP($DR$790,'[1]Услуги по передаче'!$G$5:$J$7,3,FALSE))</f>
        <v>2406.34</v>
      </c>
      <c r="CD824" s="64"/>
      <c r="CE824" s="64"/>
      <c r="CF824" s="64"/>
      <c r="CG824" s="64"/>
      <c r="CH824" s="65"/>
      <c r="CI824" s="63">
        <f>IF($A824="-","-",ROUND(VLOOKUP($A824+ROUND(LEFT(CI$793,2)/24,5),'[1]ОАО "АТС"'!$A$57:$F$800,6,FALSE)+HLOOKUP($DL$791,'[1]Сбытовая надбавка'!$F$5:$H$6,2,FALSE),2)+'[1]Иные услуги'!$C$6+HLOOKUP($DR$790,'[1]Услуги по передаче'!$G$5:$J$7,3,FALSE))</f>
        <v>2380.85</v>
      </c>
      <c r="CJ824" s="64"/>
      <c r="CK824" s="64"/>
      <c r="CL824" s="64"/>
      <c r="CM824" s="64"/>
      <c r="CN824" s="65"/>
      <c r="CO824" s="63">
        <f>IF($A824="-","-",ROUND(VLOOKUP($A824+ROUND(LEFT(CO$793,2)/24,5),'[1]ОАО "АТС"'!$A$57:$F$800,6,FALSE)+HLOOKUP($DL$791,'[1]Сбытовая надбавка'!$F$5:$H$6,2,FALSE),2)+'[1]Иные услуги'!$C$6+HLOOKUP($DR$790,'[1]Услуги по передаче'!$G$5:$J$7,3,FALSE))</f>
        <v>2373</v>
      </c>
      <c r="CP824" s="64"/>
      <c r="CQ824" s="64"/>
      <c r="CR824" s="64"/>
      <c r="CS824" s="64"/>
      <c r="CT824" s="65"/>
      <c r="CU824" s="63">
        <f>IF($A824="-","-",ROUND(VLOOKUP($A824+ROUND(LEFT(CU$793,2)/24,5),'[1]ОАО "АТС"'!$A$57:$F$800,6,FALSE)+HLOOKUP($DL$791,'[1]Сбытовая надбавка'!$F$5:$H$6,2,FALSE),2)+'[1]Иные услуги'!$C$6+HLOOKUP($DR$790,'[1]Услуги по передаче'!$G$5:$J$7,3,FALSE))</f>
        <v>2372.06</v>
      </c>
      <c r="CV824" s="64"/>
      <c r="CW824" s="64"/>
      <c r="CX824" s="64"/>
      <c r="CY824" s="64"/>
      <c r="CZ824" s="65"/>
      <c r="DA824" s="63">
        <f>IF($A824="-","-",ROUND(VLOOKUP($A824+ROUND(LEFT(DA$793,2)/24,5),'[1]ОАО "АТС"'!$A$57:$F$800,6,FALSE)+HLOOKUP($DL$791,'[1]Сбытовая надбавка'!$F$5:$H$6,2,FALSE),2)+'[1]Иные услуги'!$C$6+HLOOKUP($DR$790,'[1]Услуги по передаче'!$G$5:$J$7,3,FALSE))</f>
        <v>2417.63</v>
      </c>
      <c r="DB824" s="64"/>
      <c r="DC824" s="64"/>
      <c r="DD824" s="64"/>
      <c r="DE824" s="64"/>
      <c r="DF824" s="65"/>
      <c r="DG824" s="63">
        <f>IF($A824="-","-",ROUND(VLOOKUP($A824+ROUND(LEFT(DG$793,2)/24,5),'[1]ОАО "АТС"'!$A$57:$F$800,6,FALSE)+HLOOKUP($DL$791,'[1]Сбытовая надбавка'!$F$5:$H$6,2,FALSE),2)+'[1]Иные услуги'!$C$6+HLOOKUP($DR$790,'[1]Услуги по передаче'!$G$5:$J$7,3,FALSE))</f>
        <v>2506.1799999999998</v>
      </c>
      <c r="DH824" s="64"/>
      <c r="DI824" s="64"/>
      <c r="DJ824" s="64"/>
      <c r="DK824" s="64"/>
      <c r="DL824" s="65"/>
      <c r="DM824" s="63">
        <f>IF($A824="-","-",ROUND(VLOOKUP($A824+ROUND(LEFT(DM$793,2)/24,5),'[1]ОАО "АТС"'!$A$57:$F$800,6,FALSE)+HLOOKUP($DL$791,'[1]Сбытовая надбавка'!$F$5:$H$6,2,FALSE),2)+'[1]Иные услуги'!$C$6+HLOOKUP($DR$790,'[1]Услуги по передаче'!$G$5:$J$7,3,FALSE))</f>
        <v>2530.85</v>
      </c>
      <c r="DN824" s="64"/>
      <c r="DO824" s="64"/>
      <c r="DP824" s="64"/>
      <c r="DQ824" s="64"/>
      <c r="DR824" s="65"/>
      <c r="DS824" s="63">
        <f>IF($A824="-","-",ROUND(VLOOKUP($A824+ROUND(LEFT(DS$793,2)/24,5),'[1]ОАО "АТС"'!$A$57:$F$800,6,FALSE)+HLOOKUP($DL$791,'[1]Сбытовая надбавка'!$F$5:$H$6,2,FALSE),2)+'[1]Иные услуги'!$C$6+HLOOKUP($DR$790,'[1]Услуги по передаче'!$G$5:$J$7,3,FALSE))</f>
        <v>2490.29</v>
      </c>
      <c r="DT824" s="64"/>
      <c r="DU824" s="64"/>
      <c r="DV824" s="64"/>
      <c r="DW824" s="64"/>
      <c r="DX824" s="65"/>
      <c r="DY824" s="63">
        <f>IF($A824="-","-",ROUND(VLOOKUP($A824+ROUND(LEFT(DY$793,2)/24,5),'[1]ОАО "АТС"'!$A$57:$F$800,6,FALSE)+HLOOKUP($DL$791,'[1]Сбытовая надбавка'!$F$5:$H$6,2,FALSE),2)+'[1]Иные услуги'!$C$6+HLOOKUP($DR$790,'[1]Услуги по передаче'!$G$5:$J$7,3,FALSE))</f>
        <v>2427.7799999999997</v>
      </c>
      <c r="DZ824" s="64"/>
      <c r="EA824" s="64"/>
      <c r="EB824" s="64"/>
      <c r="EC824" s="64"/>
      <c r="ED824" s="65"/>
      <c r="EE824" s="63">
        <f>IF($A824="-","-",ROUND(VLOOKUP($A824+ROUND(LEFT(EE$793,2)/24,5),'[1]ОАО "АТС"'!$A$57:$F$800,6,FALSE)+HLOOKUP($DL$791,'[1]Сбытовая надбавка'!$F$5:$H$6,2,FALSE),2)+'[1]Иные услуги'!$C$6+HLOOKUP($DR$790,'[1]Услуги по передаче'!$G$5:$J$7,3,FALSE))</f>
        <v>2301.34</v>
      </c>
      <c r="EF824" s="64"/>
      <c r="EG824" s="64"/>
      <c r="EH824" s="64"/>
      <c r="EI824" s="64"/>
      <c r="EJ824" s="65"/>
      <c r="EK824" s="63">
        <f>IF($A824="-","-",ROUND(VLOOKUP($A824+ROUND(LEFT(EK$793,2)/24,5),'[1]ОАО "АТС"'!$A$57:$F$800,6,FALSE)+HLOOKUP($DL$791,'[1]Сбытовая надбавка'!$F$5:$H$6,2,FALSE),2)+'[1]Иные услуги'!$C$6+HLOOKUP($DR$790,'[1]Услуги по передаче'!$G$5:$J$7,3,FALSE))</f>
        <v>2593.56</v>
      </c>
      <c r="EL824" s="64"/>
      <c r="EM824" s="64"/>
      <c r="EN824" s="64"/>
      <c r="EO824" s="64"/>
      <c r="EP824" s="65"/>
      <c r="EQ824" s="63">
        <f>IF($A824="-","-",ROUND(VLOOKUP($A824+ROUND(LEFT(EQ$793,2)/24,5),'[1]ОАО "АТС"'!$A$57:$F$800,6,FALSE)+HLOOKUP($DL$791,'[1]Сбытовая надбавка'!$F$5:$H$6,2,FALSE),2)+'[1]Иные услуги'!$C$6+HLOOKUP($DR$790,'[1]Услуги по передаче'!$G$5:$J$7,3,FALSE))</f>
        <v>2567.2399999999998</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45992</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2305.48</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2297.58</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2297.65</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2297.66</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2297.58</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2297.3200000000002</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2296.17</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2466.21</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2296.4699999999998</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2328.5299999999997</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2381.7999999999997</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2382.37</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2375.4499999999998</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2344.5700000000002</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2367.21</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2383.5</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2429.12</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2480.4899999999998</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2486.15</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2418.3200000000002</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2324.39</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2295.5499999999997</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2552.8200000000002</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2432.5499999999997</v>
      </c>
      <c r="ER830" s="64"/>
      <c r="ES830" s="64"/>
      <c r="ET830" s="64"/>
      <c r="EU830" s="64"/>
      <c r="EV830" s="65"/>
    </row>
    <row r="831" spans="1:152" s="29" customFormat="1" ht="15.75" customHeight="1" x14ac:dyDescent="0.2">
      <c r="A831" s="60">
        <f>$A$102</f>
        <v>45993</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2301.65</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2297.4699999999998</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2297.56</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2297.5700000000002</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2297.5099999999998</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2297.4</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2295.59</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2457.0499999999997</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2296.3200000000002</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2320.52</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2378.58</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2378.46</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2370.7399999999998</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2338.35</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2361.87</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2377.0700000000002</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2423.6999999999998</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2476.62</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2478.98</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2408.6</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2310.88</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2295.5</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2547.87</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2401.83</v>
      </c>
      <c r="ER831" s="64"/>
      <c r="ES831" s="64"/>
      <c r="ET831" s="64"/>
      <c r="EU831" s="64"/>
      <c r="EV831" s="65"/>
    </row>
    <row r="832" spans="1:152" s="29" customFormat="1" ht="15.75" customHeight="1" x14ac:dyDescent="0.2">
      <c r="A832" s="60">
        <f>$A$103</f>
        <v>45994</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2312.48</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2297.0099999999998</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2297.5099999999998</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2297.52</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2296.91</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2296.7599999999998</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2295.5299999999997</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2468.89</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2296.14</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2326.21</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2383.3200000000002</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2383.09</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2375.58</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2343.11</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2367.23</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2382.39</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2422.8200000000002</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2475.66</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2486.33</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2403.36</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2317.12</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2295.23</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2555.11</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2388.09</v>
      </c>
      <c r="ER832" s="64"/>
      <c r="ES832" s="64"/>
      <c r="ET832" s="64"/>
      <c r="EU832" s="64"/>
      <c r="EV832" s="65"/>
    </row>
    <row r="833" spans="1:152" s="29" customFormat="1" ht="15.75" customHeight="1" x14ac:dyDescent="0.2">
      <c r="A833" s="60">
        <f>$A$104</f>
        <v>45995</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2297.1799999999998</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2297.34</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2297.4299999999998</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2297.46</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2297.37</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2296.7799999999997</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2295.48</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2466.4899999999998</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2296.25</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2349.1</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2397.0299999999997</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2410.5099999999998</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2380.66</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2372.63</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2379.0700000000002</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2394</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2450.73</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2490.12</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2481.31</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2412.9499999999998</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2316.89</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2294.06</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2536.2999999999997</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2411.85</v>
      </c>
      <c r="ER833" s="64"/>
      <c r="ES833" s="64"/>
      <c r="ET833" s="64"/>
      <c r="EU833" s="64"/>
      <c r="EV833" s="65"/>
    </row>
    <row r="834" spans="1:152" s="29" customFormat="1" ht="15.75" customHeight="1" x14ac:dyDescent="0.2">
      <c r="A834" s="60">
        <f>$A$105</f>
        <v>45996</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2302.81</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2297.33</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2297.4</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2297.41</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2297.35</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2297.2399999999998</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2295.7199999999998</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2470.4899999999998</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2296.11</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2348.9899999999998</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2403.8200000000002</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2426.21</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2404.06</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2397.44</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2410.1999999999998</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2417.16</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2432.59</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2486.6999999999998</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2503.25</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2413.8200000000002</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2341.9499999999998</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2294.2799999999997</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2570.8200000000002</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2429.0700000000002</v>
      </c>
      <c r="ER834" s="64"/>
      <c r="ES834" s="64"/>
      <c r="ET834" s="64"/>
      <c r="EU834" s="64"/>
      <c r="EV834" s="65"/>
    </row>
    <row r="835" spans="1:152" s="29" customFormat="1" ht="15.75" customHeight="1" x14ac:dyDescent="0.2">
      <c r="A835" s="60">
        <f>$A$106</f>
        <v>45997</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2312.41</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2297.08</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2297.2799999999997</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2297.31</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2297.29</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2297.2199999999998</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2295.87</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2298.0499999999997</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2295.75</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2295.9899999999998</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2316.37</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2333.08</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2334.64</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2317.4899999999998</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2317.15</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2325.7999999999997</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2376.54</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2442.1999999999998</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2436.81</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2332.0099999999998</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2295.16</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2293.54</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2512.41</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2381.88</v>
      </c>
      <c r="ER835" s="64"/>
      <c r="ES835" s="64"/>
      <c r="ET835" s="64"/>
      <c r="EU835" s="64"/>
      <c r="EV835" s="65"/>
    </row>
    <row r="836" spans="1:152" s="29" customFormat="1" ht="15.75" customHeight="1" x14ac:dyDescent="0.2">
      <c r="A836" s="60">
        <f>$A$107</f>
        <v>45998</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2307.77</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2297.21</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2297.38</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2297.48</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2297.44</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2297.4299999999998</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2296.13</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2295.75</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2295.35</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2295.77</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2296.0299999999997</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2295.98</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2296.02</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2296.81</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2296.77</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2296.85</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2298.4699999999998</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2390.38</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2376.9499999999998</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2329.75</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2294.23</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2294.13</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2477.39</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2346.31</v>
      </c>
      <c r="ER836" s="64"/>
      <c r="ES836" s="64"/>
      <c r="ET836" s="64"/>
      <c r="EU836" s="64"/>
      <c r="EV836" s="65"/>
    </row>
    <row r="837" spans="1:152" s="29" customFormat="1" ht="15.75" customHeight="1" x14ac:dyDescent="0.2">
      <c r="A837" s="60">
        <f>$A$108</f>
        <v>45999</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2310.12</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2297.3200000000002</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2297.46</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2297.4899999999998</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2297.4</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2297.29</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2295.83</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2481.08</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2295.7599999999998</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2355.62</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2407.21</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2414.91</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2386.1799999999998</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2380.13</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2387.58</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2400.66</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2434.25</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2461.84</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2492.35</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2410.37</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2328.7599999999998</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2294.04</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2543.3200000000002</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2368.2799999999997</v>
      </c>
      <c r="ER837" s="64"/>
      <c r="ES837" s="64"/>
      <c r="ET837" s="64"/>
      <c r="EU837" s="64"/>
      <c r="EV837" s="65"/>
    </row>
    <row r="838" spans="1:152" s="29" customFormat="1" ht="15.75" customHeight="1" x14ac:dyDescent="0.2">
      <c r="A838" s="60">
        <f>$A$109</f>
        <v>46000</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2314.15</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2297.27</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2297.39</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2297.4299999999998</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2297.4</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2297.19</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2296.88</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2476.88</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2295.92</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2367.52</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2422.29</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2429.54</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2401.39</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2394.64</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2402.5499999999997</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2414.75</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2445.59</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2470.92</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2499.73</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2432.1799999999998</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2351.5499999999997</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2293.65</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2527.44</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2416.7199999999998</v>
      </c>
      <c r="ER838" s="64"/>
      <c r="ES838" s="64"/>
      <c r="ET838" s="64"/>
      <c r="EU838" s="64"/>
      <c r="EV838" s="65"/>
    </row>
    <row r="839" spans="1:152" s="29" customFormat="1" ht="15.75" customHeight="1" x14ac:dyDescent="0.2">
      <c r="A839" s="60">
        <f>$A$110</f>
        <v>46001</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2317.4499999999998</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2297.33</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2297.35</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2297.37</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2297.35</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2297.11</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2295.21</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2487.2999999999997</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2295.73</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2369.59</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2419.85</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2428.36</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2405.7399999999998</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2393.6</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2403.7399999999998</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2413.9</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2452.8200000000002</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2479.7799999999997</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2502.19</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2436.84</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2354.94</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2293.92</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2552.92</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2420.0700000000002</v>
      </c>
      <c r="ER839" s="64"/>
      <c r="ES839" s="64"/>
      <c r="ET839" s="64"/>
      <c r="EU839" s="64"/>
      <c r="EV839" s="65"/>
    </row>
    <row r="840" spans="1:152" s="29" customFormat="1" ht="15.75" customHeight="1" x14ac:dyDescent="0.2">
      <c r="A840" s="60">
        <f>$A$111</f>
        <v>46002</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2331.25</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2297.02</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2297.14</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2297.21</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2297.16</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2296.98</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2297.2999999999997</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2505.5499999999997</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2296.06</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2383.6799999999998</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2434.25</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2439.14</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2413.29</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2418.65</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2413.06</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2429.98</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2470.66</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2504.23</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2515.4</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2456.08</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2373.02</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2294.15</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2551.23</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2419.96</v>
      </c>
      <c r="ER840" s="64"/>
      <c r="ES840" s="64"/>
      <c r="ET840" s="64"/>
      <c r="EU840" s="64"/>
      <c r="EV840" s="65"/>
    </row>
    <row r="841" spans="1:152" s="29" customFormat="1" ht="15.75" customHeight="1" x14ac:dyDescent="0.2">
      <c r="A841" s="60">
        <f>$A$112</f>
        <v>46003</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2373.64</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2312.29</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2297.0700000000002</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2297.11</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2297.2799999999997</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2324.09</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2388.2399999999998</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2580.0099999999998</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2315.25</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2470.0299999999997</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2525.0700000000002</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2524.59</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2497.46</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2493.69</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2493.08</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2492.9299999999998</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2521.13</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2562.06</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2583.11</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2528.83</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2457.6999999999998</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2331.86</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2621.6800000000003</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2488.2399999999998</v>
      </c>
      <c r="ER841" s="64"/>
      <c r="ES841" s="64"/>
      <c r="ET841" s="64"/>
      <c r="EU841" s="64"/>
      <c r="EV841" s="65"/>
    </row>
    <row r="842" spans="1:152" s="29" customFormat="1" ht="15.75" customHeight="1" x14ac:dyDescent="0.2">
      <c r="A842" s="60">
        <f>$A$113</f>
        <v>46004</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2347.0499999999997</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2302.94</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2297.46</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2297.5</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2297.5299999999997</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2297.41</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2296.2999999999997</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2337.9299999999998</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2295.9</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2297.6</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2381.92</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2409.79</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2403.61</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2397.5299999999997</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2396.7999999999997</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2396.79</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2445.46</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2498.92</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2512.58</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2436.25</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2359.3200000000002</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2293.7799999999997</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2576.92</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2433.75</v>
      </c>
      <c r="ER842" s="64"/>
      <c r="ES842" s="64"/>
      <c r="ET842" s="64"/>
      <c r="EU842" s="64"/>
      <c r="EV842" s="65"/>
    </row>
    <row r="843" spans="1:152" s="29" customFormat="1" ht="15.75" customHeight="1" x14ac:dyDescent="0.2">
      <c r="A843" s="60">
        <f>$A$114</f>
        <v>46005</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2339.6999999999998</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2303.13</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2297.2199999999998</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2297.2799999999997</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2297.25</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2297.1999999999998</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2295.86</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2296.9</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2295.08</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2295.7199999999998</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2295.7199999999998</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2319.89</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2311.61</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2335.69</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2335.5700000000002</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2342.6799999999998</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2420.34</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2490.59</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2533.98</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2484.87</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2425.16</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2297.34</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2582.7399999999998</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2468.58</v>
      </c>
      <c r="ER843" s="64"/>
      <c r="ES843" s="64"/>
      <c r="ET843" s="64"/>
      <c r="EU843" s="64"/>
      <c r="EV843" s="65"/>
    </row>
    <row r="844" spans="1:152" s="29" customFormat="1" ht="15.75" customHeight="1" x14ac:dyDescent="0.2">
      <c r="A844" s="60">
        <f>$A$115</f>
        <v>46006</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2343.4699999999998</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2311.5099999999998</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2301.59</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2296.2199999999998</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2296.15</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2325.3200000000002</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2407.52</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2575.83</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2339.44</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2473.42</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2524.59</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2524.7199999999998</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2506.75</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2503.39</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2503.16</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2500.29</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2519.37</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2560.04</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2600.65</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2538.62</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2471.5299999999997</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2352.16</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2611.5700000000002</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2405.65</v>
      </c>
      <c r="ER844" s="64"/>
      <c r="ES844" s="64"/>
      <c r="ET844" s="64"/>
      <c r="EU844" s="64"/>
      <c r="EV844" s="65"/>
    </row>
    <row r="845" spans="1:152" s="29" customFormat="1" ht="15.75" customHeight="1" x14ac:dyDescent="0.2">
      <c r="A845" s="60">
        <f>$A$116</f>
        <v>46007</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2384.0700000000002</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2336.41</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2301.92</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2297.0099999999998</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2298.54</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2341.62</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2405.4699999999998</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2589.77</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2344.6</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2483.13</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2540.4299999999998</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2541.2199999999998</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2499.29</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2486.6799999999998</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2494.2799999999997</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2497.92</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2528.1999999999998</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2565.73</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2622.6800000000003</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2536.61</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2479.56</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2363.81</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2645.3100000000004</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2503.25</v>
      </c>
      <c r="ER845" s="64"/>
      <c r="ES845" s="64"/>
      <c r="ET845" s="64"/>
      <c r="EU845" s="64"/>
      <c r="EV845" s="65"/>
    </row>
    <row r="846" spans="1:152" s="29" customFormat="1" ht="15.75" customHeight="1" x14ac:dyDescent="0.2">
      <c r="A846" s="60">
        <f>$A$117</f>
        <v>46008</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2400.4899999999998</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2320.14</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2299</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2296.65</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2296.59</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2331.16</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2386.1799999999998</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2572.98</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2312.35</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2469.7999999999997</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2531.9499999999998</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2539.69</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2502.9</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2496.7199999999998</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2485.9899999999998</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2480.4299999999998</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2532.4</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2563.2599999999998</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2616.1000000000004</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2542.48</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2420.96</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2291.25</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2636.65</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2510.5099999999998</v>
      </c>
      <c r="ER846" s="64"/>
      <c r="ES846" s="64"/>
      <c r="ET846" s="64"/>
      <c r="EU846" s="64"/>
      <c r="EV846" s="65"/>
    </row>
    <row r="847" spans="1:152" s="29" customFormat="1" ht="15.75" customHeight="1" x14ac:dyDescent="0.2">
      <c r="A847" s="60">
        <f>$A$118</f>
        <v>46009</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2382.89</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2341.44</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2316.04</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2296.2599999999998</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2296.15</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2343.0700000000002</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2413.9299999999998</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2623.38</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2317.79</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2511.08</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2503.34</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2544.44</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2446.09</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2428.5</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2443.37</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2498.25</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2555.52</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2586.92</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2601.2199999999998</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2557.12</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2493.73</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2333.6</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2670.92</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2518.54</v>
      </c>
      <c r="ER847" s="64"/>
      <c r="ES847" s="64"/>
      <c r="ET847" s="64"/>
      <c r="EU847" s="64"/>
      <c r="EV847" s="65"/>
    </row>
    <row r="848" spans="1:152" s="29" customFormat="1" ht="15.75" customHeight="1" x14ac:dyDescent="0.2">
      <c r="A848" s="60">
        <f>$A$119</f>
        <v>46010</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2407.12</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2331.46</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2310.2399999999998</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2302.44</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2308.11</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2354.33</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2431.96</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2624.0600000000004</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2327.66</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2477.4899999999998</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2567</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2578.5099999999998</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2530.5700000000002</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2496.71</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2518.7999999999997</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2526.56</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2576.3200000000002</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2601.6</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2641.03</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2608.2599999999998</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2509.67</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2361.42</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2669.6200000000003</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2527.52</v>
      </c>
      <c r="ER848" s="64"/>
      <c r="ES848" s="64"/>
      <c r="ET848" s="64"/>
      <c r="EU848" s="64"/>
      <c r="EV848" s="65"/>
    </row>
    <row r="849" spans="1:152" s="29" customFormat="1" ht="15.75" customHeight="1" x14ac:dyDescent="0.2">
      <c r="A849" s="60">
        <f>$A$120</f>
        <v>46011</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2420.02</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2345.54</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2306.41</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2296.5099999999998</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2296.46</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2306.23</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2294.5299999999997</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2392.09</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2294.98</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2299.66</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2411.87</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2435.7199999999998</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2419.2999999999997</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2400.6799999999998</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2295.64</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2296.11</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2294.79</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2293.79</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2359.92</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2329.69</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2301.88</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2292.0499999999997</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2595.7799999999997</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2484.7999999999997</v>
      </c>
      <c r="ER849" s="64"/>
      <c r="ES849" s="64"/>
      <c r="ET849" s="64"/>
      <c r="EU849" s="64"/>
      <c r="EV849" s="65"/>
    </row>
    <row r="850" spans="1:152" s="29" customFormat="1" ht="15.75" customHeight="1" x14ac:dyDescent="0.2">
      <c r="A850" s="60">
        <f>$A$121</f>
        <v>46012</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2401.4899999999998</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2319.61</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2296.08</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2296.25</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2296.27</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2296.21</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2294.3200000000002</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2316.11</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2294.9699999999998</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2295.06</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2295.11</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2334.9699999999998</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2326.9299999999998</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2350.94</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2349.59</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2356.5299999999997</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2437.96</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2504.84</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2555.96</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2513.3200000000002</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2442.98</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2317.31</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2612.7999999999997</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2494.5700000000002</v>
      </c>
      <c r="ER850" s="64"/>
      <c r="ES850" s="64"/>
      <c r="ET850" s="64"/>
      <c r="EU850" s="64"/>
      <c r="EV850" s="65"/>
    </row>
    <row r="851" spans="1:152" s="29" customFormat="1" ht="15.75" customHeight="1" x14ac:dyDescent="0.2">
      <c r="A851" s="60">
        <f>$A$122</f>
        <v>46013</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2469.14</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2397.25</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2361.2999999999997</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2344.9699999999998</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2346.91</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2406.66</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2470.0099999999998</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2648.7700000000004</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2370.2399999999998</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2589.0299999999997</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2663.4700000000003</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2645.9400000000005</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2505.33</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2499.4499999999998</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2488.64</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2488.7799999999997</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2535.64</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2613.2599999999998</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2696.9</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2795.65</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2553.0700000000002</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2429.89</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2705.28</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2533.2199999999998</v>
      </c>
      <c r="ER851" s="64"/>
      <c r="ES851" s="64"/>
      <c r="ET851" s="64"/>
      <c r="EU851" s="64"/>
      <c r="EV851" s="65"/>
    </row>
    <row r="852" spans="1:152" s="29" customFormat="1" ht="15.75" customHeight="1" x14ac:dyDescent="0.2">
      <c r="A852" s="60">
        <f>$A$123</f>
        <v>46014</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2390.39</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2339.62</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2327.7599999999998</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2316.46</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2320.25</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2362.5700000000002</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2467.0099999999998</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2653.7700000000004</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2370.0099999999998</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2499.44</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2555.96</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2536.15</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2488.2599999999998</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2475.92</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2466.15</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2471.36</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2499.54</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2564.4299999999998</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2630.38</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2604.79</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2521.5099999999998</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2388.9499999999998</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2655.65</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2488.11</v>
      </c>
      <c r="ER852" s="64"/>
      <c r="ES852" s="64"/>
      <c r="ET852" s="64"/>
      <c r="EU852" s="64"/>
      <c r="EV852" s="65"/>
    </row>
    <row r="853" spans="1:152" s="29" customFormat="1" ht="15.75" customHeight="1" x14ac:dyDescent="0.2">
      <c r="A853" s="60">
        <f>$A$124</f>
        <v>46015</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2362.29</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2322.7799999999997</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2311.84</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2307.84</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2311.9499999999998</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2358.0099999999998</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2460.0099999999998</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2645.8100000000004</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2378.89</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2521.0299999999997</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2605</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2614.44</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2569.2799999999997</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2565.29</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2565.15</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2517.36</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2524.89</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2559.37</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2613.52</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2546.88</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2484.0099999999998</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2358.54</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2639.15</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2491.9699999999998</v>
      </c>
      <c r="ER853" s="64"/>
      <c r="ES853" s="64"/>
      <c r="ET853" s="64"/>
      <c r="EU853" s="64"/>
      <c r="EV853" s="65"/>
    </row>
    <row r="854" spans="1:152" s="29" customFormat="1" ht="15.75" customHeight="1" x14ac:dyDescent="0.2">
      <c r="A854" s="60">
        <f>$A$125</f>
        <v>46016</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2372.4</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2326.4299999999998</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2313.9299999999998</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2309.0299999999997</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2312.6</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2345.08</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2429.2799999999997</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2649.67</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2392.11</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2526.2399999999998</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2558.15</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2567.87</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2534.15</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2528.33</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2518.62</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2506.5</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2528.92</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2582.52</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2649.6000000000004</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2602.63</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2540.16</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2435.33</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2636.8900000000003</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2472.39</v>
      </c>
      <c r="ER854" s="64"/>
      <c r="ES854" s="64"/>
      <c r="ET854" s="64"/>
      <c r="EU854" s="64"/>
      <c r="EV854" s="65"/>
    </row>
    <row r="855" spans="1:152" s="29" customFormat="1" ht="15.75" customHeight="1" x14ac:dyDescent="0.2">
      <c r="A855" s="60">
        <f>$A$126</f>
        <v>46017</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2467.36</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2396.36</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2377.87</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2320.58</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2377.6</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2372.7399999999998</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2473.87</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2680.28</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2405.87</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2534.56</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2553.1999999999998</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2547.5499999999997</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2503.67</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2483.83</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2489.19</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2475.66</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2533.14</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2582.5299999999997</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2627.05</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2596.9699999999998</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2519.29</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2420.79</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2647.0800000000004</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2515.4899999999998</v>
      </c>
      <c r="ER855" s="64"/>
      <c r="ES855" s="64"/>
      <c r="ET855" s="64"/>
      <c r="EU855" s="64"/>
      <c r="EV855" s="65"/>
    </row>
    <row r="856" spans="1:152" s="29" customFormat="1" ht="15.75" customHeight="1" x14ac:dyDescent="0.2">
      <c r="A856" s="60">
        <f>$A$127</f>
        <v>46018</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2441.9499999999998</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2380.09</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2313.84</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2331.6</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2339.65</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2339.67</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2384.7999999999997</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2629.9400000000005</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2368.86</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2494.64</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2547.85</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2548.31</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2549.2399999999998</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2546.4899999999998</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2561.0299999999997</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2546.6999999999998</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2570.87</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2588.56</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2650.2200000000003</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2601.1</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2524.58</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2451.06</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2668.9700000000003</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2534.1999999999998</v>
      </c>
      <c r="ER856" s="64"/>
      <c r="ES856" s="64"/>
      <c r="ET856" s="64"/>
      <c r="EU856" s="64"/>
      <c r="EV856" s="65"/>
    </row>
    <row r="857" spans="1:152" s="29" customFormat="1" ht="15.75" customHeight="1" x14ac:dyDescent="0.2">
      <c r="A857" s="60">
        <f>$A$128</f>
        <v>46019</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2423.81</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2356.2399999999998</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2332.33</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2325.23</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2318.6</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2317.36</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2310.14</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2363.65</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2295.41</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2295.83</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2360.2799999999997</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2393.98</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2400.31</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2400.84</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2392.58</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2404.75</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2475.66</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2524.96</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2570.21</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2530.14</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2478.0499999999997</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2371.48</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2571.8200000000002</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2498.56</v>
      </c>
      <c r="ER857" s="64"/>
      <c r="ES857" s="64"/>
      <c r="ET857" s="64"/>
      <c r="EU857" s="64"/>
      <c r="EV857" s="65"/>
    </row>
    <row r="858" spans="1:152" s="29" customFormat="1" ht="15.75" customHeight="1" x14ac:dyDescent="0.2">
      <c r="A858" s="60">
        <f>$A$129</f>
        <v>46020</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2452.5299999999997</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2398.66</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2373.4699999999998</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2306.48</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2311.4299999999998</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2348.92</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2425.79</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2637.6200000000003</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2378.66</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2485.4499999999998</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2544.19</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2537.75</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2552.62</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2549.52</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2547.4499999999998</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2552.5499999999997</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2580.39</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2597.39</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2606.81</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2603.56</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2559.5</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2468.04</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2652.59</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2527.71</v>
      </c>
      <c r="ER858" s="64"/>
      <c r="ES858" s="64"/>
      <c r="ET858" s="64"/>
      <c r="EU858" s="64"/>
      <c r="EV858" s="65"/>
    </row>
    <row r="859" spans="1:152" s="29" customFormat="1" ht="15.75" customHeight="1" x14ac:dyDescent="0.2">
      <c r="A859" s="60">
        <f>$A$130</f>
        <v>46021</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2449.73</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2297.85</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2297.6</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2291.86</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2295.8200000000002</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2311.33</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2392.16</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2562.39</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2380.94</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2478.1</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2540.65</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2556.9299999999998</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2547.48</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2543.33</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2542.98</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2550.59</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2570.2199999999998</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2595.04</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2605.6799999999998</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2599.42</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2549.58</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2476.0099999999998</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2671.1900000000005</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2516.0499999999997</v>
      </c>
      <c r="ER859" s="64"/>
      <c r="ES859" s="64"/>
      <c r="ET859" s="64"/>
      <c r="EU859" s="64"/>
      <c r="EV859" s="65"/>
    </row>
    <row r="860" spans="1:152" s="29" customFormat="1" ht="15.75" customHeight="1" x14ac:dyDescent="0.2">
      <c r="A860" s="60">
        <f>$A$131</f>
        <v>46022</v>
      </c>
      <c r="B860" s="61"/>
      <c r="C860" s="61"/>
      <c r="D860" s="61"/>
      <c r="E860" s="61"/>
      <c r="F860" s="61"/>
      <c r="G860" s="61"/>
      <c r="H860" s="62"/>
      <c r="I860" s="63">
        <f>IF($A860="-","-",ROUND(VLOOKUP($A860+ROUND(LEFT(I$829,1)/24,5),'[1]ОАО "АТС"'!$A$57:$F$800,6,FALSE)+HLOOKUP($DL$827,'[1]Сбытовая надбавка'!$F$5:$H$6,2,FALSE),2)+'[1]Иные услуги'!$C$6+HLOOKUP($DR$826,'[1]Услуги по передаче'!$G$5:$J$7,3,FALSE))</f>
        <v>2429.71</v>
      </c>
      <c r="J860" s="64"/>
      <c r="K860" s="64"/>
      <c r="L860" s="64"/>
      <c r="M860" s="64"/>
      <c r="N860" s="65"/>
      <c r="O860" s="63">
        <f>IF($A860="-","-",ROUND(VLOOKUP($A860+ROUND(LEFT(O$829,1)/24,5),'[1]ОАО "АТС"'!$A$57:$F$800,6,FALSE)+HLOOKUP($DL$827,'[1]Сбытовая надбавка'!$F$5:$H$6,2,FALSE),2)+'[1]Иные услуги'!$C$6+HLOOKUP($DR$826,'[1]Услуги по передаче'!$G$5:$J$7,3,FALSE))</f>
        <v>2376.17</v>
      </c>
      <c r="P860" s="64"/>
      <c r="Q860" s="64"/>
      <c r="R860" s="64"/>
      <c r="S860" s="64"/>
      <c r="T860" s="65"/>
      <c r="U860" s="63">
        <f>IF($A860="-","-",ROUND(VLOOKUP($A860+ROUND(LEFT(U$829,1)/24,5),'[1]ОАО "АТС"'!$A$57:$F$800,6,FALSE)+HLOOKUP($DL$827,'[1]Сбытовая надбавка'!$F$5:$H$6,2,FALSE),2)+'[1]Иные услуги'!$C$6+HLOOKUP($DR$826,'[1]Услуги по передаче'!$G$5:$J$7,3,FALSE))</f>
        <v>2307.65</v>
      </c>
      <c r="V860" s="64"/>
      <c r="W860" s="64"/>
      <c r="X860" s="64"/>
      <c r="Y860" s="64"/>
      <c r="Z860" s="65"/>
      <c r="AA860" s="63">
        <f>IF($A860="-","-",ROUND(VLOOKUP($A860+ROUND(LEFT(AA$829,1)/24,5),'[1]ОАО "АТС"'!$A$57:$F$800,6,FALSE)+HLOOKUP($DL$827,'[1]Сбытовая надбавка'!$F$5:$H$6,2,FALSE),2)+'[1]Иные услуги'!$C$6+HLOOKUP($DR$826,'[1]Услуги по передаче'!$G$5:$J$7,3,FALSE))</f>
        <v>2302.9699999999998</v>
      </c>
      <c r="AB860" s="64"/>
      <c r="AC860" s="64"/>
      <c r="AD860" s="64"/>
      <c r="AE860" s="64"/>
      <c r="AF860" s="65"/>
      <c r="AG860" s="63">
        <f>IF($A860="-","-",ROUND(VLOOKUP($A860+ROUND(LEFT(AG$829,1)/24,5),'[1]ОАО "АТС"'!$A$57:$F$800,6,FALSE)+HLOOKUP($DL$827,'[1]Сбытовая надбавка'!$F$5:$H$6,2,FALSE),2)+'[1]Иные услуги'!$C$6+HLOOKUP($DR$826,'[1]Услуги по передаче'!$G$5:$J$7,3,FALSE))</f>
        <v>2303.2799999999997</v>
      </c>
      <c r="AH860" s="64"/>
      <c r="AI860" s="64"/>
      <c r="AJ860" s="64"/>
      <c r="AK860" s="64"/>
      <c r="AL860" s="65"/>
      <c r="AM860" s="63">
        <f>IF($A860="-","-",ROUND(VLOOKUP($A860+ROUND(LEFT(AM$829,1)/24,5),'[1]ОАО "АТС"'!$A$57:$F$800,6,FALSE)+HLOOKUP($DL$827,'[1]Сбытовая надбавка'!$F$5:$H$6,2,FALSE),2)+'[1]Иные услуги'!$C$6+HLOOKUP($DR$826,'[1]Услуги по передаче'!$G$5:$J$7,3,FALSE))</f>
        <v>2311.19</v>
      </c>
      <c r="AN860" s="64"/>
      <c r="AO860" s="64"/>
      <c r="AP860" s="64"/>
      <c r="AQ860" s="64"/>
      <c r="AR860" s="65"/>
      <c r="AS860" s="63">
        <f>IF($A860="-","-",ROUND(VLOOKUP($A860+ROUND(LEFT(AS$829,1)/24,5),'[1]ОАО "АТС"'!$A$57:$F$800,6,FALSE)+HLOOKUP($DL$827,'[1]Сбытовая надбавка'!$F$5:$H$6,2,FALSE),2)+'[1]Иные услуги'!$C$6+HLOOKUP($DR$826,'[1]Услуги по передаче'!$G$5:$J$7,3,FALSE))</f>
        <v>2314.79</v>
      </c>
      <c r="AT860" s="64"/>
      <c r="AU860" s="64"/>
      <c r="AV860" s="64"/>
      <c r="AW860" s="64"/>
      <c r="AX860" s="65"/>
      <c r="AY860" s="63">
        <f>IF($A860="-","-",ROUND(VLOOKUP($A860+ROUND(LEFT(AY$829,1)/24,5),'[1]ОАО "АТС"'!$A$57:$F$800,6,FALSE)+HLOOKUP($DL$827,'[1]Сбытовая надбавка'!$F$5:$H$6,2,FALSE),2)+'[1]Иные услуги'!$C$6+HLOOKUP($DR$826,'[1]Услуги по передаче'!$G$5:$J$7,3,FALSE))</f>
        <v>2376.86</v>
      </c>
      <c r="AZ860" s="64"/>
      <c r="BA860" s="64"/>
      <c r="BB860" s="64"/>
      <c r="BC860" s="64"/>
      <c r="BD860" s="65"/>
      <c r="BE860" s="63">
        <f>IF($A860="-","-",ROUND(VLOOKUP($A860+ROUND(LEFT(BE$829,1)/24,5),'[1]ОАО "АТС"'!$A$57:$F$800,6,FALSE)+HLOOKUP($DL$827,'[1]Сбытовая надбавка'!$F$5:$H$6,2,FALSE),2)+'[1]Иные услуги'!$C$6+HLOOKUP($DR$826,'[1]Услуги по передаче'!$G$5:$J$7,3,FALSE))</f>
        <v>2295.38</v>
      </c>
      <c r="BF860" s="64"/>
      <c r="BG860" s="64"/>
      <c r="BH860" s="64"/>
      <c r="BI860" s="64"/>
      <c r="BJ860" s="65"/>
      <c r="BK860" s="63">
        <f>IF($A860="-","-",ROUND(VLOOKUP($A860+ROUND(LEFT(BK$829,1)/24,5),'[1]ОАО "АТС"'!$A$57:$F$800,6,FALSE)+HLOOKUP($DL$827,'[1]Сбытовая надбавка'!$F$5:$H$6,2,FALSE),2)+'[1]Иные услуги'!$C$6+HLOOKUP($DR$826,'[1]Услуги по передаче'!$G$5:$J$7,3,FALSE))</f>
        <v>2364.6999999999998</v>
      </c>
      <c r="BL860" s="64"/>
      <c r="BM860" s="64"/>
      <c r="BN860" s="64"/>
      <c r="BO860" s="64"/>
      <c r="BP860" s="65"/>
      <c r="BQ860" s="63">
        <f>IF($A860="-","-",ROUND(VLOOKUP($A860+ROUND(LEFT(BQ$829,2)/24,5),'[1]ОАО "АТС"'!$A$57:$F$800,6,FALSE)+HLOOKUP($DL$827,'[1]Сбытовая надбавка'!$F$5:$H$6,2,FALSE),2)+'[1]Иные услуги'!$C$6+HLOOKUP($DR$826,'[1]Услуги по передаче'!$G$5:$J$7,3,FALSE))</f>
        <v>2409.61</v>
      </c>
      <c r="BR860" s="64"/>
      <c r="BS860" s="64"/>
      <c r="BT860" s="64"/>
      <c r="BU860" s="64"/>
      <c r="BV860" s="65"/>
      <c r="BW860" s="63">
        <f>IF($A860="-","-",ROUND(VLOOKUP($A860+ROUND(LEFT(BW$829,2)/24,5),'[1]ОАО "АТС"'!$A$57:$F$800,6,FALSE)+HLOOKUP($DL$827,'[1]Сбытовая надбавка'!$F$5:$H$6,2,FALSE),2)+'[1]Иные услуги'!$C$6+HLOOKUP($DR$826,'[1]Услуги по передаче'!$G$5:$J$7,3,FALSE))</f>
        <v>2423.08</v>
      </c>
      <c r="BX860" s="64"/>
      <c r="BY860" s="64"/>
      <c r="BZ860" s="64"/>
      <c r="CA860" s="64"/>
      <c r="CB860" s="65"/>
      <c r="CC860" s="63">
        <f>IF($A860="-","-",ROUND(VLOOKUP($A860+ROUND(LEFT(CC$829,2)/24,5),'[1]ОАО "АТС"'!$A$57:$F$800,6,FALSE)+HLOOKUP($DL$827,'[1]Сбытовая надбавка'!$F$5:$H$6,2,FALSE),2)+'[1]Иные услуги'!$C$6+HLOOKUP($DR$826,'[1]Услуги по передаче'!$G$5:$J$7,3,FALSE))</f>
        <v>2406.34</v>
      </c>
      <c r="CD860" s="64"/>
      <c r="CE860" s="64"/>
      <c r="CF860" s="64"/>
      <c r="CG860" s="64"/>
      <c r="CH860" s="65"/>
      <c r="CI860" s="63">
        <f>IF($A860="-","-",ROUND(VLOOKUP($A860+ROUND(LEFT(CI$829,2)/24,5),'[1]ОАО "АТС"'!$A$57:$F$800,6,FALSE)+HLOOKUP($DL$827,'[1]Сбытовая надбавка'!$F$5:$H$6,2,FALSE),2)+'[1]Иные услуги'!$C$6+HLOOKUP($DR$826,'[1]Услуги по передаче'!$G$5:$J$7,3,FALSE))</f>
        <v>2380.85</v>
      </c>
      <c r="CJ860" s="64"/>
      <c r="CK860" s="64"/>
      <c r="CL860" s="64"/>
      <c r="CM860" s="64"/>
      <c r="CN860" s="65"/>
      <c r="CO860" s="63">
        <f>IF($A860="-","-",ROUND(VLOOKUP($A860+ROUND(LEFT(CO$829,2)/24,5),'[1]ОАО "АТС"'!$A$57:$F$800,6,FALSE)+HLOOKUP($DL$827,'[1]Сбытовая надбавка'!$F$5:$H$6,2,FALSE),2)+'[1]Иные услуги'!$C$6+HLOOKUP($DR$826,'[1]Услуги по передаче'!$G$5:$J$7,3,FALSE))</f>
        <v>2373</v>
      </c>
      <c r="CP860" s="64"/>
      <c r="CQ860" s="64"/>
      <c r="CR860" s="64"/>
      <c r="CS860" s="64"/>
      <c r="CT860" s="65"/>
      <c r="CU860" s="63">
        <f>IF($A860="-","-",ROUND(VLOOKUP($A860+ROUND(LEFT(CU$829,2)/24,5),'[1]ОАО "АТС"'!$A$57:$F$800,6,FALSE)+HLOOKUP($DL$827,'[1]Сбытовая надбавка'!$F$5:$H$6,2,FALSE),2)+'[1]Иные услуги'!$C$6+HLOOKUP($DR$826,'[1]Услуги по передаче'!$G$5:$J$7,3,FALSE))</f>
        <v>2372.06</v>
      </c>
      <c r="CV860" s="64"/>
      <c r="CW860" s="64"/>
      <c r="CX860" s="64"/>
      <c r="CY860" s="64"/>
      <c r="CZ860" s="65"/>
      <c r="DA860" s="63">
        <f>IF($A860="-","-",ROUND(VLOOKUP($A860+ROUND(LEFT(DA$829,2)/24,5),'[1]ОАО "АТС"'!$A$57:$F$800,6,FALSE)+HLOOKUP($DL$827,'[1]Сбытовая надбавка'!$F$5:$H$6,2,FALSE),2)+'[1]Иные услуги'!$C$6+HLOOKUP($DR$826,'[1]Услуги по передаче'!$G$5:$J$7,3,FALSE))</f>
        <v>2417.63</v>
      </c>
      <c r="DB860" s="64"/>
      <c r="DC860" s="64"/>
      <c r="DD860" s="64"/>
      <c r="DE860" s="64"/>
      <c r="DF860" s="65"/>
      <c r="DG860" s="63">
        <f>IF($A860="-","-",ROUND(VLOOKUP($A860+ROUND(LEFT(DG$829,2)/24,5),'[1]ОАО "АТС"'!$A$57:$F$800,6,FALSE)+HLOOKUP($DL$827,'[1]Сбытовая надбавка'!$F$5:$H$6,2,FALSE),2)+'[1]Иные услуги'!$C$6+HLOOKUP($DR$826,'[1]Услуги по передаче'!$G$5:$J$7,3,FALSE))</f>
        <v>2506.1799999999998</v>
      </c>
      <c r="DH860" s="64"/>
      <c r="DI860" s="64"/>
      <c r="DJ860" s="64"/>
      <c r="DK860" s="64"/>
      <c r="DL860" s="65"/>
      <c r="DM860" s="63">
        <f>IF($A860="-","-",ROUND(VLOOKUP($A860+ROUND(LEFT(DM$829,2)/24,5),'[1]ОАО "АТС"'!$A$57:$F$800,6,FALSE)+HLOOKUP($DL$827,'[1]Сбытовая надбавка'!$F$5:$H$6,2,FALSE),2)+'[1]Иные услуги'!$C$6+HLOOKUP($DR$826,'[1]Услуги по передаче'!$G$5:$J$7,3,FALSE))</f>
        <v>2530.85</v>
      </c>
      <c r="DN860" s="64"/>
      <c r="DO860" s="64"/>
      <c r="DP860" s="64"/>
      <c r="DQ860" s="64"/>
      <c r="DR860" s="65"/>
      <c r="DS860" s="63">
        <f>IF($A860="-","-",ROUND(VLOOKUP($A860+ROUND(LEFT(DS$829,2)/24,5),'[1]ОАО "АТС"'!$A$57:$F$800,6,FALSE)+HLOOKUP($DL$827,'[1]Сбытовая надбавка'!$F$5:$H$6,2,FALSE),2)+'[1]Иные услуги'!$C$6+HLOOKUP($DR$826,'[1]Услуги по передаче'!$G$5:$J$7,3,FALSE))</f>
        <v>2490.29</v>
      </c>
      <c r="DT860" s="64"/>
      <c r="DU860" s="64"/>
      <c r="DV860" s="64"/>
      <c r="DW860" s="64"/>
      <c r="DX860" s="65"/>
      <c r="DY860" s="63">
        <f>IF($A860="-","-",ROUND(VLOOKUP($A860+ROUND(LEFT(DY$829,2)/24,5),'[1]ОАО "АТС"'!$A$57:$F$800,6,FALSE)+HLOOKUP($DL$827,'[1]Сбытовая надбавка'!$F$5:$H$6,2,FALSE),2)+'[1]Иные услуги'!$C$6+HLOOKUP($DR$826,'[1]Услуги по передаче'!$G$5:$J$7,3,FALSE))</f>
        <v>2427.7799999999997</v>
      </c>
      <c r="DZ860" s="64"/>
      <c r="EA860" s="64"/>
      <c r="EB860" s="64"/>
      <c r="EC860" s="64"/>
      <c r="ED860" s="65"/>
      <c r="EE860" s="63">
        <f>IF($A860="-","-",ROUND(VLOOKUP($A860+ROUND(LEFT(EE$829,2)/24,5),'[1]ОАО "АТС"'!$A$57:$F$800,6,FALSE)+HLOOKUP($DL$827,'[1]Сбытовая надбавка'!$F$5:$H$6,2,FALSE),2)+'[1]Иные услуги'!$C$6+HLOOKUP($DR$826,'[1]Услуги по передаче'!$G$5:$J$7,3,FALSE))</f>
        <v>2301.34</v>
      </c>
      <c r="EF860" s="64"/>
      <c r="EG860" s="64"/>
      <c r="EH860" s="64"/>
      <c r="EI860" s="64"/>
      <c r="EJ860" s="65"/>
      <c r="EK860" s="63">
        <f>IF($A860="-","-",ROUND(VLOOKUP($A860+ROUND(LEFT(EK$829,2)/24,5),'[1]ОАО "АТС"'!$A$57:$F$800,6,FALSE)+HLOOKUP($DL$827,'[1]Сбытовая надбавка'!$F$5:$H$6,2,FALSE),2)+'[1]Иные услуги'!$C$6+HLOOKUP($DR$826,'[1]Услуги по передаче'!$G$5:$J$7,3,FALSE))</f>
        <v>2593.56</v>
      </c>
      <c r="EL860" s="64"/>
      <c r="EM860" s="64"/>
      <c r="EN860" s="64"/>
      <c r="EO860" s="64"/>
      <c r="EP860" s="65"/>
      <c r="EQ860" s="63">
        <f>IF($A860="-","-",ROUND(VLOOKUP($A860+ROUND(LEFT(EQ$829,2)/24,5),'[1]ОАО "АТС"'!$A$57:$F$800,6,FALSE)+HLOOKUP($DL$827,'[1]Сбытовая надбавка'!$F$5:$H$6,2,FALSE),2)+'[1]Иные услуги'!$C$6+HLOOKUP($DR$826,'[1]Услуги по передаче'!$G$5:$J$7,3,FALSE))</f>
        <v>2567.2399999999998</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45992</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3066.39</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3058.49</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3058.56</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3058.57</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3058.49</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3058.23</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3057.08</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3227.12</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3057.38</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3089.44</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3142.71</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3143.2799999999997</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3136.36</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3105.48</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3128.12</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3144.41</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3190.0299999999997</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3241.4</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3247.06</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3179.23</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3085.3</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3056.46</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3313.73</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3193.46</v>
      </c>
      <c r="ER866" s="64"/>
      <c r="ES866" s="64"/>
      <c r="ET866" s="64"/>
      <c r="EU866" s="64"/>
      <c r="EV866" s="65"/>
    </row>
    <row r="867" spans="1:152" s="29" customFormat="1" ht="15.75" customHeight="1" x14ac:dyDescent="0.2">
      <c r="A867" s="60">
        <f>$A$102</f>
        <v>45993</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3062.56</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3058.38</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3058.47</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3058.48</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3058.42</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3058.31</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3056.5</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3217.96</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3057.23</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3081.43</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3139.49</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3139.37</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3131.65</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3099.2599999999998</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3122.7799999999997</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3137.98</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3184.61</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3237.5299999999997</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3239.89</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3169.5099999999998</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3071.79</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3056.41</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3308.7799999999997</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3162.74</v>
      </c>
      <c r="ER867" s="64"/>
      <c r="ES867" s="64"/>
      <c r="ET867" s="64"/>
      <c r="EU867" s="64"/>
      <c r="EV867" s="65"/>
    </row>
    <row r="868" spans="1:152" s="29" customFormat="1" ht="15.75" customHeight="1" x14ac:dyDescent="0.2">
      <c r="A868" s="60">
        <f>$A$103</f>
        <v>45994</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3073.39</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3057.92</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3058.42</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3058.43</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3057.82</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3057.67</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3056.44</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3229.8</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3057.05</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3087.12</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3144.23</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3144</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3136.49</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3104.02</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3128.14</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3143.3</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3183.73</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3236.57</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3247.24</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3164.27</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3078.0299999999997</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3056.14</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3316.02</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3149</v>
      </c>
      <c r="ER868" s="64"/>
      <c r="ES868" s="64"/>
      <c r="ET868" s="64"/>
      <c r="EU868" s="64"/>
      <c r="EV868" s="65"/>
    </row>
    <row r="869" spans="1:152" s="29" customFormat="1" ht="15.75" customHeight="1" x14ac:dyDescent="0.2">
      <c r="A869" s="60">
        <f>$A$104</f>
        <v>45995</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3058.09</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3058.25</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3058.34</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3058.37</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3058.2799999999997</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3057.69</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3056.39</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3227.4</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3057.16</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3110.0099999999998</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3157.94</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3171.42</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3141.57</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3133.54</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3139.98</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3154.91</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3211.64</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3251.0299999999997</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3242.22</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3173.86</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3077.8</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3054.97</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3297.21</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3172.7599999999998</v>
      </c>
      <c r="ER869" s="64"/>
      <c r="ES869" s="64"/>
      <c r="ET869" s="64"/>
      <c r="EU869" s="64"/>
      <c r="EV869" s="65"/>
    </row>
    <row r="870" spans="1:152" s="29" customFormat="1" ht="15.75" customHeight="1" x14ac:dyDescent="0.2">
      <c r="A870" s="60">
        <f>$A$105</f>
        <v>45996</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3063.72</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3058.24</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3058.31</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3058.32</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3058.2599999999998</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3058.15</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3056.63</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3231.4</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3057.02</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3109.9</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3164.73</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3187.12</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3164.97</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3158.35</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3171.11</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3178.07</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3193.5</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3247.61</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3264.16</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3174.73</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3102.86</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3055.19</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3331.73</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3189.98</v>
      </c>
      <c r="ER870" s="64"/>
      <c r="ES870" s="64"/>
      <c r="ET870" s="64"/>
      <c r="EU870" s="64"/>
      <c r="EV870" s="65"/>
    </row>
    <row r="871" spans="1:152" s="29" customFormat="1" ht="15.75" customHeight="1" x14ac:dyDescent="0.2">
      <c r="A871" s="60">
        <f>$A$106</f>
        <v>45997</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3073.32</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3057.99</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3058.19</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3058.22</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3058.2</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3058.13</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3056.7799999999997</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3058.96</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3056.66</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3056.9</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3077.2799999999997</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3093.99</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3095.55</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3078.4</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3078.06</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3086.71</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3137.45</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3203.11</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3197.72</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3092.92</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3056.07</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3054.45</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3273.32</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3142.79</v>
      </c>
      <c r="ER871" s="64"/>
      <c r="ES871" s="64"/>
      <c r="ET871" s="64"/>
      <c r="EU871" s="64"/>
      <c r="EV871" s="65"/>
    </row>
    <row r="872" spans="1:152" s="29" customFormat="1" ht="15.75" customHeight="1" x14ac:dyDescent="0.2">
      <c r="A872" s="60">
        <f>$A$107</f>
        <v>45998</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3068.68</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3058.12</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3058.29</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3058.39</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3058.35</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3058.34</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3057.04</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3056.66</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3056.2599999999998</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3056.68</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3056.94</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3056.89</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3056.93</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3057.72</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3057.68</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3057.7599999999998</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3059.38</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3151.29</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3137.86</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3090.66</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3055.14</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3055.04</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3238.3</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3107.22</v>
      </c>
      <c r="ER872" s="64"/>
      <c r="ES872" s="64"/>
      <c r="ET872" s="64"/>
      <c r="EU872" s="64"/>
      <c r="EV872" s="65"/>
    </row>
    <row r="873" spans="1:152" s="29" customFormat="1" ht="15.75" customHeight="1" x14ac:dyDescent="0.2">
      <c r="A873" s="60">
        <f>$A$108</f>
        <v>45999</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3071.0299999999997</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3058.23</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3058.37</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3058.4</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3058.31</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3058.2</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3056.74</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3241.99</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3056.67</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3116.5299999999997</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3168.12</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3175.82</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3147.09</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3141.04</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3148.49</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3161.57</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3195.16</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3222.75</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3253.2599999999998</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3171.2799999999997</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3089.67</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3054.95</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3304.23</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3129.19</v>
      </c>
      <c r="ER873" s="64"/>
      <c r="ES873" s="64"/>
      <c r="ET873" s="64"/>
      <c r="EU873" s="64"/>
      <c r="EV873" s="65"/>
    </row>
    <row r="874" spans="1:152" s="29" customFormat="1" ht="15.75" customHeight="1" x14ac:dyDescent="0.2">
      <c r="A874" s="60">
        <f>$A$109</f>
        <v>46000</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3075.06</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3058.18</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3058.3</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3058.34</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3058.31</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3058.1</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3057.79</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3237.79</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3056.83</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3128.43</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3183.2</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3190.45</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3162.3</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3155.55</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3163.46</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3175.66</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3206.5</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3231.83</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3260.64</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3193.09</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3112.46</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3054.56</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3288.35</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3177.63</v>
      </c>
      <c r="ER874" s="64"/>
      <c r="ES874" s="64"/>
      <c r="ET874" s="64"/>
      <c r="EU874" s="64"/>
      <c r="EV874" s="65"/>
    </row>
    <row r="875" spans="1:152" s="29" customFormat="1" ht="15.75" customHeight="1" x14ac:dyDescent="0.2">
      <c r="A875" s="60">
        <f>$A$110</f>
        <v>46001</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3078.36</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3058.24</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3058.2599999999998</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3058.2799999999997</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3058.2599999999998</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3058.02</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3056.12</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3248.21</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3056.64</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3130.5</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3180.7599999999998</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3189.27</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3166.65</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3154.5099999999998</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3164.65</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3174.81</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3213.73</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3240.69</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3263.1</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3197.75</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3115.85</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3054.83</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3313.83</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3180.98</v>
      </c>
      <c r="ER875" s="64"/>
      <c r="ES875" s="64"/>
      <c r="ET875" s="64"/>
      <c r="EU875" s="64"/>
      <c r="EV875" s="65"/>
    </row>
    <row r="876" spans="1:152" s="29" customFormat="1" ht="15.75" customHeight="1" x14ac:dyDescent="0.2">
      <c r="A876" s="60">
        <f>$A$111</f>
        <v>46002</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3092.16</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3057.93</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3058.05</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3058.12</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3058.07</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3057.89</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3058.21</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3266.46</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3056.97</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3144.59</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3195.16</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3200.05</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3174.2</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3179.56</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3173.97</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3190.89</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3231.57</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3265.14</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3276.31</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3216.99</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3133.93</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3055.06</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3312.14</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3180.87</v>
      </c>
      <c r="ER876" s="64"/>
      <c r="ES876" s="64"/>
      <c r="ET876" s="64"/>
      <c r="EU876" s="64"/>
      <c r="EV876" s="65"/>
    </row>
    <row r="877" spans="1:152" s="29" customFormat="1" ht="15.75" customHeight="1" x14ac:dyDescent="0.2">
      <c r="A877" s="60">
        <f>$A$112</f>
        <v>46003</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3134.55</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3073.2</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3057.98</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3058.02</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3058.19</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3085</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3149.15</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3340.92</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3076.16</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3230.94</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3285.98</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3285.5</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3258.37</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3254.6</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3253.99</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3253.84</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3282.04</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3322.97</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3344.02</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3289.74</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3218.61</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3092.77</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3382.59</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3249.15</v>
      </c>
      <c r="ER877" s="64"/>
      <c r="ES877" s="64"/>
      <c r="ET877" s="64"/>
      <c r="EU877" s="64"/>
      <c r="EV877" s="65"/>
    </row>
    <row r="878" spans="1:152" s="29" customFormat="1" ht="15.75" customHeight="1" x14ac:dyDescent="0.2">
      <c r="A878" s="60">
        <f>$A$113</f>
        <v>46004</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3107.96</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3063.85</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3058.37</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3058.41</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3058.44</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3058.32</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3057.21</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3098.84</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3056.81</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3058.5099999999998</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3142.83</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3170.7</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3164.52</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3158.44</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3157.71</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3157.7</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3206.37</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3259.83</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3273.49</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3197.16</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3120.23</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3054.69</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3337.83</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3194.66</v>
      </c>
      <c r="ER878" s="64"/>
      <c r="ES878" s="64"/>
      <c r="ET878" s="64"/>
      <c r="EU878" s="64"/>
      <c r="EV878" s="65"/>
    </row>
    <row r="879" spans="1:152" s="29" customFormat="1" ht="15.75" customHeight="1" x14ac:dyDescent="0.2">
      <c r="A879" s="60">
        <f>$A$114</f>
        <v>46005</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3100.61</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3064.04</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3058.13</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3058.19</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3058.16</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3058.11</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3056.77</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3057.81</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3055.99</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3056.63</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3056.63</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3080.8</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3072.52</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3096.6</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3096.48</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3103.59</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3181.25</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3251.5</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3294.89</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3245.7799999999997</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3186.07</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3058.25</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3343.65</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3229.49</v>
      </c>
      <c r="ER879" s="64"/>
      <c r="ES879" s="64"/>
      <c r="ET879" s="64"/>
      <c r="EU879" s="64"/>
      <c r="EV879" s="65"/>
    </row>
    <row r="880" spans="1:152" s="29" customFormat="1" ht="15.75" customHeight="1" x14ac:dyDescent="0.2">
      <c r="A880" s="60">
        <f>$A$115</f>
        <v>46006</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3104.38</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3072.42</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3062.5</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3057.13</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3057.06</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3086.23</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3168.43</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3336.74</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3100.35</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3234.33</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3285.5</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3285.63</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3267.66</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3264.3</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3264.07</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3261.2</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3280.2799999999997</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3320.95</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3361.56</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3299.5299999999997</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3232.44</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3113.07</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3372.48</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3166.56</v>
      </c>
      <c r="ER880" s="64"/>
      <c r="ES880" s="64"/>
      <c r="ET880" s="64"/>
      <c r="EU880" s="64"/>
      <c r="EV880" s="65"/>
    </row>
    <row r="881" spans="1:152" s="29" customFormat="1" ht="15.75" customHeight="1" x14ac:dyDescent="0.2">
      <c r="A881" s="60">
        <f>$A$116</f>
        <v>46007</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3144.98</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3097.32</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3062.83</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3057.92</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3059.45</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3102.5299999999997</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3166.38</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3350.68</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3105.5099999999998</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3244.04</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3301.34</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3302.13</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3260.2</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3247.59</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3255.19</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3258.83</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3289.11</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3326.64</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3383.59</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3297.52</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3240.47</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3124.72</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3406.22</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3264.16</v>
      </c>
      <c r="ER881" s="64"/>
      <c r="ES881" s="64"/>
      <c r="ET881" s="64"/>
      <c r="EU881" s="64"/>
      <c r="EV881" s="65"/>
    </row>
    <row r="882" spans="1:152" s="29" customFormat="1" ht="15.75" customHeight="1" x14ac:dyDescent="0.2">
      <c r="A882" s="60">
        <f>$A$117</f>
        <v>46008</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3161.4</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3081.05</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3059.91</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3057.56</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3057.5</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3092.07</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3147.09</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3333.89</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3073.2599999999998</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3230.71</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3292.86</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3300.6</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3263.81</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3257.63</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3246.9</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3241.34</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3293.31</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3324.17</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3377.0099999999998</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3303.39</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3181.87</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3052.16</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3397.56</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3271.42</v>
      </c>
      <c r="ER882" s="64"/>
      <c r="ES882" s="64"/>
      <c r="ET882" s="64"/>
      <c r="EU882" s="64"/>
      <c r="EV882" s="65"/>
    </row>
    <row r="883" spans="1:152" s="29" customFormat="1" ht="15.75" customHeight="1" x14ac:dyDescent="0.2">
      <c r="A883" s="60">
        <f>$A$118</f>
        <v>46009</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3143.8</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3102.35</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3076.95</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3057.17</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3057.06</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3103.98</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3174.84</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3384.29</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3078.7</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3271.99</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3264.25</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3305.35</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3207</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3189.41</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3204.2799999999997</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3259.16</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3316.43</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3347.83</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3362.13</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3318.0299999999997</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3254.64</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3094.5099999999998</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3431.83</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3279.45</v>
      </c>
      <c r="ER883" s="64"/>
      <c r="ES883" s="64"/>
      <c r="ET883" s="64"/>
      <c r="EU883" s="64"/>
      <c r="EV883" s="65"/>
    </row>
    <row r="884" spans="1:152" s="29" customFormat="1" ht="15.75" customHeight="1" x14ac:dyDescent="0.2">
      <c r="A884" s="60">
        <f>$A$119</f>
        <v>46010</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3168.0299999999997</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3092.37</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3071.15</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3063.35</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3069.02</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3115.24</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3192.87</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3384.97</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3088.57</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3238.4</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3327.91</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3339.42</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3291.48</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3257.62</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3279.71</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3287.47</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3337.23</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3362.5099999999998</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3401.94</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3369.17</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3270.58</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3122.33</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3430.5299999999997</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3288.43</v>
      </c>
      <c r="ER884" s="64"/>
      <c r="ES884" s="64"/>
      <c r="ET884" s="64"/>
      <c r="EU884" s="64"/>
      <c r="EV884" s="65"/>
    </row>
    <row r="885" spans="1:152" s="29" customFormat="1" ht="15.75" customHeight="1" x14ac:dyDescent="0.2">
      <c r="A885" s="60">
        <f>$A$120</f>
        <v>46011</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3180.93</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3106.45</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3067.32</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3057.42</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3057.37</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3067.14</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3055.44</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3153</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3055.89</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3060.57</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3172.7799999999997</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3196.63</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3180.21</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3161.59</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3056.55</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3057.02</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3055.7</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3054.7</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3120.83</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3090.6</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3062.79</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3052.96</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3356.69</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3245.71</v>
      </c>
      <c r="ER885" s="64"/>
      <c r="ES885" s="64"/>
      <c r="ET885" s="64"/>
      <c r="EU885" s="64"/>
      <c r="EV885" s="65"/>
    </row>
    <row r="886" spans="1:152" s="29" customFormat="1" ht="15.75" customHeight="1" x14ac:dyDescent="0.2">
      <c r="A886" s="60">
        <f>$A$121</f>
        <v>46012</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3162.4</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3080.52</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3056.99</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3057.16</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3057.18</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3057.12</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3055.23</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3077.02</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3055.88</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3055.97</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3056.02</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3095.88</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3087.84</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3111.85</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3110.5</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3117.44</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3198.87</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3265.75</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3316.87</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3274.23</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3203.89</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3078.22</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3373.71</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3255.48</v>
      </c>
      <c r="ER886" s="64"/>
      <c r="ES886" s="64"/>
      <c r="ET886" s="64"/>
      <c r="EU886" s="64"/>
      <c r="EV886" s="65"/>
    </row>
    <row r="887" spans="1:152" s="29" customFormat="1" ht="15.75" customHeight="1" x14ac:dyDescent="0.2">
      <c r="A887" s="60">
        <f>$A$122</f>
        <v>46013</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3230.05</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3158.16</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3122.21</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3105.88</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3107.82</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3167.57</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3230.92</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3409.68</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3131.15</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3349.94</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3424.38</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3406.85</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3266.24</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3260.36</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3249.55</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3249.69</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3296.55</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3374.17</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3457.81</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3556.56</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3313.98</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3190.8</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3466.19</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3294.13</v>
      </c>
      <c r="ER887" s="64"/>
      <c r="ES887" s="64"/>
      <c r="ET887" s="64"/>
      <c r="EU887" s="64"/>
      <c r="EV887" s="65"/>
    </row>
    <row r="888" spans="1:152" s="29" customFormat="1" ht="15.75" customHeight="1" x14ac:dyDescent="0.2">
      <c r="A888" s="60">
        <f>$A$123</f>
        <v>46014</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3151.3</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3100.5299999999997</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3088.67</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3077.37</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3081.16</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3123.48</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3227.92</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3414.68</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3130.92</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3260.35</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3316.87</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3297.06</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3249.17</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3236.83</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3227.06</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3232.27</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3260.45</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3325.34</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3391.29</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3365.7</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3282.42</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3149.86</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3416.56</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3249.02</v>
      </c>
      <c r="ER888" s="64"/>
      <c r="ES888" s="64"/>
      <c r="ET888" s="64"/>
      <c r="EU888" s="64"/>
      <c r="EV888" s="65"/>
    </row>
    <row r="889" spans="1:152" s="29" customFormat="1" ht="15.75" customHeight="1" x14ac:dyDescent="0.2">
      <c r="A889" s="60">
        <f>$A$124</f>
        <v>46015</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3123.2</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3083.69</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3072.75</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3068.75</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3072.86</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3118.92</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3220.92</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3406.72</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3139.8</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3281.94</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3365.91</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3375.35</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3330.19</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3326.2</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3326.06</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3278.27</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3285.8</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3320.2799999999997</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3374.43</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3307.79</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3244.92</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3119.45</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3400.06</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3252.88</v>
      </c>
      <c r="ER889" s="64"/>
      <c r="ES889" s="64"/>
      <c r="ET889" s="64"/>
      <c r="EU889" s="64"/>
      <c r="EV889" s="65"/>
    </row>
    <row r="890" spans="1:152" s="29" customFormat="1" ht="15.75" customHeight="1" x14ac:dyDescent="0.2">
      <c r="A890" s="60">
        <f>$A$125</f>
        <v>46016</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3133.31</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3087.34</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3074.84</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3069.94</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3073.5099999999998</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3105.99</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3190.19</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3410.58</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3153.02</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3287.15</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3319.06</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3328.7799999999997</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3295.06</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3289.24</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3279.5299999999997</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3267.41</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3289.83</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3343.43</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3410.5099999999998</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3363.54</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3301.07</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3196.24</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3397.8</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3233.3</v>
      </c>
      <c r="ER890" s="64"/>
      <c r="ES890" s="64"/>
      <c r="ET890" s="64"/>
      <c r="EU890" s="64"/>
      <c r="EV890" s="65"/>
    </row>
    <row r="891" spans="1:152" s="29" customFormat="1" ht="15.75" customHeight="1" x14ac:dyDescent="0.2">
      <c r="A891" s="60">
        <f>$A$126</f>
        <v>46017</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3228.27</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3157.27</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3138.7799999999997</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3081.49</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3138.5099999999998</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3133.65</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3234.7799999999997</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3441.19</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3166.7799999999997</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3295.47</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3314.11</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3308.46</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3264.58</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3244.74</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3250.1</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3236.57</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3294.05</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3343.44</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3387.96</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3357.88</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3280.2</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3181.7</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3407.99</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3276.4</v>
      </c>
      <c r="ER891" s="64"/>
      <c r="ES891" s="64"/>
      <c r="ET891" s="64"/>
      <c r="EU891" s="64"/>
      <c r="EV891" s="65"/>
    </row>
    <row r="892" spans="1:152" s="29" customFormat="1" ht="15.75" customHeight="1" x14ac:dyDescent="0.2">
      <c r="A892" s="60">
        <f>$A$127</f>
        <v>46018</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3202.86</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3141</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3074.75</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3092.5099999999998</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3100.56</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3100.58</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3145.71</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3390.85</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3129.77</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3255.55</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3308.7599999999998</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3309.22</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3310.15</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3307.4</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3321.94</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3307.61</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3331.7799999999997</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3349.47</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3411.13</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3362.0099999999998</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3285.49</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3211.97</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3429.88</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3295.11</v>
      </c>
      <c r="ER892" s="64"/>
      <c r="ES892" s="64"/>
      <c r="ET892" s="64"/>
      <c r="EU892" s="64"/>
      <c r="EV892" s="65"/>
    </row>
    <row r="893" spans="1:152" s="29" customFormat="1" ht="15.75" customHeight="1" x14ac:dyDescent="0.2">
      <c r="A893" s="60">
        <f>$A$128</f>
        <v>46019</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3184.72</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3117.15</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3093.24</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3086.14</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3079.5099999999998</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3078.27</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3071.05</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3124.56</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3056.32</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3056.74</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3121.19</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3154.89</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3161.22</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3161.75</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3153.49</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3165.66</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3236.57</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3285.87</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3331.12</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3291.05</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3238.96</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3132.39</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3332.73</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3259.47</v>
      </c>
      <c r="ER893" s="64"/>
      <c r="ES893" s="64"/>
      <c r="ET893" s="64"/>
      <c r="EU893" s="64"/>
      <c r="EV893" s="65"/>
    </row>
    <row r="894" spans="1:152" s="29" customFormat="1" ht="15.75" customHeight="1" x14ac:dyDescent="0.2">
      <c r="A894" s="60">
        <f>$A$129</f>
        <v>46020</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3213.44</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3159.57</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3134.38</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3067.39</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3072.34</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3109.83</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3186.7</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3398.5299999999997</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3139.57</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3246.36</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3305.1</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3298.66</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3313.5299999999997</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3310.43</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3308.36</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3313.46</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3341.3</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3358.3</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3367.72</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3364.47</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3320.41</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3228.95</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3413.5</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3288.62</v>
      </c>
      <c r="ER894" s="64"/>
      <c r="ES894" s="64"/>
      <c r="ET894" s="64"/>
      <c r="EU894" s="64"/>
      <c r="EV894" s="65"/>
    </row>
    <row r="895" spans="1:152" s="29" customFormat="1" ht="15.75" customHeight="1" x14ac:dyDescent="0.2">
      <c r="A895" s="60">
        <f>$A$130</f>
        <v>46021</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3210.64</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3058.7599999999998</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3058.5099999999998</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3052.77</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3056.73</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3072.24</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3153.07</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3323.3</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3141.85</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3239.0099999999998</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3301.56</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3317.84</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3308.39</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3304.24</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3303.89</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3311.5</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3331.13</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3355.95</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3366.59</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3360.33</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3310.49</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3236.92</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3432.1</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3276.96</v>
      </c>
      <c r="ER895" s="64"/>
      <c r="ES895" s="64"/>
      <c r="ET895" s="64"/>
      <c r="EU895" s="64"/>
      <c r="EV895" s="65"/>
    </row>
    <row r="896" spans="1:152" s="29" customFormat="1" ht="15.75" customHeight="1" x14ac:dyDescent="0.2">
      <c r="A896" s="60">
        <f>$A$131</f>
        <v>46022</v>
      </c>
      <c r="B896" s="61"/>
      <c r="C896" s="61"/>
      <c r="D896" s="61"/>
      <c r="E896" s="61"/>
      <c r="F896" s="61"/>
      <c r="G896" s="61"/>
      <c r="H896" s="62"/>
      <c r="I896" s="63">
        <f>IF($A896="-","-",ROUND(VLOOKUP($A896+ROUND(LEFT(I$865,1)/24,5),'[1]ОАО "АТС"'!$A$57:$F$800,6,FALSE)+HLOOKUP($DL$863,'[1]Сбытовая надбавка'!$F$5:$H$6,2,FALSE),2)+'[1]Иные услуги'!$C$6+HLOOKUP($DR$862,'[1]Услуги по передаче'!$G$5:$J$7,3,FALSE))</f>
        <v>3190.62</v>
      </c>
      <c r="J896" s="64"/>
      <c r="K896" s="64"/>
      <c r="L896" s="64"/>
      <c r="M896" s="64"/>
      <c r="N896" s="65"/>
      <c r="O896" s="63">
        <f>IF($A896="-","-",ROUND(VLOOKUP($A896+ROUND(LEFT(O$865,1)/24,5),'[1]ОАО "АТС"'!$A$57:$F$800,6,FALSE)+HLOOKUP($DL$863,'[1]Сбытовая надбавка'!$F$5:$H$6,2,FALSE),2)+'[1]Иные услуги'!$C$6+HLOOKUP($DR$862,'[1]Услуги по передаче'!$G$5:$J$7,3,FALSE))</f>
        <v>3137.08</v>
      </c>
      <c r="P896" s="64"/>
      <c r="Q896" s="64"/>
      <c r="R896" s="64"/>
      <c r="S896" s="64"/>
      <c r="T896" s="65"/>
      <c r="U896" s="63">
        <f>IF($A896="-","-",ROUND(VLOOKUP($A896+ROUND(LEFT(U$865,1)/24,5),'[1]ОАО "АТС"'!$A$57:$F$800,6,FALSE)+HLOOKUP($DL$863,'[1]Сбытовая надбавка'!$F$5:$H$6,2,FALSE),2)+'[1]Иные услуги'!$C$6+HLOOKUP($DR$862,'[1]Услуги по передаче'!$G$5:$J$7,3,FALSE))</f>
        <v>3068.56</v>
      </c>
      <c r="V896" s="64"/>
      <c r="W896" s="64"/>
      <c r="X896" s="64"/>
      <c r="Y896" s="64"/>
      <c r="Z896" s="65"/>
      <c r="AA896" s="63">
        <f>IF($A896="-","-",ROUND(VLOOKUP($A896+ROUND(LEFT(AA$865,1)/24,5),'[1]ОАО "АТС"'!$A$57:$F$800,6,FALSE)+HLOOKUP($DL$863,'[1]Сбытовая надбавка'!$F$5:$H$6,2,FALSE),2)+'[1]Иные услуги'!$C$6+HLOOKUP($DR$862,'[1]Услуги по передаче'!$G$5:$J$7,3,FALSE))</f>
        <v>3063.88</v>
      </c>
      <c r="AB896" s="64"/>
      <c r="AC896" s="64"/>
      <c r="AD896" s="64"/>
      <c r="AE896" s="64"/>
      <c r="AF896" s="65"/>
      <c r="AG896" s="63">
        <f>IF($A896="-","-",ROUND(VLOOKUP($A896+ROUND(LEFT(AG$865,1)/24,5),'[1]ОАО "АТС"'!$A$57:$F$800,6,FALSE)+HLOOKUP($DL$863,'[1]Сбытовая надбавка'!$F$5:$H$6,2,FALSE),2)+'[1]Иные услуги'!$C$6+HLOOKUP($DR$862,'[1]Услуги по передаче'!$G$5:$J$7,3,FALSE))</f>
        <v>3064.19</v>
      </c>
      <c r="AH896" s="64"/>
      <c r="AI896" s="64"/>
      <c r="AJ896" s="64"/>
      <c r="AK896" s="64"/>
      <c r="AL896" s="65"/>
      <c r="AM896" s="63">
        <f>IF($A896="-","-",ROUND(VLOOKUP($A896+ROUND(LEFT(AM$865,1)/24,5),'[1]ОАО "АТС"'!$A$57:$F$800,6,FALSE)+HLOOKUP($DL$863,'[1]Сбытовая надбавка'!$F$5:$H$6,2,FALSE),2)+'[1]Иные услуги'!$C$6+HLOOKUP($DR$862,'[1]Услуги по передаче'!$G$5:$J$7,3,FALSE))</f>
        <v>3072.1</v>
      </c>
      <c r="AN896" s="64"/>
      <c r="AO896" s="64"/>
      <c r="AP896" s="64"/>
      <c r="AQ896" s="64"/>
      <c r="AR896" s="65"/>
      <c r="AS896" s="63">
        <f>IF($A896="-","-",ROUND(VLOOKUP($A896+ROUND(LEFT(AS$865,1)/24,5),'[1]ОАО "АТС"'!$A$57:$F$800,6,FALSE)+HLOOKUP($DL$863,'[1]Сбытовая надбавка'!$F$5:$H$6,2,FALSE),2)+'[1]Иные услуги'!$C$6+HLOOKUP($DR$862,'[1]Услуги по передаче'!$G$5:$J$7,3,FALSE))</f>
        <v>3075.7</v>
      </c>
      <c r="AT896" s="64"/>
      <c r="AU896" s="64"/>
      <c r="AV896" s="64"/>
      <c r="AW896" s="64"/>
      <c r="AX896" s="65"/>
      <c r="AY896" s="63">
        <f>IF($A896="-","-",ROUND(VLOOKUP($A896+ROUND(LEFT(AY$865,1)/24,5),'[1]ОАО "АТС"'!$A$57:$F$800,6,FALSE)+HLOOKUP($DL$863,'[1]Сбытовая надбавка'!$F$5:$H$6,2,FALSE),2)+'[1]Иные услуги'!$C$6+HLOOKUP($DR$862,'[1]Услуги по передаче'!$G$5:$J$7,3,FALSE))</f>
        <v>3137.77</v>
      </c>
      <c r="AZ896" s="64"/>
      <c r="BA896" s="64"/>
      <c r="BB896" s="64"/>
      <c r="BC896" s="64"/>
      <c r="BD896" s="65"/>
      <c r="BE896" s="63">
        <f>IF($A896="-","-",ROUND(VLOOKUP($A896+ROUND(LEFT(BE$865,1)/24,5),'[1]ОАО "АТС"'!$A$57:$F$800,6,FALSE)+HLOOKUP($DL$863,'[1]Сбытовая надбавка'!$F$5:$H$6,2,FALSE),2)+'[1]Иные услуги'!$C$6+HLOOKUP($DR$862,'[1]Услуги по передаче'!$G$5:$J$7,3,FALSE))</f>
        <v>3056.29</v>
      </c>
      <c r="BF896" s="64"/>
      <c r="BG896" s="64"/>
      <c r="BH896" s="64"/>
      <c r="BI896" s="64"/>
      <c r="BJ896" s="65"/>
      <c r="BK896" s="63">
        <f>IF($A896="-","-",ROUND(VLOOKUP($A896+ROUND(LEFT(BK$865,1)/24,5),'[1]ОАО "АТС"'!$A$57:$F$800,6,FALSE)+HLOOKUP($DL$863,'[1]Сбытовая надбавка'!$F$5:$H$6,2,FALSE),2)+'[1]Иные услуги'!$C$6+HLOOKUP($DR$862,'[1]Услуги по передаче'!$G$5:$J$7,3,FALSE))</f>
        <v>3125.61</v>
      </c>
      <c r="BL896" s="64"/>
      <c r="BM896" s="64"/>
      <c r="BN896" s="64"/>
      <c r="BO896" s="64"/>
      <c r="BP896" s="65"/>
      <c r="BQ896" s="63">
        <f>IF($A896="-","-",ROUND(VLOOKUP($A896+ROUND(LEFT(BQ$865,2)/24,5),'[1]ОАО "АТС"'!$A$57:$F$800,6,FALSE)+HLOOKUP($DL$863,'[1]Сбытовая надбавка'!$F$5:$H$6,2,FALSE),2)+'[1]Иные услуги'!$C$6+HLOOKUP($DR$862,'[1]Услуги по передаче'!$G$5:$J$7,3,FALSE))</f>
        <v>3170.52</v>
      </c>
      <c r="BR896" s="64"/>
      <c r="BS896" s="64"/>
      <c r="BT896" s="64"/>
      <c r="BU896" s="64"/>
      <c r="BV896" s="65"/>
      <c r="BW896" s="63">
        <f>IF($A896="-","-",ROUND(VLOOKUP($A896+ROUND(LEFT(BW$865,2)/24,5),'[1]ОАО "АТС"'!$A$57:$F$800,6,FALSE)+HLOOKUP($DL$863,'[1]Сбытовая надбавка'!$F$5:$H$6,2,FALSE),2)+'[1]Иные услуги'!$C$6+HLOOKUP($DR$862,'[1]Услуги по передаче'!$G$5:$J$7,3,FALSE))</f>
        <v>3183.99</v>
      </c>
      <c r="BX896" s="64"/>
      <c r="BY896" s="64"/>
      <c r="BZ896" s="64"/>
      <c r="CA896" s="64"/>
      <c r="CB896" s="65"/>
      <c r="CC896" s="63">
        <f>IF($A896="-","-",ROUND(VLOOKUP($A896+ROUND(LEFT(CC$865,2)/24,5),'[1]ОАО "АТС"'!$A$57:$F$800,6,FALSE)+HLOOKUP($DL$863,'[1]Сбытовая надбавка'!$F$5:$H$6,2,FALSE),2)+'[1]Иные услуги'!$C$6+HLOOKUP($DR$862,'[1]Услуги по передаче'!$G$5:$J$7,3,FALSE))</f>
        <v>3167.25</v>
      </c>
      <c r="CD896" s="64"/>
      <c r="CE896" s="64"/>
      <c r="CF896" s="64"/>
      <c r="CG896" s="64"/>
      <c r="CH896" s="65"/>
      <c r="CI896" s="63">
        <f>IF($A896="-","-",ROUND(VLOOKUP($A896+ROUND(LEFT(CI$865,2)/24,5),'[1]ОАО "АТС"'!$A$57:$F$800,6,FALSE)+HLOOKUP($DL$863,'[1]Сбытовая надбавка'!$F$5:$H$6,2,FALSE),2)+'[1]Иные услуги'!$C$6+HLOOKUP($DR$862,'[1]Услуги по передаче'!$G$5:$J$7,3,FALSE))</f>
        <v>3141.7599999999998</v>
      </c>
      <c r="CJ896" s="64"/>
      <c r="CK896" s="64"/>
      <c r="CL896" s="64"/>
      <c r="CM896" s="64"/>
      <c r="CN896" s="65"/>
      <c r="CO896" s="63">
        <f>IF($A896="-","-",ROUND(VLOOKUP($A896+ROUND(LEFT(CO$865,2)/24,5),'[1]ОАО "АТС"'!$A$57:$F$800,6,FALSE)+HLOOKUP($DL$863,'[1]Сбытовая надбавка'!$F$5:$H$6,2,FALSE),2)+'[1]Иные услуги'!$C$6+HLOOKUP($DR$862,'[1]Услуги по передаче'!$G$5:$J$7,3,FALSE))</f>
        <v>3133.91</v>
      </c>
      <c r="CP896" s="64"/>
      <c r="CQ896" s="64"/>
      <c r="CR896" s="64"/>
      <c r="CS896" s="64"/>
      <c r="CT896" s="65"/>
      <c r="CU896" s="63">
        <f>IF($A896="-","-",ROUND(VLOOKUP($A896+ROUND(LEFT(CU$865,2)/24,5),'[1]ОАО "АТС"'!$A$57:$F$800,6,FALSE)+HLOOKUP($DL$863,'[1]Сбытовая надбавка'!$F$5:$H$6,2,FALSE),2)+'[1]Иные услуги'!$C$6+HLOOKUP($DR$862,'[1]Услуги по передаче'!$G$5:$J$7,3,FALSE))</f>
        <v>3132.97</v>
      </c>
      <c r="CV896" s="64"/>
      <c r="CW896" s="64"/>
      <c r="CX896" s="64"/>
      <c r="CY896" s="64"/>
      <c r="CZ896" s="65"/>
      <c r="DA896" s="63">
        <f>IF($A896="-","-",ROUND(VLOOKUP($A896+ROUND(LEFT(DA$865,2)/24,5),'[1]ОАО "АТС"'!$A$57:$F$800,6,FALSE)+HLOOKUP($DL$863,'[1]Сбытовая надбавка'!$F$5:$H$6,2,FALSE),2)+'[1]Иные услуги'!$C$6+HLOOKUP($DR$862,'[1]Услуги по передаче'!$G$5:$J$7,3,FALSE))</f>
        <v>3178.54</v>
      </c>
      <c r="DB896" s="64"/>
      <c r="DC896" s="64"/>
      <c r="DD896" s="64"/>
      <c r="DE896" s="64"/>
      <c r="DF896" s="65"/>
      <c r="DG896" s="63">
        <f>IF($A896="-","-",ROUND(VLOOKUP($A896+ROUND(LEFT(DG$865,2)/24,5),'[1]ОАО "АТС"'!$A$57:$F$800,6,FALSE)+HLOOKUP($DL$863,'[1]Сбытовая надбавка'!$F$5:$H$6,2,FALSE),2)+'[1]Иные услуги'!$C$6+HLOOKUP($DR$862,'[1]Услуги по передаче'!$G$5:$J$7,3,FALSE))</f>
        <v>3267.09</v>
      </c>
      <c r="DH896" s="64"/>
      <c r="DI896" s="64"/>
      <c r="DJ896" s="64"/>
      <c r="DK896" s="64"/>
      <c r="DL896" s="65"/>
      <c r="DM896" s="63">
        <f>IF($A896="-","-",ROUND(VLOOKUP($A896+ROUND(LEFT(DM$865,2)/24,5),'[1]ОАО "АТС"'!$A$57:$F$800,6,FALSE)+HLOOKUP($DL$863,'[1]Сбытовая надбавка'!$F$5:$H$6,2,FALSE),2)+'[1]Иные услуги'!$C$6+HLOOKUP($DR$862,'[1]Услуги по передаче'!$G$5:$J$7,3,FALSE))</f>
        <v>3291.7599999999998</v>
      </c>
      <c r="DN896" s="64"/>
      <c r="DO896" s="64"/>
      <c r="DP896" s="64"/>
      <c r="DQ896" s="64"/>
      <c r="DR896" s="65"/>
      <c r="DS896" s="63">
        <f>IF($A896="-","-",ROUND(VLOOKUP($A896+ROUND(LEFT(DS$865,2)/24,5),'[1]ОАО "АТС"'!$A$57:$F$800,6,FALSE)+HLOOKUP($DL$863,'[1]Сбытовая надбавка'!$F$5:$H$6,2,FALSE),2)+'[1]Иные услуги'!$C$6+HLOOKUP($DR$862,'[1]Услуги по передаче'!$G$5:$J$7,3,FALSE))</f>
        <v>3251.2</v>
      </c>
      <c r="DT896" s="64"/>
      <c r="DU896" s="64"/>
      <c r="DV896" s="64"/>
      <c r="DW896" s="64"/>
      <c r="DX896" s="65"/>
      <c r="DY896" s="63">
        <f>IF($A896="-","-",ROUND(VLOOKUP($A896+ROUND(LEFT(DY$865,2)/24,5),'[1]ОАО "АТС"'!$A$57:$F$800,6,FALSE)+HLOOKUP($DL$863,'[1]Сбытовая надбавка'!$F$5:$H$6,2,FALSE),2)+'[1]Иные услуги'!$C$6+HLOOKUP($DR$862,'[1]Услуги по передаче'!$G$5:$J$7,3,FALSE))</f>
        <v>3188.69</v>
      </c>
      <c r="DZ896" s="64"/>
      <c r="EA896" s="64"/>
      <c r="EB896" s="64"/>
      <c r="EC896" s="64"/>
      <c r="ED896" s="65"/>
      <c r="EE896" s="63">
        <f>IF($A896="-","-",ROUND(VLOOKUP($A896+ROUND(LEFT(EE$865,2)/24,5),'[1]ОАО "АТС"'!$A$57:$F$800,6,FALSE)+HLOOKUP($DL$863,'[1]Сбытовая надбавка'!$F$5:$H$6,2,FALSE),2)+'[1]Иные услуги'!$C$6+HLOOKUP($DR$862,'[1]Услуги по передаче'!$G$5:$J$7,3,FALSE))</f>
        <v>3062.25</v>
      </c>
      <c r="EF896" s="64"/>
      <c r="EG896" s="64"/>
      <c r="EH896" s="64"/>
      <c r="EI896" s="64"/>
      <c r="EJ896" s="65"/>
      <c r="EK896" s="63">
        <f>IF($A896="-","-",ROUND(VLOOKUP($A896+ROUND(LEFT(EK$865,2)/24,5),'[1]ОАО "АТС"'!$A$57:$F$800,6,FALSE)+HLOOKUP($DL$863,'[1]Сбытовая надбавка'!$F$5:$H$6,2,FALSE),2)+'[1]Иные услуги'!$C$6+HLOOKUP($DR$862,'[1]Услуги по передаче'!$G$5:$J$7,3,FALSE))</f>
        <v>3354.47</v>
      </c>
      <c r="EL896" s="64"/>
      <c r="EM896" s="64"/>
      <c r="EN896" s="64"/>
      <c r="EO896" s="64"/>
      <c r="EP896" s="65"/>
      <c r="EQ896" s="63">
        <f>IF($A896="-","-",ROUND(VLOOKUP($A896+ROUND(LEFT(EQ$865,2)/24,5),'[1]ОАО "АТС"'!$A$57:$F$800,6,FALSE)+HLOOKUP($DL$863,'[1]Сбытовая надбавка'!$F$5:$H$6,2,FALSE),2)+'[1]Иные услуги'!$C$6+HLOOKUP($DR$862,'[1]Услуги по передаче'!$G$5:$J$7,3,FALSE))</f>
        <v>3328.15</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45992</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2564.8399999999997</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2556.94</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2557.0099999999998</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2557.02</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2556.94</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2556.6799999999998</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2555.5299999999997</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2725.5699999999997</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2555.83</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2587.89</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2641.16</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2641.73</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2634.81</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2603.9299999999998</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2626.5699999999997</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2642.8599999999997</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2688.48</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2739.85</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2745.5099999999998</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2677.68</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2583.75</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2554.91</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2812.18</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2691.91</v>
      </c>
      <c r="ER902" s="64"/>
      <c r="ES902" s="64"/>
      <c r="ET902" s="64"/>
      <c r="EU902" s="64"/>
      <c r="EV902" s="65"/>
    </row>
    <row r="903" spans="1:152" s="29" customFormat="1" ht="15.75" customHeight="1" x14ac:dyDescent="0.2">
      <c r="A903" s="60">
        <f>$A$102</f>
        <v>45993</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2561.0099999999998</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2556.83</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2556.92</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2556.9299999999998</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2556.87</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2556.7599999999998</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2554.9499999999998</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2716.41</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2555.6799999999998</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2579.8799999999997</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2637.94</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2637.8199999999997</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2630.1</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2597.71</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2621.23</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2636.43</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2683.06</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2735.98</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2738.3399999999997</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2667.96</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2570.2399999999998</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2554.8599999999997</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2807.23</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2661.19</v>
      </c>
      <c r="ER903" s="64"/>
      <c r="ES903" s="64"/>
      <c r="ET903" s="64"/>
      <c r="EU903" s="64"/>
      <c r="EV903" s="65"/>
    </row>
    <row r="904" spans="1:152" s="29" customFormat="1" ht="15.75" customHeight="1" x14ac:dyDescent="0.2">
      <c r="A904" s="60">
        <f>$A$103</f>
        <v>45994</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2571.8399999999997</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2556.37</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2556.87</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2556.8799999999997</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2556.27</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2556.12</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2554.89</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2728.25</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2555.5</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2585.5699999999997</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2642.68</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2642.45</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2634.94</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2602.4699999999998</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2626.5899999999997</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2641.75</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2682.18</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2735.02</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2745.69</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2662.72</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2576.48</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2554.5899999999997</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2814.47</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2647.45</v>
      </c>
      <c r="ER904" s="64"/>
      <c r="ES904" s="64"/>
      <c r="ET904" s="64"/>
      <c r="EU904" s="64"/>
      <c r="EV904" s="65"/>
    </row>
    <row r="905" spans="1:152" s="29" customFormat="1" ht="15.75" customHeight="1" x14ac:dyDescent="0.2">
      <c r="A905" s="60">
        <f>$A$104</f>
        <v>45995</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2556.54</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2556.6999999999998</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2556.79</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2556.8199999999997</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2556.73</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2556.14</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2554.8399999999997</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2725.85</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2555.6099999999997</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2608.46</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2656.39</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2669.87</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2640.02</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2631.99</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2638.43</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2653.3599999999997</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2710.0899999999997</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2749.48</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2740.67</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2672.31</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2576.25</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2553.42</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2795.66</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2671.21</v>
      </c>
      <c r="ER905" s="64"/>
      <c r="ES905" s="64"/>
      <c r="ET905" s="64"/>
      <c r="EU905" s="64"/>
      <c r="EV905" s="65"/>
    </row>
    <row r="906" spans="1:152" s="29" customFormat="1" ht="15.75" customHeight="1" x14ac:dyDescent="0.2">
      <c r="A906" s="60">
        <f>$A$105</f>
        <v>45996</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2562.17</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2556.69</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2556.7599999999998</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2556.77</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2556.71</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2556.6</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2555.08</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2729.85</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2555.4699999999998</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2608.35</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2663.18</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2685.5699999999997</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2663.42</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2656.7999999999997</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2669.56</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2676.52</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2691.95</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2746.06</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2762.6099999999997</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2673.18</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2601.31</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2553.64</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2830.18</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2688.43</v>
      </c>
      <c r="ER906" s="64"/>
      <c r="ES906" s="64"/>
      <c r="ET906" s="64"/>
      <c r="EU906" s="64"/>
      <c r="EV906" s="65"/>
    </row>
    <row r="907" spans="1:152" s="29" customFormat="1" ht="15.75" customHeight="1" x14ac:dyDescent="0.2">
      <c r="A907" s="60">
        <f>$A$106</f>
        <v>45997</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2571.77</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2556.44</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2556.64</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2556.67</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2556.6499999999996</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2556.58</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2555.23</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2557.41</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2555.1099999999997</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2555.35</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2575.73</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2592.44</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2594</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2576.85</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2576.5099999999998</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2585.16</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2635.8999999999996</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2701.56</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2696.17</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2591.37</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2554.52</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2552.8999999999996</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2771.77</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2641.24</v>
      </c>
      <c r="ER907" s="64"/>
      <c r="ES907" s="64"/>
      <c r="ET907" s="64"/>
      <c r="EU907" s="64"/>
      <c r="EV907" s="65"/>
    </row>
    <row r="908" spans="1:152" s="29" customFormat="1" ht="15.75" customHeight="1" x14ac:dyDescent="0.2">
      <c r="A908" s="60">
        <f>$A$107</f>
        <v>45998</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2567.1299999999997</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2556.5699999999997</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2556.7399999999998</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2556.8399999999997</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2556.7999999999997</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2556.79</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2555.4899999999998</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2555.1099999999997</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2554.71</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2555.1299999999997</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2555.39</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2555.3399999999997</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2555.3799999999997</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2556.17</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2556.1299999999997</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2556.21</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2557.83</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2649.74</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2636.31</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2589.1099999999997</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2553.5899999999997</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2553.4899999999998</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2736.75</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2605.67</v>
      </c>
      <c r="ER908" s="64"/>
      <c r="ES908" s="64"/>
      <c r="ET908" s="64"/>
      <c r="EU908" s="64"/>
      <c r="EV908" s="65"/>
    </row>
    <row r="909" spans="1:152" s="29" customFormat="1" ht="15.75" customHeight="1" x14ac:dyDescent="0.2">
      <c r="A909" s="60">
        <f>$A$108</f>
        <v>45999</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2569.48</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2556.6799999999998</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2556.8199999999997</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2556.85</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2556.7599999999998</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2556.6499999999996</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2555.19</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2740.44</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2555.12</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2614.98</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2666.5699999999997</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2674.27</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2645.54</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2639.49</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2646.94</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2660.02</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2693.6099999999997</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2721.2</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2751.71</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2669.73</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2588.12</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2553.3999999999996</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2802.68</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2627.64</v>
      </c>
      <c r="ER909" s="64"/>
      <c r="ES909" s="64"/>
      <c r="ET909" s="64"/>
      <c r="EU909" s="64"/>
      <c r="EV909" s="65"/>
    </row>
    <row r="910" spans="1:152" s="29" customFormat="1" ht="15.75" customHeight="1" x14ac:dyDescent="0.2">
      <c r="A910" s="60">
        <f>$A$109</f>
        <v>46000</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2573.5099999999998</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2556.6299999999997</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2556.75</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2556.79</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2556.7599999999998</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2556.5499999999997</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2556.2399999999998</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2736.24</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2555.2799999999997</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2626.8799999999997</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2681.6499999999996</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2688.8999999999996</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2660.75</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2654</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2661.91</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2674.1099999999997</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2704.95</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2730.2799999999997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2759.0899999999997</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2691.54</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2610.91</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2553.0099999999998</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2786.7999999999997</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2676.08</v>
      </c>
      <c r="ER910" s="64"/>
      <c r="ES910" s="64"/>
      <c r="ET910" s="64"/>
      <c r="EU910" s="64"/>
      <c r="EV910" s="65"/>
    </row>
    <row r="911" spans="1:152" s="29" customFormat="1" ht="15.75" customHeight="1" x14ac:dyDescent="0.2">
      <c r="A911" s="60">
        <f>$A$110</f>
        <v>46001</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2576.81</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2556.69</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2556.71</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2556.73</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2556.71</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2556.4699999999998</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2554.5699999999997</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2746.66</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2555.0899999999997</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2628.95</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2679.21</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2687.72</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2665.1</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2652.96</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2663.1</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2673.2599999999998</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2712.18</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2739.14</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2761.5499999999997</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2696.2</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2614.2999999999997</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2553.2799999999997</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2812.2799999999997</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2679.43</v>
      </c>
      <c r="ER911" s="64"/>
      <c r="ES911" s="64"/>
      <c r="ET911" s="64"/>
      <c r="EU911" s="64"/>
      <c r="EV911" s="65"/>
    </row>
    <row r="912" spans="1:152" s="29" customFormat="1" ht="15.75" customHeight="1" x14ac:dyDescent="0.2">
      <c r="A912" s="60">
        <f>$A$111</f>
        <v>46002</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2590.6099999999997</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2556.3799999999997</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2556.5</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2556.5699999999997</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2556.52</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2556.3399999999997</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2556.66</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2764.91</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2555.42</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2643.04</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2693.6099999999997</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2698.5</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2672.6499999999996</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2678.0099999999998</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2672.42</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2689.3399999999997</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2730.02</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2763.5899999999997</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2774.7599999999998</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2715.44</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2632.3799999999997</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2553.5099999999998</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2810.5899999999997</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2679.3199999999997</v>
      </c>
      <c r="ER912" s="64"/>
      <c r="ES912" s="64"/>
      <c r="ET912" s="64"/>
      <c r="EU912" s="64"/>
      <c r="EV912" s="65"/>
    </row>
    <row r="913" spans="1:152" s="29" customFormat="1" ht="15.75" customHeight="1" x14ac:dyDescent="0.2">
      <c r="A913" s="60">
        <f>$A$112</f>
        <v>46003</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2633</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2571.6499999999996</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2556.4299999999998</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2556.4699999999998</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2556.64</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2583.4499999999998</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2647.6</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2839.37</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2574.6099999999997</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2729.39</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2784.43</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2783.95</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2756.8199999999997</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2753.0499999999997</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2752.44</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2752.29</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2780.49</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2821.42</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2842.47</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2788.19</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2717.06</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2591.2199999999998</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2881.04</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2747.6</v>
      </c>
      <c r="ER913" s="64"/>
      <c r="ES913" s="64"/>
      <c r="ET913" s="64"/>
      <c r="EU913" s="64"/>
      <c r="EV913" s="65"/>
    </row>
    <row r="914" spans="1:152" s="29" customFormat="1" ht="15.75" customHeight="1" x14ac:dyDescent="0.2">
      <c r="A914" s="60">
        <f>$A$113</f>
        <v>46004</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2606.41</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2562.2999999999997</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2556.8199999999997</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2556.8599999999997</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2556.89</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2556.77</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2555.66</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2597.29</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2555.2599999999998</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2556.96</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2641.2799999999997</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2669.1499999999996</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2662.97</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2656.89</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2656.16</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2656.1499999999996</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2704.8199999999997</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2758.2799999999997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2771.94</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2695.6099999999997</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2618.6799999999998</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2553.14</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2836.2799999999997</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2693.1099999999997</v>
      </c>
      <c r="ER914" s="64"/>
      <c r="ES914" s="64"/>
      <c r="ET914" s="64"/>
      <c r="EU914" s="64"/>
      <c r="EV914" s="65"/>
    </row>
    <row r="915" spans="1:152" s="29" customFormat="1" ht="15.75" customHeight="1" x14ac:dyDescent="0.2">
      <c r="A915" s="60">
        <f>$A$114</f>
        <v>46005</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2599.06</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2562.4899999999998</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2556.58</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2556.64</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2556.6099999999997</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2556.56</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2555.2199999999998</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2556.2599999999998</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2554.44</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2555.08</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2555.08</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2579.25</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2570.9699999999998</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2595.0499999999997</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2594.9299999999998</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2602.04</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2679.7</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2749.95</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2793.3399999999997</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2744.23</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2684.52</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2556.6999999999998</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2842.1</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2727.94</v>
      </c>
      <c r="ER915" s="64"/>
      <c r="ES915" s="64"/>
      <c r="ET915" s="64"/>
      <c r="EU915" s="64"/>
      <c r="EV915" s="65"/>
    </row>
    <row r="916" spans="1:152" s="29" customFormat="1" ht="15.75" customHeight="1" x14ac:dyDescent="0.2">
      <c r="A916" s="60">
        <f>$A$115</f>
        <v>46006</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2602.83</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2570.87</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2560.9499999999998</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2555.58</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2555.5099999999998</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2584.6799999999998</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2666.8799999999997</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2835.19</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2598.7999999999997</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2732.7799999999997</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2783.95</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2784.08</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2766.1099999999997</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2762.75</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2762.52</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2759.6499999999996</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2778.73</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2819.3999999999996</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2860.0099999999998</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2797.98</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2730.89</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2611.52</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2870.93</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2665.0099999999998</v>
      </c>
      <c r="ER916" s="64"/>
      <c r="ES916" s="64"/>
      <c r="ET916" s="64"/>
      <c r="EU916" s="64"/>
      <c r="EV916" s="65"/>
    </row>
    <row r="917" spans="1:152" s="29" customFormat="1" ht="15.75" customHeight="1" x14ac:dyDescent="0.2">
      <c r="A917" s="60">
        <f>$A$116</f>
        <v>46007</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2643.43</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2595.77</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2561.2799999999997</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2556.37</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2557.8999999999996</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2600.98</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2664.83</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2849.1299999999997</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2603.96</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2742.49</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2799.79</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2800.58</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2758.6499999999996</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2746.04</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2753.64</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2757.2799999999997</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2787.56</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2825.0899999999997</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2882.04</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2795.97</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2738.92</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2623.17</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2904.67</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2762.6099999999997</v>
      </c>
      <c r="ER917" s="64"/>
      <c r="ES917" s="64"/>
      <c r="ET917" s="64"/>
      <c r="EU917" s="64"/>
      <c r="EV917" s="65"/>
    </row>
    <row r="918" spans="1:152" s="29" customFormat="1" ht="15.75" customHeight="1" x14ac:dyDescent="0.2">
      <c r="A918" s="60">
        <f>$A$117</f>
        <v>46008</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2659.85</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2579.5</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2558.3599999999997</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2556.0099999999998</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2555.9499999999998</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2590.52</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2645.54</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2832.3399999999997</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2571.71</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2729.16</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2791.31</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2799.0499999999997</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2762.2599999999998</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2756.08</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2745.35</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2739.79</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2791.7599999999998</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2822.62</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2875.46</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2801.8399999999997</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2680.3199999999997</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2550.6099999999997</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2896.0099999999998</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2769.87</v>
      </c>
      <c r="ER918" s="64"/>
      <c r="ES918" s="64"/>
      <c r="ET918" s="64"/>
      <c r="EU918" s="64"/>
      <c r="EV918" s="65"/>
    </row>
    <row r="919" spans="1:152" s="29" customFormat="1" ht="15.75" customHeight="1" x14ac:dyDescent="0.2">
      <c r="A919" s="60">
        <f>$A$118</f>
        <v>46009</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2642.25</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2600.7999999999997</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2575.3999999999996</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2555.62</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2555.5099999999998</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2602.4299999999998</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2673.29</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2882.74</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2577.1499999999996</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2770.44</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2762.7</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2803.7999999999997</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2705.45</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2687.8599999999997</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2702.73</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2757.6099999999997</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2814.8799999999997</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2846.2799999999997</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2860.58</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2816.48</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2753.0899999999997</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2592.96</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2930.2799999999997</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2777.8999999999996</v>
      </c>
      <c r="ER919" s="64"/>
      <c r="ES919" s="64"/>
      <c r="ET919" s="64"/>
      <c r="EU919" s="64"/>
      <c r="EV919" s="65"/>
    </row>
    <row r="920" spans="1:152" s="29" customFormat="1" ht="15.75" customHeight="1" x14ac:dyDescent="0.2">
      <c r="A920" s="60">
        <f>$A$119</f>
        <v>46010</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2666.48</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2590.8199999999997</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2569.6</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2561.7999999999997</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2567.4699999999998</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2613.69</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2691.3199999999997</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2883.42</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2587.02</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2736.85</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2826.3599999999997</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2837.87</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2789.93</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2756.0699999999997</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2778.16</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2785.92</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2835.68</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2860.96</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2900.39</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2867.62</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2769.0299999999997</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2620.7799999999997</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2928.98</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2786.8799999999997</v>
      </c>
      <c r="ER920" s="64"/>
      <c r="ES920" s="64"/>
      <c r="ET920" s="64"/>
      <c r="EU920" s="64"/>
      <c r="EV920" s="65"/>
    </row>
    <row r="921" spans="1:152" s="29" customFormat="1" ht="15.75" customHeight="1" x14ac:dyDescent="0.2">
      <c r="A921" s="60">
        <f>$A$120</f>
        <v>46011</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2679.3799999999997</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2604.8999999999996</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2565.77</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2555.87</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2555.8199999999997</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2565.5899999999997</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2553.89</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2651.45</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2554.3399999999997</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2559.02</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2671.23</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2695.08</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2678.66</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2660.04</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2555</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2555.4699999999998</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2554.1499999999996</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2553.1499999999996</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2619.2799999999997</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2589.0499999999997</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2561.2399999999998</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2551.41</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2855.14</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2744.16</v>
      </c>
      <c r="ER921" s="64"/>
      <c r="ES921" s="64"/>
      <c r="ET921" s="64"/>
      <c r="EU921" s="64"/>
      <c r="EV921" s="65"/>
    </row>
    <row r="922" spans="1:152" s="29" customFormat="1" ht="15.75" customHeight="1" x14ac:dyDescent="0.2">
      <c r="A922" s="60">
        <f>$A$121</f>
        <v>46012</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2660.85</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2578.9699999999998</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2555.44</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2555.6099999999997</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2555.6299999999997</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2555.5699999999997</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2553.6799999999998</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2575.4699999999998</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2554.33</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2554.42</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2554.4699999999998</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2594.33</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2586.29</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2610.2999999999997</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2608.9499999999998</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2615.89</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2697.3199999999997</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2764.2</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2815.3199999999997</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2772.68</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2702.3399999999997</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2576.67</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2872.16</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2753.93</v>
      </c>
      <c r="ER922" s="64"/>
      <c r="ES922" s="64"/>
      <c r="ET922" s="64"/>
      <c r="EU922" s="64"/>
      <c r="EV922" s="65"/>
    </row>
    <row r="923" spans="1:152" s="29" customFormat="1" ht="15.75" customHeight="1" x14ac:dyDescent="0.2">
      <c r="A923" s="60">
        <f>$A$122</f>
        <v>46013</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2728.5</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2656.6099999999997</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2620.66</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2604.33</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2606.27</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2666.02</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2729.37</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2908.13</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2629.6</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2848.39</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2922.83</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2905.3</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2764.69</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2758.81</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2748</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2748.14</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2795</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2872.62</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2956.2599999999998</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3055.0099999999998</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2812.43</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2689.25</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2964.64</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2792.58</v>
      </c>
      <c r="ER923" s="64"/>
      <c r="ES923" s="64"/>
      <c r="ET923" s="64"/>
      <c r="EU923" s="64"/>
      <c r="EV923" s="65"/>
    </row>
    <row r="924" spans="1:152" s="29" customFormat="1" ht="15.75" customHeight="1" x14ac:dyDescent="0.2">
      <c r="A924" s="60">
        <f>$A$123</f>
        <v>46014</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2649.75</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2598.98</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2587.12</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2575.8199999999997</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2579.6099999999997</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2621.93</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2726.37</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2913.13</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2629.37</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2758.7999999999997</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2815.3199999999997</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2795.5099999999998</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2747.62</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2735.2799999999997</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2725.5099999999998</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2730.72</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2758.8999999999996</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2823.79</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2889.74</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2864.1499999999996</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2780.87</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2648.31</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2915.0099999999998</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2747.47</v>
      </c>
      <c r="ER924" s="64"/>
      <c r="ES924" s="64"/>
      <c r="ET924" s="64"/>
      <c r="EU924" s="64"/>
      <c r="EV924" s="65"/>
    </row>
    <row r="925" spans="1:152" s="29" customFormat="1" ht="15.75" customHeight="1" x14ac:dyDescent="0.2">
      <c r="A925" s="60">
        <f>$A$124</f>
        <v>46015</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2621.6499999999996</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2582.14</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2571.1999999999998</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2567.1999999999998</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2571.31</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2617.37</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2719.37</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2905.17</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2638.25</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2780.39</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2864.3599999999997</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2873.7999999999997</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2828.64</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2824.6499999999996</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2824.5099999999998</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2776.72</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2784.25</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2818.73</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2872.8799999999997</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2806.24</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2743.37</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2617.8999999999996</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2898.5099999999998</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2751.33</v>
      </c>
      <c r="ER925" s="64"/>
      <c r="ES925" s="64"/>
      <c r="ET925" s="64"/>
      <c r="EU925" s="64"/>
      <c r="EV925" s="65"/>
    </row>
    <row r="926" spans="1:152" s="29" customFormat="1" ht="15.75" customHeight="1" x14ac:dyDescent="0.2">
      <c r="A926" s="60">
        <f>$A$125</f>
        <v>46016</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2631.7599999999998</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2585.79</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2573.29</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2568.39</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2571.96</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2604.44</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2688.64</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2909.0299999999997</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2651.47</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2785.6</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2817.5099999999998</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2827.23</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2793.5099999999998</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2787.69</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2777.98</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2765.8599999999997</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2788.2799999999997</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2841.8799999999997</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2908.96</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2861.99</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2799.52</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2694.69</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2896.25</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2731.75</v>
      </c>
      <c r="ER926" s="64"/>
      <c r="ES926" s="64"/>
      <c r="ET926" s="64"/>
      <c r="EU926" s="64"/>
      <c r="EV926" s="65"/>
    </row>
    <row r="927" spans="1:152" s="29" customFormat="1" ht="15.75" customHeight="1" x14ac:dyDescent="0.2">
      <c r="A927" s="60">
        <f>$A$126</f>
        <v>46017</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2726.72</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2655.72</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2637.23</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2579.94</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2636.96</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2632.1</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2733.23</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2939.64</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2665.23</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2793.92</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2812.56</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2806.91</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2763.0299999999997</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2743.19</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2748.5499999999997</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2735.02</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2792.5</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2841.89</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2886.41</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2856.33</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2778.6499999999996</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2680.1499999999996</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2906.44</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2774.85</v>
      </c>
      <c r="ER927" s="64"/>
      <c r="ES927" s="64"/>
      <c r="ET927" s="64"/>
      <c r="EU927" s="64"/>
      <c r="EV927" s="65"/>
    </row>
    <row r="928" spans="1:152" s="29" customFormat="1" ht="15.75" customHeight="1" x14ac:dyDescent="0.2">
      <c r="A928" s="60">
        <f>$A$127</f>
        <v>46018</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2701.31</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2639.45</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2573.1999999999998</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2590.96</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2599.0099999999998</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2599.0299999999997</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2644.16</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2889.3</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2628.22</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2754</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2807.21</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2807.67</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2808.6</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2805.85</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2820.39</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2806.06</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2830.23</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2847.92</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2909.58</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2860.46</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2783.94</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2710.42</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2928.33</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2793.56</v>
      </c>
      <c r="ER928" s="64"/>
      <c r="ES928" s="64"/>
      <c r="ET928" s="64"/>
      <c r="EU928" s="64"/>
      <c r="EV928" s="65"/>
    </row>
    <row r="929" spans="1:152" s="29" customFormat="1" ht="15.75" customHeight="1" x14ac:dyDescent="0.2">
      <c r="A929" s="60">
        <f>$A$128</f>
        <v>46019</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2683.17</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2615.6</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2591.69</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2584.5899999999997</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2577.96</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2576.7199999999998</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2569.5</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2623.0099999999998</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2554.77</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2555.19</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2619.64</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2653.3399999999997</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2659.67</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2660.2</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2651.94</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2664.1099999999997</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2735.02</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2784.3199999999997</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2829.5699999999997</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2789.5</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2737.41</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2630.8399999999997</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2831.18</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2757.92</v>
      </c>
      <c r="ER929" s="64"/>
      <c r="ES929" s="64"/>
      <c r="ET929" s="64"/>
      <c r="EU929" s="64"/>
      <c r="EV929" s="65"/>
    </row>
    <row r="930" spans="1:152" s="29" customFormat="1" ht="15.75" customHeight="1" x14ac:dyDescent="0.2">
      <c r="A930" s="60">
        <f>$A$129</f>
        <v>46020</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2711.89</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2658.02</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2632.83</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2565.8399999999997</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2570.79</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2608.2799999999997</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2685.1499999999996</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2896.98</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2638.02</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2744.81</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2803.5499999999997</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2797.1099999999997</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2811.98</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2808.8799999999997</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2806.81</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2811.91</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2839.75</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2856.75</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2866.17</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2862.92</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2818.8599999999997</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2727.3999999999996</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2911.95</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2787.0699999999997</v>
      </c>
      <c r="ER930" s="64"/>
      <c r="ES930" s="64"/>
      <c r="ET930" s="64"/>
      <c r="EU930" s="64"/>
      <c r="EV930" s="65"/>
    </row>
    <row r="931" spans="1:152" s="29" customFormat="1" ht="15.75" customHeight="1" x14ac:dyDescent="0.2">
      <c r="A931" s="60">
        <f>$A$130</f>
        <v>46021</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2709.0899999999997</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2557.21</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2556.96</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2551.2199999999998</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2555.1799999999998</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2570.69</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2651.52</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2821.75</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2640.2999999999997</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2737.46</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2800.0099999999998</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2816.29</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2806.8399999999997</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2802.69</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2802.3399999999997</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2809.95</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2829.58</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2854.3999999999996</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2865.04</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2858.7799999999997</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2808.94</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2735.37</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2930.55</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2775.41</v>
      </c>
      <c r="ER931" s="64"/>
      <c r="ES931" s="64"/>
      <c r="ET931" s="64"/>
      <c r="EU931" s="64"/>
      <c r="EV931" s="65"/>
    </row>
    <row r="932" spans="1:152" s="29" customFormat="1" ht="15.75" customHeight="1" x14ac:dyDescent="0.2">
      <c r="A932" s="60">
        <f>$A$131</f>
        <v>46022</v>
      </c>
      <c r="B932" s="61"/>
      <c r="C932" s="61"/>
      <c r="D932" s="61"/>
      <c r="E932" s="61"/>
      <c r="F932" s="61"/>
      <c r="G932" s="61"/>
      <c r="H932" s="62"/>
      <c r="I932" s="63">
        <f>IF($A932="-","-",ROUND(VLOOKUP($A932+ROUND(LEFT(I$901,1)/24,5),'[1]ОАО "АТС"'!$A$57:$F$800,6,FALSE)+HLOOKUP($DL$899,'[1]Сбытовая надбавка'!$F$5:$H$6,2,FALSE),2)+'[1]Иные услуги'!$C$6+HLOOKUP($DR$898,'[1]Услуги по передаче'!$G$5:$J$7,3,FALSE))</f>
        <v>2689.0699999999997</v>
      </c>
      <c r="J932" s="64"/>
      <c r="K932" s="64"/>
      <c r="L932" s="64"/>
      <c r="M932" s="64"/>
      <c r="N932" s="65"/>
      <c r="O932" s="63">
        <f>IF($A932="-","-",ROUND(VLOOKUP($A932+ROUND(LEFT(O$901,1)/24,5),'[1]ОАО "АТС"'!$A$57:$F$800,6,FALSE)+HLOOKUP($DL$899,'[1]Сбытовая надбавка'!$F$5:$H$6,2,FALSE),2)+'[1]Иные услуги'!$C$6+HLOOKUP($DR$898,'[1]Услуги по передаче'!$G$5:$J$7,3,FALSE))</f>
        <v>2635.5299999999997</v>
      </c>
      <c r="P932" s="64"/>
      <c r="Q932" s="64"/>
      <c r="R932" s="64"/>
      <c r="S932" s="64"/>
      <c r="T932" s="65"/>
      <c r="U932" s="63">
        <f>IF($A932="-","-",ROUND(VLOOKUP($A932+ROUND(LEFT(U$901,1)/24,5),'[1]ОАО "АТС"'!$A$57:$F$800,6,FALSE)+HLOOKUP($DL$899,'[1]Сбытовая надбавка'!$F$5:$H$6,2,FALSE),2)+'[1]Иные услуги'!$C$6+HLOOKUP($DR$898,'[1]Услуги по передаче'!$G$5:$J$7,3,FALSE))</f>
        <v>2567.0099999999998</v>
      </c>
      <c r="V932" s="64"/>
      <c r="W932" s="64"/>
      <c r="X932" s="64"/>
      <c r="Y932" s="64"/>
      <c r="Z932" s="65"/>
      <c r="AA932" s="63">
        <f>IF($A932="-","-",ROUND(VLOOKUP($A932+ROUND(LEFT(AA$901,1)/24,5),'[1]ОАО "АТС"'!$A$57:$F$800,6,FALSE)+HLOOKUP($DL$899,'[1]Сбытовая надбавка'!$F$5:$H$6,2,FALSE),2)+'[1]Иные услуги'!$C$6+HLOOKUP($DR$898,'[1]Услуги по передаче'!$G$5:$J$7,3,FALSE))</f>
        <v>2562.33</v>
      </c>
      <c r="AB932" s="64"/>
      <c r="AC932" s="64"/>
      <c r="AD932" s="64"/>
      <c r="AE932" s="64"/>
      <c r="AF932" s="65"/>
      <c r="AG932" s="63">
        <f>IF($A932="-","-",ROUND(VLOOKUP($A932+ROUND(LEFT(AG$901,1)/24,5),'[1]ОАО "АТС"'!$A$57:$F$800,6,FALSE)+HLOOKUP($DL$899,'[1]Сбытовая надбавка'!$F$5:$H$6,2,FALSE),2)+'[1]Иные услуги'!$C$6+HLOOKUP($DR$898,'[1]Услуги по передаче'!$G$5:$J$7,3,FALSE))</f>
        <v>2562.64</v>
      </c>
      <c r="AH932" s="64"/>
      <c r="AI932" s="64"/>
      <c r="AJ932" s="64"/>
      <c r="AK932" s="64"/>
      <c r="AL932" s="65"/>
      <c r="AM932" s="63">
        <f>IF($A932="-","-",ROUND(VLOOKUP($A932+ROUND(LEFT(AM$901,1)/24,5),'[1]ОАО "АТС"'!$A$57:$F$800,6,FALSE)+HLOOKUP($DL$899,'[1]Сбытовая надбавка'!$F$5:$H$6,2,FALSE),2)+'[1]Иные услуги'!$C$6+HLOOKUP($DR$898,'[1]Услуги по передаче'!$G$5:$J$7,3,FALSE))</f>
        <v>2570.5499999999997</v>
      </c>
      <c r="AN932" s="64"/>
      <c r="AO932" s="64"/>
      <c r="AP932" s="64"/>
      <c r="AQ932" s="64"/>
      <c r="AR932" s="65"/>
      <c r="AS932" s="63">
        <f>IF($A932="-","-",ROUND(VLOOKUP($A932+ROUND(LEFT(AS$901,1)/24,5),'[1]ОАО "АТС"'!$A$57:$F$800,6,FALSE)+HLOOKUP($DL$899,'[1]Сбытовая надбавка'!$F$5:$H$6,2,FALSE),2)+'[1]Иные услуги'!$C$6+HLOOKUP($DR$898,'[1]Услуги по передаче'!$G$5:$J$7,3,FALSE))</f>
        <v>2574.1499999999996</v>
      </c>
      <c r="AT932" s="64"/>
      <c r="AU932" s="64"/>
      <c r="AV932" s="64"/>
      <c r="AW932" s="64"/>
      <c r="AX932" s="65"/>
      <c r="AY932" s="63">
        <f>IF($A932="-","-",ROUND(VLOOKUP($A932+ROUND(LEFT(AY$901,1)/24,5),'[1]ОАО "АТС"'!$A$57:$F$800,6,FALSE)+HLOOKUP($DL$899,'[1]Сбытовая надбавка'!$F$5:$H$6,2,FALSE),2)+'[1]Иные услуги'!$C$6+HLOOKUP($DR$898,'[1]Услуги по передаче'!$G$5:$J$7,3,FALSE))</f>
        <v>2636.22</v>
      </c>
      <c r="AZ932" s="64"/>
      <c r="BA932" s="64"/>
      <c r="BB932" s="64"/>
      <c r="BC932" s="64"/>
      <c r="BD932" s="65"/>
      <c r="BE932" s="63">
        <f>IF($A932="-","-",ROUND(VLOOKUP($A932+ROUND(LEFT(BE$901,1)/24,5),'[1]ОАО "АТС"'!$A$57:$F$800,6,FALSE)+HLOOKUP($DL$899,'[1]Сбытовая надбавка'!$F$5:$H$6,2,FALSE),2)+'[1]Иные услуги'!$C$6+HLOOKUP($DR$898,'[1]Услуги по передаче'!$G$5:$J$7,3,FALSE))</f>
        <v>2554.7399999999998</v>
      </c>
      <c r="BF932" s="64"/>
      <c r="BG932" s="64"/>
      <c r="BH932" s="64"/>
      <c r="BI932" s="64"/>
      <c r="BJ932" s="65"/>
      <c r="BK932" s="63">
        <f>IF($A932="-","-",ROUND(VLOOKUP($A932+ROUND(LEFT(BK$901,1)/24,5),'[1]ОАО "АТС"'!$A$57:$F$800,6,FALSE)+HLOOKUP($DL$899,'[1]Сбытовая надбавка'!$F$5:$H$6,2,FALSE),2)+'[1]Иные услуги'!$C$6+HLOOKUP($DR$898,'[1]Услуги по передаче'!$G$5:$J$7,3,FALSE))</f>
        <v>2624.06</v>
      </c>
      <c r="BL932" s="64"/>
      <c r="BM932" s="64"/>
      <c r="BN932" s="64"/>
      <c r="BO932" s="64"/>
      <c r="BP932" s="65"/>
      <c r="BQ932" s="63">
        <f>IF($A932="-","-",ROUND(VLOOKUP($A932+ROUND(LEFT(BQ$901,2)/24,5),'[1]ОАО "АТС"'!$A$57:$F$800,6,FALSE)+HLOOKUP($DL$899,'[1]Сбытовая надбавка'!$F$5:$H$6,2,FALSE),2)+'[1]Иные услуги'!$C$6+HLOOKUP($DR$898,'[1]Услуги по передаче'!$G$5:$J$7,3,FALSE))</f>
        <v>2668.97</v>
      </c>
      <c r="BR932" s="64"/>
      <c r="BS932" s="64"/>
      <c r="BT932" s="64"/>
      <c r="BU932" s="64"/>
      <c r="BV932" s="65"/>
      <c r="BW932" s="63">
        <f>IF($A932="-","-",ROUND(VLOOKUP($A932+ROUND(LEFT(BW$901,2)/24,5),'[1]ОАО "АТС"'!$A$57:$F$800,6,FALSE)+HLOOKUP($DL$899,'[1]Сбытовая надбавка'!$F$5:$H$6,2,FALSE),2)+'[1]Иные услуги'!$C$6+HLOOKUP($DR$898,'[1]Услуги по передаче'!$G$5:$J$7,3,FALSE))</f>
        <v>2682.44</v>
      </c>
      <c r="BX932" s="64"/>
      <c r="BY932" s="64"/>
      <c r="BZ932" s="64"/>
      <c r="CA932" s="64"/>
      <c r="CB932" s="65"/>
      <c r="CC932" s="63">
        <f>IF($A932="-","-",ROUND(VLOOKUP($A932+ROUND(LEFT(CC$901,2)/24,5),'[1]ОАО "АТС"'!$A$57:$F$800,6,FALSE)+HLOOKUP($DL$899,'[1]Сбытовая надбавка'!$F$5:$H$6,2,FALSE),2)+'[1]Иные услуги'!$C$6+HLOOKUP($DR$898,'[1]Услуги по передаче'!$G$5:$J$7,3,FALSE))</f>
        <v>2665.7</v>
      </c>
      <c r="CD932" s="64"/>
      <c r="CE932" s="64"/>
      <c r="CF932" s="64"/>
      <c r="CG932" s="64"/>
      <c r="CH932" s="65"/>
      <c r="CI932" s="63">
        <f>IF($A932="-","-",ROUND(VLOOKUP($A932+ROUND(LEFT(CI$901,2)/24,5),'[1]ОАО "АТС"'!$A$57:$F$800,6,FALSE)+HLOOKUP($DL$899,'[1]Сбытовая надбавка'!$F$5:$H$6,2,FALSE),2)+'[1]Иные услуги'!$C$6+HLOOKUP($DR$898,'[1]Услуги по передаче'!$G$5:$J$7,3,FALSE))</f>
        <v>2640.21</v>
      </c>
      <c r="CJ932" s="64"/>
      <c r="CK932" s="64"/>
      <c r="CL932" s="64"/>
      <c r="CM932" s="64"/>
      <c r="CN932" s="65"/>
      <c r="CO932" s="63">
        <f>IF($A932="-","-",ROUND(VLOOKUP($A932+ROUND(LEFT(CO$901,2)/24,5),'[1]ОАО "АТС"'!$A$57:$F$800,6,FALSE)+HLOOKUP($DL$899,'[1]Сбытовая надбавка'!$F$5:$H$6,2,FALSE),2)+'[1]Иные услуги'!$C$6+HLOOKUP($DR$898,'[1]Услуги по передаче'!$G$5:$J$7,3,FALSE))</f>
        <v>2632.3599999999997</v>
      </c>
      <c r="CP932" s="64"/>
      <c r="CQ932" s="64"/>
      <c r="CR932" s="64"/>
      <c r="CS932" s="64"/>
      <c r="CT932" s="65"/>
      <c r="CU932" s="63">
        <f>IF($A932="-","-",ROUND(VLOOKUP($A932+ROUND(LEFT(CU$901,2)/24,5),'[1]ОАО "АТС"'!$A$57:$F$800,6,FALSE)+HLOOKUP($DL$899,'[1]Сбытовая надбавка'!$F$5:$H$6,2,FALSE),2)+'[1]Иные услуги'!$C$6+HLOOKUP($DR$898,'[1]Услуги по передаче'!$G$5:$J$7,3,FALSE))</f>
        <v>2631.42</v>
      </c>
      <c r="CV932" s="64"/>
      <c r="CW932" s="64"/>
      <c r="CX932" s="64"/>
      <c r="CY932" s="64"/>
      <c r="CZ932" s="65"/>
      <c r="DA932" s="63">
        <f>IF($A932="-","-",ROUND(VLOOKUP($A932+ROUND(LEFT(DA$901,2)/24,5),'[1]ОАО "АТС"'!$A$57:$F$800,6,FALSE)+HLOOKUP($DL$899,'[1]Сбытовая надбавка'!$F$5:$H$6,2,FALSE),2)+'[1]Иные услуги'!$C$6+HLOOKUP($DR$898,'[1]Услуги по передаче'!$G$5:$J$7,3,FALSE))</f>
        <v>2676.99</v>
      </c>
      <c r="DB932" s="64"/>
      <c r="DC932" s="64"/>
      <c r="DD932" s="64"/>
      <c r="DE932" s="64"/>
      <c r="DF932" s="65"/>
      <c r="DG932" s="63">
        <f>IF($A932="-","-",ROUND(VLOOKUP($A932+ROUND(LEFT(DG$901,2)/24,5),'[1]ОАО "АТС"'!$A$57:$F$800,6,FALSE)+HLOOKUP($DL$899,'[1]Сбытовая надбавка'!$F$5:$H$6,2,FALSE),2)+'[1]Иные услуги'!$C$6+HLOOKUP($DR$898,'[1]Услуги по передаче'!$G$5:$J$7,3,FALSE))</f>
        <v>2765.54</v>
      </c>
      <c r="DH932" s="64"/>
      <c r="DI932" s="64"/>
      <c r="DJ932" s="64"/>
      <c r="DK932" s="64"/>
      <c r="DL932" s="65"/>
      <c r="DM932" s="63">
        <f>IF($A932="-","-",ROUND(VLOOKUP($A932+ROUND(LEFT(DM$901,2)/24,5),'[1]ОАО "АТС"'!$A$57:$F$800,6,FALSE)+HLOOKUP($DL$899,'[1]Сбытовая надбавка'!$F$5:$H$6,2,FALSE),2)+'[1]Иные услуги'!$C$6+HLOOKUP($DR$898,'[1]Услуги по передаче'!$G$5:$J$7,3,FALSE))</f>
        <v>2790.21</v>
      </c>
      <c r="DN932" s="64"/>
      <c r="DO932" s="64"/>
      <c r="DP932" s="64"/>
      <c r="DQ932" s="64"/>
      <c r="DR932" s="65"/>
      <c r="DS932" s="63">
        <f>IF($A932="-","-",ROUND(VLOOKUP($A932+ROUND(LEFT(DS$901,2)/24,5),'[1]ОАО "АТС"'!$A$57:$F$800,6,FALSE)+HLOOKUP($DL$899,'[1]Сбытовая надбавка'!$F$5:$H$6,2,FALSE),2)+'[1]Иные услуги'!$C$6+HLOOKUP($DR$898,'[1]Услуги по передаче'!$G$5:$J$7,3,FALSE))</f>
        <v>2749.6499999999996</v>
      </c>
      <c r="DT932" s="64"/>
      <c r="DU932" s="64"/>
      <c r="DV932" s="64"/>
      <c r="DW932" s="64"/>
      <c r="DX932" s="65"/>
      <c r="DY932" s="63">
        <f>IF($A932="-","-",ROUND(VLOOKUP($A932+ROUND(LEFT(DY$901,2)/24,5),'[1]ОАО "АТС"'!$A$57:$F$800,6,FALSE)+HLOOKUP($DL$899,'[1]Сбытовая надбавка'!$F$5:$H$6,2,FALSE),2)+'[1]Иные услуги'!$C$6+HLOOKUP($DR$898,'[1]Услуги по передаче'!$G$5:$J$7,3,FALSE))</f>
        <v>2687.14</v>
      </c>
      <c r="DZ932" s="64"/>
      <c r="EA932" s="64"/>
      <c r="EB932" s="64"/>
      <c r="EC932" s="64"/>
      <c r="ED932" s="65"/>
      <c r="EE932" s="63">
        <f>IF($A932="-","-",ROUND(VLOOKUP($A932+ROUND(LEFT(EE$901,2)/24,5),'[1]ОАО "АТС"'!$A$57:$F$800,6,FALSE)+HLOOKUP($DL$899,'[1]Сбытовая надбавка'!$F$5:$H$6,2,FALSE),2)+'[1]Иные услуги'!$C$6+HLOOKUP($DR$898,'[1]Услуги по передаче'!$G$5:$J$7,3,FALSE))</f>
        <v>2560.6999999999998</v>
      </c>
      <c r="EF932" s="64"/>
      <c r="EG932" s="64"/>
      <c r="EH932" s="64"/>
      <c r="EI932" s="64"/>
      <c r="EJ932" s="65"/>
      <c r="EK932" s="63">
        <f>IF($A932="-","-",ROUND(VLOOKUP($A932+ROUND(LEFT(EK$901,2)/24,5),'[1]ОАО "АТС"'!$A$57:$F$800,6,FALSE)+HLOOKUP($DL$899,'[1]Сбытовая надбавка'!$F$5:$H$6,2,FALSE),2)+'[1]Иные услуги'!$C$6+HLOOKUP($DR$898,'[1]Услуги по передаче'!$G$5:$J$7,3,FALSE))</f>
        <v>2852.92</v>
      </c>
      <c r="EL932" s="64"/>
      <c r="EM932" s="64"/>
      <c r="EN932" s="64"/>
      <c r="EO932" s="64"/>
      <c r="EP932" s="65"/>
      <c r="EQ932" s="63">
        <f>IF($A932="-","-",ROUND(VLOOKUP($A932+ROUND(LEFT(EQ$901,2)/24,5),'[1]ОАО "АТС"'!$A$57:$F$800,6,FALSE)+HLOOKUP($DL$899,'[1]Сбытовая надбавка'!$F$5:$H$6,2,FALSE),2)+'[1]Иные услуги'!$C$6+HLOOKUP($DR$898,'[1]Услуги по передаче'!$G$5:$J$7,3,FALSE))</f>
        <v>2826.6</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45992</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2564.8399999999997</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2556.94</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2557.0099999999998</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2557.02</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2556.94</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2556.6799999999998</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2555.5299999999997</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2725.5699999999997</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2555.83</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2587.89</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2641.16</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2641.73</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2634.81</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2603.9299999999998</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2626.5699999999997</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2642.8599999999997</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2688.48</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2739.85</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2745.5099999999998</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2677.68</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2583.75</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2554.91</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2812.18</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2691.91</v>
      </c>
      <c r="ER938" s="64"/>
      <c r="ES938" s="64"/>
      <c r="ET938" s="64"/>
      <c r="EU938" s="64"/>
      <c r="EV938" s="65"/>
    </row>
    <row r="939" spans="1:152" s="29" customFormat="1" ht="15.75" customHeight="1" x14ac:dyDescent="0.2">
      <c r="A939" s="60">
        <f>$A$102</f>
        <v>45993</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2561.0099999999998</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2556.83</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2556.92</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2556.9299999999998</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2556.87</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2556.7599999999998</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2554.9499999999998</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2716.41</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2555.6799999999998</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2579.8799999999997</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2637.94</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2637.8199999999997</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2630.1</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2597.71</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2621.23</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2636.43</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2683.06</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2735.98</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2738.3399999999997</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2667.96</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2570.2399999999998</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2554.8599999999997</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2807.23</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2661.19</v>
      </c>
      <c r="ER939" s="64"/>
      <c r="ES939" s="64"/>
      <c r="ET939" s="64"/>
      <c r="EU939" s="64"/>
      <c r="EV939" s="65"/>
    </row>
    <row r="940" spans="1:152" s="29" customFormat="1" ht="15.75" customHeight="1" x14ac:dyDescent="0.2">
      <c r="A940" s="60">
        <f>$A$103</f>
        <v>45994</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2571.8399999999997</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2556.37</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2556.87</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2556.8799999999997</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2556.27</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2556.12</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2554.89</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2728.25</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2555.5</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2585.5699999999997</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2642.68</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2642.45</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2634.94</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2602.4699999999998</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2626.5899999999997</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2641.75</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2682.18</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2735.02</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2745.69</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2662.72</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2576.48</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2554.5899999999997</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2814.47</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2647.45</v>
      </c>
      <c r="ER940" s="64"/>
      <c r="ES940" s="64"/>
      <c r="ET940" s="64"/>
      <c r="EU940" s="64"/>
      <c r="EV940" s="65"/>
    </row>
    <row r="941" spans="1:152" s="29" customFormat="1" ht="15.75" customHeight="1" x14ac:dyDescent="0.2">
      <c r="A941" s="60">
        <f>$A$104</f>
        <v>45995</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2556.54</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2556.6999999999998</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2556.79</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2556.8199999999997</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2556.73</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2556.14</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2554.8399999999997</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2725.85</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2555.6099999999997</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2608.46</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2656.39</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2669.87</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2640.02</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2631.99</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2638.43</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2653.3599999999997</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2710.0899999999997</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2749.48</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2740.67</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2672.31</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2576.25</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2553.42</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2795.66</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2671.21</v>
      </c>
      <c r="ER941" s="64"/>
      <c r="ES941" s="64"/>
      <c r="ET941" s="64"/>
      <c r="EU941" s="64"/>
      <c r="EV941" s="65"/>
    </row>
    <row r="942" spans="1:152" s="29" customFormat="1" ht="15.75" customHeight="1" x14ac:dyDescent="0.2">
      <c r="A942" s="60">
        <f>$A$105</f>
        <v>45996</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2562.17</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2556.69</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2556.7599999999998</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2556.77</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2556.71</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2556.6</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2555.08</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2729.85</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2555.4699999999998</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2608.35</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2663.18</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2685.5699999999997</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2663.42</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2656.7999999999997</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2669.56</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2676.52</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2691.95</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2746.06</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2762.6099999999997</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2673.18</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2601.31</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2553.64</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2830.18</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2688.43</v>
      </c>
      <c r="ER942" s="64"/>
      <c r="ES942" s="64"/>
      <c r="ET942" s="64"/>
      <c r="EU942" s="64"/>
      <c r="EV942" s="65"/>
    </row>
    <row r="943" spans="1:152" s="29" customFormat="1" ht="15.75" customHeight="1" x14ac:dyDescent="0.2">
      <c r="A943" s="60">
        <f>$A$106</f>
        <v>45997</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2571.77</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2556.44</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2556.64</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2556.67</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2556.6499999999996</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2556.58</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2555.23</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2557.41</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2555.1099999999997</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2555.35</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2575.73</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2592.44</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2594</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2576.85</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2576.5099999999998</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2585.16</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2635.8999999999996</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2701.56</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2696.17</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2591.37</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2554.52</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2552.8999999999996</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2771.77</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2641.24</v>
      </c>
      <c r="ER943" s="64"/>
      <c r="ES943" s="64"/>
      <c r="ET943" s="64"/>
      <c r="EU943" s="64"/>
      <c r="EV943" s="65"/>
    </row>
    <row r="944" spans="1:152" s="29" customFormat="1" ht="15.75" customHeight="1" x14ac:dyDescent="0.2">
      <c r="A944" s="60">
        <f>$A$107</f>
        <v>45998</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2567.1299999999997</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2556.5699999999997</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2556.7399999999998</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2556.8399999999997</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2556.7999999999997</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2556.79</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2555.4899999999998</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2555.1099999999997</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2554.71</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2555.1299999999997</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2555.39</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2555.3399999999997</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2555.3799999999997</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2556.17</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2556.1299999999997</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2556.21</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2557.83</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2649.74</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2636.31</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2589.1099999999997</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2553.5899999999997</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2553.4899999999998</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2736.75</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2605.67</v>
      </c>
      <c r="ER944" s="64"/>
      <c r="ES944" s="64"/>
      <c r="ET944" s="64"/>
      <c r="EU944" s="64"/>
      <c r="EV944" s="65"/>
    </row>
    <row r="945" spans="1:152" s="29" customFormat="1" ht="15.75" customHeight="1" x14ac:dyDescent="0.2">
      <c r="A945" s="60">
        <f>$A$108</f>
        <v>45999</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2569.48</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2556.6799999999998</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2556.8199999999997</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2556.85</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2556.7599999999998</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2556.6499999999996</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2555.19</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2740.44</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2555.12</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2614.98</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2666.5699999999997</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2674.27</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2645.54</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2639.49</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2646.94</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2660.02</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2693.6099999999997</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2721.2</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2751.71</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2669.73</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2588.12</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2553.3999999999996</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2802.68</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2627.64</v>
      </c>
      <c r="ER945" s="64"/>
      <c r="ES945" s="64"/>
      <c r="ET945" s="64"/>
      <c r="EU945" s="64"/>
      <c r="EV945" s="65"/>
    </row>
    <row r="946" spans="1:152" s="29" customFormat="1" ht="15.75" customHeight="1" x14ac:dyDescent="0.2">
      <c r="A946" s="60">
        <f>$A$109</f>
        <v>46000</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2573.5099999999998</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2556.6299999999997</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2556.75</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2556.79</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2556.7599999999998</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2556.5499999999997</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2556.2399999999998</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2736.24</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2555.2799999999997</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2626.8799999999997</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2681.6499999999996</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2688.8999999999996</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2660.75</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2654</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2661.91</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2674.1099999999997</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2704.95</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2730.2799999999997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2759.0899999999997</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2691.54</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2610.91</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2553.0099999999998</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2786.7999999999997</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2676.08</v>
      </c>
      <c r="ER946" s="64"/>
      <c r="ES946" s="64"/>
      <c r="ET946" s="64"/>
      <c r="EU946" s="64"/>
      <c r="EV946" s="65"/>
    </row>
    <row r="947" spans="1:152" s="29" customFormat="1" ht="15.75" customHeight="1" x14ac:dyDescent="0.2">
      <c r="A947" s="60">
        <f>$A$110</f>
        <v>46001</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2576.81</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2556.69</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2556.71</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2556.73</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2556.71</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2556.4699999999998</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2554.5699999999997</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2746.66</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2555.0899999999997</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2628.95</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2679.21</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2687.72</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2665.1</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2652.96</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2663.1</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2673.2599999999998</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2712.18</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2739.14</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2761.5499999999997</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2696.2</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2614.2999999999997</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2553.2799999999997</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2812.2799999999997</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2679.43</v>
      </c>
      <c r="ER947" s="64"/>
      <c r="ES947" s="64"/>
      <c r="ET947" s="64"/>
      <c r="EU947" s="64"/>
      <c r="EV947" s="65"/>
    </row>
    <row r="948" spans="1:152" s="29" customFormat="1" ht="15.75" customHeight="1" x14ac:dyDescent="0.2">
      <c r="A948" s="60">
        <f>$A$111</f>
        <v>46002</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2590.6099999999997</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2556.3799999999997</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2556.5</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2556.5699999999997</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2556.52</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2556.3399999999997</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2556.66</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2764.91</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2555.42</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2643.04</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2693.6099999999997</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2698.5</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2672.6499999999996</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2678.0099999999998</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2672.42</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2689.3399999999997</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2730.02</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2763.5899999999997</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2774.7599999999998</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2715.44</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2632.3799999999997</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2553.5099999999998</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2810.5899999999997</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2679.3199999999997</v>
      </c>
      <c r="ER948" s="64"/>
      <c r="ES948" s="64"/>
      <c r="ET948" s="64"/>
      <c r="EU948" s="64"/>
      <c r="EV948" s="65"/>
    </row>
    <row r="949" spans="1:152" s="29" customFormat="1" ht="15.75" customHeight="1" x14ac:dyDescent="0.2">
      <c r="A949" s="60">
        <f>$A$112</f>
        <v>46003</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2633</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2571.6499999999996</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2556.4299999999998</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2556.4699999999998</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2556.64</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2583.4499999999998</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2647.6</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2839.37</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2574.6099999999997</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2729.39</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2784.43</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2783.95</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2756.8199999999997</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2753.0499999999997</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2752.44</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2752.29</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2780.49</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2821.42</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2842.47</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2788.19</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2717.06</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2591.2199999999998</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2881.04</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2747.6</v>
      </c>
      <c r="ER949" s="64"/>
      <c r="ES949" s="64"/>
      <c r="ET949" s="64"/>
      <c r="EU949" s="64"/>
      <c r="EV949" s="65"/>
    </row>
    <row r="950" spans="1:152" s="29" customFormat="1" ht="15.75" customHeight="1" x14ac:dyDescent="0.2">
      <c r="A950" s="60">
        <f>$A$113</f>
        <v>46004</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2606.41</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2562.2999999999997</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2556.8199999999997</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2556.8599999999997</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2556.89</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2556.77</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2555.66</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2597.29</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2555.2599999999998</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2556.96</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2641.2799999999997</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2669.1499999999996</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2662.97</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2656.89</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2656.16</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2656.1499999999996</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2704.8199999999997</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2758.2799999999997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2771.94</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2695.6099999999997</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2618.6799999999998</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2553.14</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2836.2799999999997</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2693.1099999999997</v>
      </c>
      <c r="ER950" s="64"/>
      <c r="ES950" s="64"/>
      <c r="ET950" s="64"/>
      <c r="EU950" s="64"/>
      <c r="EV950" s="65"/>
    </row>
    <row r="951" spans="1:152" s="29" customFormat="1" ht="15.75" customHeight="1" x14ac:dyDescent="0.2">
      <c r="A951" s="60">
        <f>$A$114</f>
        <v>46005</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2599.06</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2562.4899999999998</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2556.58</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2556.64</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2556.6099999999997</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2556.56</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2555.2199999999998</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2556.2599999999998</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2554.44</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2555.08</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2555.08</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2579.25</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2570.9699999999998</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2595.0499999999997</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2594.9299999999998</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2602.04</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2679.7</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2749.95</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2793.3399999999997</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2744.23</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2684.52</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2556.6999999999998</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2842.1</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2727.94</v>
      </c>
      <c r="ER951" s="64"/>
      <c r="ES951" s="64"/>
      <c r="ET951" s="64"/>
      <c r="EU951" s="64"/>
      <c r="EV951" s="65"/>
    </row>
    <row r="952" spans="1:152" s="29" customFormat="1" ht="15.75" customHeight="1" x14ac:dyDescent="0.2">
      <c r="A952" s="60">
        <f>$A$115</f>
        <v>46006</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2602.83</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2570.87</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2560.9499999999998</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2555.58</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2555.5099999999998</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2584.6799999999998</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2666.8799999999997</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2835.19</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2598.7999999999997</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2732.7799999999997</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2783.95</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2784.08</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2766.1099999999997</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2762.75</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2762.52</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2759.6499999999996</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2778.73</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2819.3999999999996</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2860.0099999999998</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2797.98</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2730.89</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2611.52</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2870.93</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2665.0099999999998</v>
      </c>
      <c r="ER952" s="64"/>
      <c r="ES952" s="64"/>
      <c r="ET952" s="64"/>
      <c r="EU952" s="64"/>
      <c r="EV952" s="65"/>
    </row>
    <row r="953" spans="1:152" s="29" customFormat="1" ht="15.75" customHeight="1" x14ac:dyDescent="0.2">
      <c r="A953" s="60">
        <f>$A$116</f>
        <v>46007</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2643.43</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2595.77</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2561.2799999999997</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2556.37</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2557.8999999999996</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2600.98</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2664.83</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2849.1299999999997</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2603.96</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2742.49</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2799.79</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2800.58</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2758.6499999999996</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2746.04</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2753.64</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2757.2799999999997</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2787.56</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2825.0899999999997</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2882.04</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2795.97</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2738.92</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2623.17</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2904.67</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2762.6099999999997</v>
      </c>
      <c r="ER953" s="64"/>
      <c r="ES953" s="64"/>
      <c r="ET953" s="64"/>
      <c r="EU953" s="64"/>
      <c r="EV953" s="65"/>
    </row>
    <row r="954" spans="1:152" s="29" customFormat="1" ht="15.75" customHeight="1" x14ac:dyDescent="0.2">
      <c r="A954" s="60">
        <f>$A$117</f>
        <v>46008</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2659.85</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2579.5</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2558.3599999999997</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2556.0099999999998</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2555.9499999999998</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2590.52</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2645.54</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2832.3399999999997</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2571.71</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2729.16</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2791.31</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2799.0499999999997</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2762.2599999999998</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2756.08</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2745.35</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2739.79</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2791.7599999999998</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2822.62</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2875.46</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2801.8399999999997</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2680.3199999999997</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2550.6099999999997</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2896.0099999999998</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2769.87</v>
      </c>
      <c r="ER954" s="64"/>
      <c r="ES954" s="64"/>
      <c r="ET954" s="64"/>
      <c r="EU954" s="64"/>
      <c r="EV954" s="65"/>
    </row>
    <row r="955" spans="1:152" s="29" customFormat="1" ht="15.75" customHeight="1" x14ac:dyDescent="0.2">
      <c r="A955" s="60">
        <f>$A$118</f>
        <v>46009</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2642.25</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2600.7999999999997</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2575.3999999999996</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2555.62</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2555.5099999999998</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2602.4299999999998</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2673.29</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2882.74</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2577.1499999999996</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2770.44</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2762.7</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2803.7999999999997</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2705.45</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2687.8599999999997</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2702.73</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2757.6099999999997</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2814.8799999999997</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2846.2799999999997</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2860.58</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2816.48</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2753.0899999999997</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2592.96</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2930.2799999999997</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2777.8999999999996</v>
      </c>
      <c r="ER955" s="64"/>
      <c r="ES955" s="64"/>
      <c r="ET955" s="64"/>
      <c r="EU955" s="64"/>
      <c r="EV955" s="65"/>
    </row>
    <row r="956" spans="1:152" s="29" customFormat="1" ht="15.75" customHeight="1" x14ac:dyDescent="0.2">
      <c r="A956" s="60">
        <f>$A$119</f>
        <v>46010</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2666.48</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2590.8199999999997</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2569.6</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2561.7999999999997</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2567.4699999999998</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2613.69</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2691.3199999999997</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2883.42</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2587.02</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2736.85</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2826.3599999999997</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2837.87</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2789.93</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2756.0699999999997</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2778.16</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2785.92</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2835.68</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2860.96</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2900.39</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2867.62</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2769.0299999999997</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2620.7799999999997</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2928.98</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2786.8799999999997</v>
      </c>
      <c r="ER956" s="64"/>
      <c r="ES956" s="64"/>
      <c r="ET956" s="64"/>
      <c r="EU956" s="64"/>
      <c r="EV956" s="65"/>
    </row>
    <row r="957" spans="1:152" s="29" customFormat="1" ht="15.75" customHeight="1" x14ac:dyDescent="0.2">
      <c r="A957" s="60">
        <f>$A$120</f>
        <v>46011</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2679.3799999999997</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2604.8999999999996</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2565.77</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2555.87</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2555.8199999999997</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2565.5899999999997</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2553.89</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2651.45</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2554.3399999999997</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2559.02</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2671.23</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2695.08</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2678.66</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2660.04</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2555</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2555.4699999999998</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2554.1499999999996</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2553.1499999999996</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2619.2799999999997</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2589.0499999999997</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2561.2399999999998</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2551.41</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2855.14</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2744.16</v>
      </c>
      <c r="ER957" s="64"/>
      <c r="ES957" s="64"/>
      <c r="ET957" s="64"/>
      <c r="EU957" s="64"/>
      <c r="EV957" s="65"/>
    </row>
    <row r="958" spans="1:152" s="29" customFormat="1" ht="15.75" customHeight="1" x14ac:dyDescent="0.2">
      <c r="A958" s="60">
        <f>$A$121</f>
        <v>46012</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2660.85</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2578.9699999999998</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2555.44</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2555.6099999999997</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2555.6299999999997</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2555.5699999999997</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2553.6799999999998</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2575.4699999999998</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2554.33</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2554.42</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2554.4699999999998</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2594.33</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2586.29</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2610.2999999999997</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2608.9499999999998</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2615.89</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2697.3199999999997</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2764.2</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2815.3199999999997</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2772.68</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2702.3399999999997</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2576.67</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2872.16</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2753.93</v>
      </c>
      <c r="ER958" s="64"/>
      <c r="ES958" s="64"/>
      <c r="ET958" s="64"/>
      <c r="EU958" s="64"/>
      <c r="EV958" s="65"/>
    </row>
    <row r="959" spans="1:152" s="29" customFormat="1" ht="15.75" customHeight="1" x14ac:dyDescent="0.2">
      <c r="A959" s="60">
        <f>$A$122</f>
        <v>46013</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2728.5</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2656.6099999999997</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2620.66</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2604.33</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2606.27</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2666.02</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2729.37</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2908.13</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2629.6</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2848.39</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2922.83</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2905.3</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2764.69</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2758.81</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2748</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2748.14</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2795</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2872.62</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2956.2599999999998</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3055.0099999999998</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2812.43</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2689.25</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2964.64</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2792.58</v>
      </c>
      <c r="ER959" s="64"/>
      <c r="ES959" s="64"/>
      <c r="ET959" s="64"/>
      <c r="EU959" s="64"/>
      <c r="EV959" s="65"/>
    </row>
    <row r="960" spans="1:152" s="29" customFormat="1" ht="15.75" customHeight="1" x14ac:dyDescent="0.2">
      <c r="A960" s="60">
        <f>$A$123</f>
        <v>46014</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2649.75</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2598.98</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2587.12</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2575.8199999999997</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2579.6099999999997</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2621.93</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2726.37</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2913.13</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2629.37</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2758.7999999999997</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2815.3199999999997</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2795.5099999999998</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2747.62</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2735.2799999999997</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2725.5099999999998</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2730.72</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2758.8999999999996</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2823.79</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2889.74</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2864.1499999999996</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2780.87</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2648.31</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2915.0099999999998</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2747.47</v>
      </c>
      <c r="ER960" s="64"/>
      <c r="ES960" s="64"/>
      <c r="ET960" s="64"/>
      <c r="EU960" s="64"/>
      <c r="EV960" s="65"/>
    </row>
    <row r="961" spans="1:152" s="29" customFormat="1" ht="15.75" customHeight="1" x14ac:dyDescent="0.2">
      <c r="A961" s="60">
        <f>$A$124</f>
        <v>46015</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2621.6499999999996</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2582.14</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2571.1999999999998</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2567.1999999999998</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2571.31</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2617.37</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2719.37</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2905.17</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2638.25</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2780.39</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2864.3599999999997</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2873.7999999999997</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2828.64</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2824.6499999999996</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2824.5099999999998</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2776.72</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2784.25</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2818.73</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2872.8799999999997</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2806.24</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2743.37</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2617.8999999999996</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2898.5099999999998</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2751.33</v>
      </c>
      <c r="ER961" s="64"/>
      <c r="ES961" s="64"/>
      <c r="ET961" s="64"/>
      <c r="EU961" s="64"/>
      <c r="EV961" s="65"/>
    </row>
    <row r="962" spans="1:152" s="29" customFormat="1" ht="15.75" customHeight="1" x14ac:dyDescent="0.2">
      <c r="A962" s="60">
        <f>$A$125</f>
        <v>46016</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2631.7599999999998</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2585.79</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2573.29</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2568.39</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2571.96</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2604.44</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2688.64</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2909.0299999999997</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2651.47</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2785.6</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2817.5099999999998</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2827.23</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2793.5099999999998</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2787.69</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2777.98</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2765.8599999999997</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2788.2799999999997</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2841.8799999999997</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2908.96</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2861.99</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2799.52</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2694.69</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2896.25</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2731.75</v>
      </c>
      <c r="ER962" s="64"/>
      <c r="ES962" s="64"/>
      <c r="ET962" s="64"/>
      <c r="EU962" s="64"/>
      <c r="EV962" s="65"/>
    </row>
    <row r="963" spans="1:152" s="29" customFormat="1" ht="15.75" customHeight="1" x14ac:dyDescent="0.2">
      <c r="A963" s="60">
        <f>$A$126</f>
        <v>46017</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2726.72</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2655.72</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2637.23</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2579.94</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2636.96</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2632.1</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2733.23</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2939.64</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2665.23</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2793.92</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2812.56</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2806.91</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2763.0299999999997</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2743.19</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2748.5499999999997</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2735.02</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2792.5</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2841.89</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2886.41</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2856.33</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2778.6499999999996</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2680.1499999999996</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2906.44</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2774.85</v>
      </c>
      <c r="ER963" s="64"/>
      <c r="ES963" s="64"/>
      <c r="ET963" s="64"/>
      <c r="EU963" s="64"/>
      <c r="EV963" s="65"/>
    </row>
    <row r="964" spans="1:152" s="29" customFormat="1" ht="15.75" customHeight="1" x14ac:dyDescent="0.2">
      <c r="A964" s="60">
        <f>$A$127</f>
        <v>46018</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2701.31</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2639.45</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2573.1999999999998</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2590.96</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2599.0099999999998</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2599.0299999999997</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2644.16</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2889.3</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2628.22</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2754</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2807.21</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2807.67</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2808.6</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2805.85</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2820.39</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2806.06</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2830.23</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2847.92</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2909.58</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2860.46</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2783.94</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2710.42</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2928.33</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2793.56</v>
      </c>
      <c r="ER964" s="64"/>
      <c r="ES964" s="64"/>
      <c r="ET964" s="64"/>
      <c r="EU964" s="64"/>
      <c r="EV964" s="65"/>
    </row>
    <row r="965" spans="1:152" s="29" customFormat="1" ht="15.75" customHeight="1" x14ac:dyDescent="0.2">
      <c r="A965" s="60">
        <f>$A$128</f>
        <v>46019</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2683.17</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2615.6</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2591.69</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2584.5899999999997</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2577.96</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2576.7199999999998</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2569.5</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2623.0099999999998</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2554.77</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2555.19</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2619.64</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2653.3399999999997</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2659.67</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2660.2</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2651.94</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2664.1099999999997</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2735.02</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2784.3199999999997</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2829.5699999999997</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2789.5</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2737.41</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2630.8399999999997</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2831.18</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2757.92</v>
      </c>
      <c r="ER965" s="64"/>
      <c r="ES965" s="64"/>
      <c r="ET965" s="64"/>
      <c r="EU965" s="64"/>
      <c r="EV965" s="65"/>
    </row>
    <row r="966" spans="1:152" s="29" customFormat="1" ht="15.75" customHeight="1" x14ac:dyDescent="0.2">
      <c r="A966" s="60">
        <f>$A$129</f>
        <v>46020</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2711.89</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2658.02</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2632.83</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2565.8399999999997</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2570.79</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2608.2799999999997</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2685.1499999999996</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2896.98</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2638.02</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2744.81</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2803.5499999999997</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2797.1099999999997</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2811.98</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2808.8799999999997</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2806.81</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2811.91</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2839.75</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2856.75</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2866.17</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2862.92</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2818.8599999999997</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2727.3999999999996</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2911.95</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2787.0699999999997</v>
      </c>
      <c r="ER966" s="64"/>
      <c r="ES966" s="64"/>
      <c r="ET966" s="64"/>
      <c r="EU966" s="64"/>
      <c r="EV966" s="65"/>
    </row>
    <row r="967" spans="1:152" s="29" customFormat="1" ht="15.75" customHeight="1" x14ac:dyDescent="0.2">
      <c r="A967" s="60">
        <f>$A$130</f>
        <v>46021</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2709.0899999999997</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2557.21</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2556.96</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2551.2199999999998</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2555.1799999999998</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2570.69</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2651.52</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2821.75</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2640.2999999999997</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2737.46</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2800.0099999999998</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2816.29</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2806.8399999999997</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2802.69</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2802.3399999999997</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2809.95</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2829.58</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2854.3999999999996</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2865.04</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2858.7799999999997</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2808.94</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2735.37</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2930.55</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2775.41</v>
      </c>
      <c r="ER967" s="64"/>
      <c r="ES967" s="64"/>
      <c r="ET967" s="64"/>
      <c r="EU967" s="64"/>
      <c r="EV967" s="65"/>
    </row>
    <row r="968" spans="1:152" s="29" customFormat="1" ht="15.75" customHeight="1" x14ac:dyDescent="0.2">
      <c r="A968" s="60">
        <f>$A$131</f>
        <v>46022</v>
      </c>
      <c r="B968" s="61"/>
      <c r="C968" s="61"/>
      <c r="D968" s="61"/>
      <c r="E968" s="61"/>
      <c r="F968" s="61"/>
      <c r="G968" s="61"/>
      <c r="H968" s="62"/>
      <c r="I968" s="63">
        <f>IF($A968="-","-",ROUND(VLOOKUP($A968+ROUND(LEFT(I$937,1)/24,5),'[1]ОАО "АТС"'!$A$57:$F$800,6,FALSE)+HLOOKUP($DL$935,'[1]Сбытовая надбавка'!$F$5:$H$6,2,FALSE),2)+'[1]Иные услуги'!$C$6+HLOOKUP($DR$934,'[1]Услуги по передаче'!$G$5:$J$7,3,FALSE))</f>
        <v>2689.0699999999997</v>
      </c>
      <c r="J968" s="64"/>
      <c r="K968" s="64"/>
      <c r="L968" s="64"/>
      <c r="M968" s="64"/>
      <c r="N968" s="65"/>
      <c r="O968" s="63">
        <f>IF($A968="-","-",ROUND(VLOOKUP($A968+ROUND(LEFT(O$937,1)/24,5),'[1]ОАО "АТС"'!$A$57:$F$800,6,FALSE)+HLOOKUP($DL$935,'[1]Сбытовая надбавка'!$F$5:$H$6,2,FALSE),2)+'[1]Иные услуги'!$C$6+HLOOKUP($DR$934,'[1]Услуги по передаче'!$G$5:$J$7,3,FALSE))</f>
        <v>2635.5299999999997</v>
      </c>
      <c r="P968" s="64"/>
      <c r="Q968" s="64"/>
      <c r="R968" s="64"/>
      <c r="S968" s="64"/>
      <c r="T968" s="65"/>
      <c r="U968" s="63">
        <f>IF($A968="-","-",ROUND(VLOOKUP($A968+ROUND(LEFT(U$937,1)/24,5),'[1]ОАО "АТС"'!$A$57:$F$800,6,FALSE)+HLOOKUP($DL$935,'[1]Сбытовая надбавка'!$F$5:$H$6,2,FALSE),2)+'[1]Иные услуги'!$C$6+HLOOKUP($DR$934,'[1]Услуги по передаче'!$G$5:$J$7,3,FALSE))</f>
        <v>2567.0099999999998</v>
      </c>
      <c r="V968" s="64"/>
      <c r="W968" s="64"/>
      <c r="X968" s="64"/>
      <c r="Y968" s="64"/>
      <c r="Z968" s="65"/>
      <c r="AA968" s="63">
        <f>IF($A968="-","-",ROUND(VLOOKUP($A968+ROUND(LEFT(AA$937,1)/24,5),'[1]ОАО "АТС"'!$A$57:$F$800,6,FALSE)+HLOOKUP($DL$935,'[1]Сбытовая надбавка'!$F$5:$H$6,2,FALSE),2)+'[1]Иные услуги'!$C$6+HLOOKUP($DR$934,'[1]Услуги по передаче'!$G$5:$J$7,3,FALSE))</f>
        <v>2562.33</v>
      </c>
      <c r="AB968" s="64"/>
      <c r="AC968" s="64"/>
      <c r="AD968" s="64"/>
      <c r="AE968" s="64"/>
      <c r="AF968" s="65"/>
      <c r="AG968" s="63">
        <f>IF($A968="-","-",ROUND(VLOOKUP($A968+ROUND(LEFT(AG$937,1)/24,5),'[1]ОАО "АТС"'!$A$57:$F$800,6,FALSE)+HLOOKUP($DL$935,'[1]Сбытовая надбавка'!$F$5:$H$6,2,FALSE),2)+'[1]Иные услуги'!$C$6+HLOOKUP($DR$934,'[1]Услуги по передаче'!$G$5:$J$7,3,FALSE))</f>
        <v>2562.64</v>
      </c>
      <c r="AH968" s="64"/>
      <c r="AI968" s="64"/>
      <c r="AJ968" s="64"/>
      <c r="AK968" s="64"/>
      <c r="AL968" s="65"/>
      <c r="AM968" s="63">
        <f>IF($A968="-","-",ROUND(VLOOKUP($A968+ROUND(LEFT(AM$937,1)/24,5),'[1]ОАО "АТС"'!$A$57:$F$800,6,FALSE)+HLOOKUP($DL$935,'[1]Сбытовая надбавка'!$F$5:$H$6,2,FALSE),2)+'[1]Иные услуги'!$C$6+HLOOKUP($DR$934,'[1]Услуги по передаче'!$G$5:$J$7,3,FALSE))</f>
        <v>2570.5499999999997</v>
      </c>
      <c r="AN968" s="64"/>
      <c r="AO968" s="64"/>
      <c r="AP968" s="64"/>
      <c r="AQ968" s="64"/>
      <c r="AR968" s="65"/>
      <c r="AS968" s="63">
        <f>IF($A968="-","-",ROUND(VLOOKUP($A968+ROUND(LEFT(AS$937,1)/24,5),'[1]ОАО "АТС"'!$A$57:$F$800,6,FALSE)+HLOOKUP($DL$935,'[1]Сбытовая надбавка'!$F$5:$H$6,2,FALSE),2)+'[1]Иные услуги'!$C$6+HLOOKUP($DR$934,'[1]Услуги по передаче'!$G$5:$J$7,3,FALSE))</f>
        <v>2574.1499999999996</v>
      </c>
      <c r="AT968" s="64"/>
      <c r="AU968" s="64"/>
      <c r="AV968" s="64"/>
      <c r="AW968" s="64"/>
      <c r="AX968" s="65"/>
      <c r="AY968" s="63">
        <f>IF($A968="-","-",ROUND(VLOOKUP($A968+ROUND(LEFT(AY$937,1)/24,5),'[1]ОАО "АТС"'!$A$57:$F$800,6,FALSE)+HLOOKUP($DL$935,'[1]Сбытовая надбавка'!$F$5:$H$6,2,FALSE),2)+'[1]Иные услуги'!$C$6+HLOOKUP($DR$934,'[1]Услуги по передаче'!$G$5:$J$7,3,FALSE))</f>
        <v>2636.22</v>
      </c>
      <c r="AZ968" s="64"/>
      <c r="BA968" s="64"/>
      <c r="BB968" s="64"/>
      <c r="BC968" s="64"/>
      <c r="BD968" s="65"/>
      <c r="BE968" s="63">
        <f>IF($A968="-","-",ROUND(VLOOKUP($A968+ROUND(LEFT(BE$937,1)/24,5),'[1]ОАО "АТС"'!$A$57:$F$800,6,FALSE)+HLOOKUP($DL$935,'[1]Сбытовая надбавка'!$F$5:$H$6,2,FALSE),2)+'[1]Иные услуги'!$C$6+HLOOKUP($DR$934,'[1]Услуги по передаче'!$G$5:$J$7,3,FALSE))</f>
        <v>2554.7399999999998</v>
      </c>
      <c r="BF968" s="64"/>
      <c r="BG968" s="64"/>
      <c r="BH968" s="64"/>
      <c r="BI968" s="64"/>
      <c r="BJ968" s="65"/>
      <c r="BK968" s="63">
        <f>IF($A968="-","-",ROUND(VLOOKUP($A968+ROUND(LEFT(BK$937,1)/24,5),'[1]ОАО "АТС"'!$A$57:$F$800,6,FALSE)+HLOOKUP($DL$935,'[1]Сбытовая надбавка'!$F$5:$H$6,2,FALSE),2)+'[1]Иные услуги'!$C$6+HLOOKUP($DR$934,'[1]Услуги по передаче'!$G$5:$J$7,3,FALSE))</f>
        <v>2624.06</v>
      </c>
      <c r="BL968" s="64"/>
      <c r="BM968" s="64"/>
      <c r="BN968" s="64"/>
      <c r="BO968" s="64"/>
      <c r="BP968" s="65"/>
      <c r="BQ968" s="63">
        <f>IF($A968="-","-",ROUND(VLOOKUP($A968+ROUND(LEFT(BQ$937,2)/24,5),'[1]ОАО "АТС"'!$A$57:$F$800,6,FALSE)+HLOOKUP($DL$935,'[1]Сбытовая надбавка'!$F$5:$H$6,2,FALSE),2)+'[1]Иные услуги'!$C$6+HLOOKUP($DR$934,'[1]Услуги по передаче'!$G$5:$J$7,3,FALSE))</f>
        <v>2668.97</v>
      </c>
      <c r="BR968" s="64"/>
      <c r="BS968" s="64"/>
      <c r="BT968" s="64"/>
      <c r="BU968" s="64"/>
      <c r="BV968" s="65"/>
      <c r="BW968" s="63">
        <f>IF($A968="-","-",ROUND(VLOOKUP($A968+ROUND(LEFT(BW$937,2)/24,5),'[1]ОАО "АТС"'!$A$57:$F$800,6,FALSE)+HLOOKUP($DL$935,'[1]Сбытовая надбавка'!$F$5:$H$6,2,FALSE),2)+'[1]Иные услуги'!$C$6+HLOOKUP($DR$934,'[1]Услуги по передаче'!$G$5:$J$7,3,FALSE))</f>
        <v>2682.44</v>
      </c>
      <c r="BX968" s="64"/>
      <c r="BY968" s="64"/>
      <c r="BZ968" s="64"/>
      <c r="CA968" s="64"/>
      <c r="CB968" s="65"/>
      <c r="CC968" s="63">
        <f>IF($A968="-","-",ROUND(VLOOKUP($A968+ROUND(LEFT(CC$937,2)/24,5),'[1]ОАО "АТС"'!$A$57:$F$800,6,FALSE)+HLOOKUP($DL$935,'[1]Сбытовая надбавка'!$F$5:$H$6,2,FALSE),2)+'[1]Иные услуги'!$C$6+HLOOKUP($DR$934,'[1]Услуги по передаче'!$G$5:$J$7,3,FALSE))</f>
        <v>2665.7</v>
      </c>
      <c r="CD968" s="64"/>
      <c r="CE968" s="64"/>
      <c r="CF968" s="64"/>
      <c r="CG968" s="64"/>
      <c r="CH968" s="65"/>
      <c r="CI968" s="63">
        <f>IF($A968="-","-",ROUND(VLOOKUP($A968+ROUND(LEFT(CI$937,2)/24,5),'[1]ОАО "АТС"'!$A$57:$F$800,6,FALSE)+HLOOKUP($DL$935,'[1]Сбытовая надбавка'!$F$5:$H$6,2,FALSE),2)+'[1]Иные услуги'!$C$6+HLOOKUP($DR$934,'[1]Услуги по передаче'!$G$5:$J$7,3,FALSE))</f>
        <v>2640.21</v>
      </c>
      <c r="CJ968" s="64"/>
      <c r="CK968" s="64"/>
      <c r="CL968" s="64"/>
      <c r="CM968" s="64"/>
      <c r="CN968" s="65"/>
      <c r="CO968" s="63">
        <f>IF($A968="-","-",ROUND(VLOOKUP($A968+ROUND(LEFT(CO$937,2)/24,5),'[1]ОАО "АТС"'!$A$57:$F$800,6,FALSE)+HLOOKUP($DL$935,'[1]Сбытовая надбавка'!$F$5:$H$6,2,FALSE),2)+'[1]Иные услуги'!$C$6+HLOOKUP($DR$934,'[1]Услуги по передаче'!$G$5:$J$7,3,FALSE))</f>
        <v>2632.3599999999997</v>
      </c>
      <c r="CP968" s="64"/>
      <c r="CQ968" s="64"/>
      <c r="CR968" s="64"/>
      <c r="CS968" s="64"/>
      <c r="CT968" s="65"/>
      <c r="CU968" s="63">
        <f>IF($A968="-","-",ROUND(VLOOKUP($A968+ROUND(LEFT(CU$937,2)/24,5),'[1]ОАО "АТС"'!$A$57:$F$800,6,FALSE)+HLOOKUP($DL$935,'[1]Сбытовая надбавка'!$F$5:$H$6,2,FALSE),2)+'[1]Иные услуги'!$C$6+HLOOKUP($DR$934,'[1]Услуги по передаче'!$G$5:$J$7,3,FALSE))</f>
        <v>2631.42</v>
      </c>
      <c r="CV968" s="64"/>
      <c r="CW968" s="64"/>
      <c r="CX968" s="64"/>
      <c r="CY968" s="64"/>
      <c r="CZ968" s="65"/>
      <c r="DA968" s="63">
        <f>IF($A968="-","-",ROUND(VLOOKUP($A968+ROUND(LEFT(DA$937,2)/24,5),'[1]ОАО "АТС"'!$A$57:$F$800,6,FALSE)+HLOOKUP($DL$935,'[1]Сбытовая надбавка'!$F$5:$H$6,2,FALSE),2)+'[1]Иные услуги'!$C$6+HLOOKUP($DR$934,'[1]Услуги по передаче'!$G$5:$J$7,3,FALSE))</f>
        <v>2676.99</v>
      </c>
      <c r="DB968" s="64"/>
      <c r="DC968" s="64"/>
      <c r="DD968" s="64"/>
      <c r="DE968" s="64"/>
      <c r="DF968" s="65"/>
      <c r="DG968" s="63">
        <f>IF($A968="-","-",ROUND(VLOOKUP($A968+ROUND(LEFT(DG$937,2)/24,5),'[1]ОАО "АТС"'!$A$57:$F$800,6,FALSE)+HLOOKUP($DL$935,'[1]Сбытовая надбавка'!$F$5:$H$6,2,FALSE),2)+'[1]Иные услуги'!$C$6+HLOOKUP($DR$934,'[1]Услуги по передаче'!$G$5:$J$7,3,FALSE))</f>
        <v>2765.54</v>
      </c>
      <c r="DH968" s="64"/>
      <c r="DI968" s="64"/>
      <c r="DJ968" s="64"/>
      <c r="DK968" s="64"/>
      <c r="DL968" s="65"/>
      <c r="DM968" s="63">
        <f>IF($A968="-","-",ROUND(VLOOKUP($A968+ROUND(LEFT(DM$937,2)/24,5),'[1]ОАО "АТС"'!$A$57:$F$800,6,FALSE)+HLOOKUP($DL$935,'[1]Сбытовая надбавка'!$F$5:$H$6,2,FALSE),2)+'[1]Иные услуги'!$C$6+HLOOKUP($DR$934,'[1]Услуги по передаче'!$G$5:$J$7,3,FALSE))</f>
        <v>2790.21</v>
      </c>
      <c r="DN968" s="64"/>
      <c r="DO968" s="64"/>
      <c r="DP968" s="64"/>
      <c r="DQ968" s="64"/>
      <c r="DR968" s="65"/>
      <c r="DS968" s="63">
        <f>IF($A968="-","-",ROUND(VLOOKUP($A968+ROUND(LEFT(DS$937,2)/24,5),'[1]ОАО "АТС"'!$A$57:$F$800,6,FALSE)+HLOOKUP($DL$935,'[1]Сбытовая надбавка'!$F$5:$H$6,2,FALSE),2)+'[1]Иные услуги'!$C$6+HLOOKUP($DR$934,'[1]Услуги по передаче'!$G$5:$J$7,3,FALSE))</f>
        <v>2749.6499999999996</v>
      </c>
      <c r="DT968" s="64"/>
      <c r="DU968" s="64"/>
      <c r="DV968" s="64"/>
      <c r="DW968" s="64"/>
      <c r="DX968" s="65"/>
      <c r="DY968" s="63">
        <f>IF($A968="-","-",ROUND(VLOOKUP($A968+ROUND(LEFT(DY$937,2)/24,5),'[1]ОАО "АТС"'!$A$57:$F$800,6,FALSE)+HLOOKUP($DL$935,'[1]Сбытовая надбавка'!$F$5:$H$6,2,FALSE),2)+'[1]Иные услуги'!$C$6+HLOOKUP($DR$934,'[1]Услуги по передаче'!$G$5:$J$7,3,FALSE))</f>
        <v>2687.14</v>
      </c>
      <c r="DZ968" s="64"/>
      <c r="EA968" s="64"/>
      <c r="EB968" s="64"/>
      <c r="EC968" s="64"/>
      <c r="ED968" s="65"/>
      <c r="EE968" s="63">
        <f>IF($A968="-","-",ROUND(VLOOKUP($A968+ROUND(LEFT(EE$937,2)/24,5),'[1]ОАО "АТС"'!$A$57:$F$800,6,FALSE)+HLOOKUP($DL$935,'[1]Сбытовая надбавка'!$F$5:$H$6,2,FALSE),2)+'[1]Иные услуги'!$C$6+HLOOKUP($DR$934,'[1]Услуги по передаче'!$G$5:$J$7,3,FALSE))</f>
        <v>2560.6999999999998</v>
      </c>
      <c r="EF968" s="64"/>
      <c r="EG968" s="64"/>
      <c r="EH968" s="64"/>
      <c r="EI968" s="64"/>
      <c r="EJ968" s="65"/>
      <c r="EK968" s="63">
        <f>IF($A968="-","-",ROUND(VLOOKUP($A968+ROUND(LEFT(EK$937,2)/24,5),'[1]ОАО "АТС"'!$A$57:$F$800,6,FALSE)+HLOOKUP($DL$935,'[1]Сбытовая надбавка'!$F$5:$H$6,2,FALSE),2)+'[1]Иные услуги'!$C$6+HLOOKUP($DR$934,'[1]Услуги по передаче'!$G$5:$J$7,3,FALSE))</f>
        <v>2852.92</v>
      </c>
      <c r="EL968" s="64"/>
      <c r="EM968" s="64"/>
      <c r="EN968" s="64"/>
      <c r="EO968" s="64"/>
      <c r="EP968" s="65"/>
      <c r="EQ968" s="63">
        <f>IF($A968="-","-",ROUND(VLOOKUP($A968+ROUND(LEFT(EQ$937,2)/24,5),'[1]ОАО "АТС"'!$A$57:$F$800,6,FALSE)+HLOOKUP($DL$935,'[1]Сбытовая надбавка'!$F$5:$H$6,2,FALSE),2)+'[1]Иные услуги'!$C$6+HLOOKUP($DR$934,'[1]Услуги по передаче'!$G$5:$J$7,3,FALSE))</f>
        <v>2826.6</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731972.78</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1365828.41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1712465.98</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1820419.39</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1868321.24</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45992</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5228.9799999999996</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5221.08</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5221.1499999999996</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5221.16</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5221.08</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5220.82</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5219.67</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5389.71</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5219.97</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5252.0300000000007</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5305.3</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5305.8700000000008</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5298.9500000000007</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5268.07</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5290.71</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5307</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5352.6200000000008</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5403.99</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5409.65</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5341.82</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5247.89</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5219.05</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5476.32</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5356.05</v>
      </c>
      <c r="ER990" s="64"/>
      <c r="ES990" s="64"/>
      <c r="ET990" s="64"/>
      <c r="EU990" s="64"/>
      <c r="EV990" s="65"/>
    </row>
    <row r="991" spans="1:152" s="29" customFormat="1" ht="15.75" customHeight="1" x14ac:dyDescent="0.2">
      <c r="A991" s="60">
        <f>$A$102</f>
        <v>45993</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5225.1499999999996</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5220.97</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5221.0600000000004</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5221.07</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5221.01</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5220.8999999999996</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5219.09</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5380.55</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5219.82</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5244.02</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5302.08</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5301.96</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5294.24</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5261.85</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5285.3700000000008</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5300.57</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5347.2000000000007</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5400.1200000000008</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5402.48</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5332.1</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5234.38</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5219</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5471.3700000000008</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5325.33</v>
      </c>
      <c r="ER991" s="64"/>
      <c r="ES991" s="64"/>
      <c r="ET991" s="64"/>
      <c r="EU991" s="64"/>
      <c r="EV991" s="65"/>
    </row>
    <row r="992" spans="1:152" s="29" customFormat="1" ht="15.75" customHeight="1" x14ac:dyDescent="0.2">
      <c r="A992" s="60">
        <f>$A$103</f>
        <v>45994</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5235.9799999999996</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5220.51</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5221.01</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5221.0200000000004</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5220.41</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5220.26</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5219.0300000000007</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5392.39</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5219.6400000000003</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5249.71</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5306.82</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5306.59</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5299.08</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5266.6100000000006</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5290.73</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5305.89</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5346.32</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5399.16</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5409.83</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5326.8600000000006</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5240.6200000000008</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5218.7299999999996</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5478.6100000000006</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5311.59</v>
      </c>
      <c r="ER992" s="64"/>
      <c r="ES992" s="64"/>
      <c r="ET992" s="64"/>
      <c r="EU992" s="64"/>
      <c r="EV992" s="65"/>
    </row>
    <row r="993" spans="1:152" s="29" customFormat="1" ht="15.75" customHeight="1" x14ac:dyDescent="0.2">
      <c r="A993" s="60">
        <f>$A$104</f>
        <v>45995</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5220.68</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5220.84</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5220.93</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5220.96</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5220.8700000000008</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5220.2800000000007</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5218.9799999999996</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5389.99</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5219.75</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5272.6</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5320.5300000000007</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5334.01</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5304.16</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5296.13</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5302.57</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5317.5</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5374.23</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5413.6200000000008</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5404.81</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5336.4500000000007</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5240.3900000000003</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5217.5600000000004</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5459.8</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5335.35</v>
      </c>
      <c r="ER993" s="64"/>
      <c r="ES993" s="64"/>
      <c r="ET993" s="64"/>
      <c r="EU993" s="64"/>
      <c r="EV993" s="65"/>
    </row>
    <row r="994" spans="1:152" s="29" customFormat="1" ht="15.75" customHeight="1" x14ac:dyDescent="0.2">
      <c r="A994" s="60">
        <f>$A$105</f>
        <v>45996</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5226.3100000000004</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5220.83</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5220.8999999999996</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5220.91</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5220.8500000000004</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5220.74</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5219.22</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5393.99</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5219.6100000000006</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5272.49</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5327.32</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5349.71</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5327.56</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5320.9400000000005</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5333.7000000000007</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5340.66</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5356.09</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5410.2000000000007</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5426.75</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5337.32</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5265.4500000000007</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5217.7800000000007</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5494.32</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5352.57</v>
      </c>
      <c r="ER994" s="64"/>
      <c r="ES994" s="64"/>
      <c r="ET994" s="64"/>
      <c r="EU994" s="64"/>
      <c r="EV994" s="65"/>
    </row>
    <row r="995" spans="1:152" s="29" customFormat="1" ht="15.75" customHeight="1" x14ac:dyDescent="0.2">
      <c r="A995" s="60">
        <f>$A$106</f>
        <v>45997</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5235.91</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5220.58</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5220.7800000000007</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5220.8100000000004</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5220.7900000000009</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5220.72</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5219.3700000000008</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5221.55</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5219.25</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5219.49</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5239.8700000000008</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5256.58</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5258.14</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5240.99</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5240.6499999999996</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5249.3</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5300.0400000000009</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5365.7000000000007</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5360.31</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5255.51</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5218.66</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5217.0400000000009</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5435.91</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5305.38</v>
      </c>
      <c r="ER995" s="64"/>
      <c r="ES995" s="64"/>
      <c r="ET995" s="64"/>
      <c r="EU995" s="64"/>
      <c r="EV995" s="65"/>
    </row>
    <row r="996" spans="1:152" s="29" customFormat="1" ht="15.75" customHeight="1" x14ac:dyDescent="0.2">
      <c r="A996" s="60">
        <f>$A$107</f>
        <v>45998</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5231.2700000000004</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5220.71</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5220.88</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5220.9799999999996</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5220.9400000000005</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5220.93</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5219.63</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5219.25</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5218.8500000000004</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5219.2700000000004</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5219.5300000000007</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5219.4799999999996</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5219.5200000000004</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5220.3100000000004</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5220.2700000000004</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5220.3500000000004</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5221.97</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5313.88</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5300.4500000000007</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5253.25</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5217.7299999999996</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5217.63</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5400.89</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5269.81</v>
      </c>
      <c r="ER996" s="64"/>
      <c r="ES996" s="64"/>
      <c r="ET996" s="64"/>
      <c r="EU996" s="64"/>
      <c r="EV996" s="65"/>
    </row>
    <row r="997" spans="1:152" s="29" customFormat="1" ht="15.75" customHeight="1" x14ac:dyDescent="0.2">
      <c r="A997" s="60">
        <f>$A$108</f>
        <v>45999</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5233.6200000000008</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5220.82</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5220.96</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5220.99</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5220.8999999999996</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5220.7900000000009</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5219.33</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5404.58</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5219.26</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5279.1200000000008</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5330.71</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5338.41</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5309.68</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5303.63</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5311.08</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5324.16</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5357.75</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5385.34</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5415.85</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5333.8700000000008</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5252.26</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5217.5400000000009</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5466.82</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5291.7800000000007</v>
      </c>
      <c r="ER997" s="64"/>
      <c r="ES997" s="64"/>
      <c r="ET997" s="64"/>
      <c r="EU997" s="64"/>
      <c r="EV997" s="65"/>
    </row>
    <row r="998" spans="1:152" s="29" customFormat="1" ht="15.75" customHeight="1" x14ac:dyDescent="0.2">
      <c r="A998" s="60">
        <f>$A$109</f>
        <v>46000</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5237.6499999999996</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5220.7700000000004</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5220.8900000000003</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5220.93</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5220.8999999999996</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5220.6900000000005</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5220.38</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5400.38</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5219.42</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5291.02</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5345.7900000000009</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5353.0400000000009</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5324.89</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5318.14</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5326.05</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5338.25</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5369.09</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5394.42</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5423.23</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5355.68</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5275.05</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5217.1499999999996</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5450.9400000000005</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5340.22</v>
      </c>
      <c r="ER998" s="64"/>
      <c r="ES998" s="64"/>
      <c r="ET998" s="64"/>
      <c r="EU998" s="64"/>
      <c r="EV998" s="65"/>
    </row>
    <row r="999" spans="1:152" s="29" customFormat="1" ht="15.75" customHeight="1" x14ac:dyDescent="0.2">
      <c r="A999" s="60">
        <f>$A$110</f>
        <v>46001</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5240.9500000000007</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5220.83</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5220.8500000000004</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5220.8700000000008</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5220.8500000000004</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5220.6100000000006</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5218.71</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5410.8</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5219.2299999999996</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5293.09</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5343.35</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5351.8600000000006</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5329.24</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5317.1</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5327.24</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5337.4</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5376.32</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5403.2800000000007</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5425.6900000000005</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5360.34</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5278.4400000000005</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5217.42</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5476.42</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5343.57</v>
      </c>
      <c r="ER999" s="64"/>
      <c r="ES999" s="64"/>
      <c r="ET999" s="64"/>
      <c r="EU999" s="64"/>
      <c r="EV999" s="65"/>
    </row>
    <row r="1000" spans="1:152" s="29" customFormat="1" ht="15.75" customHeight="1" x14ac:dyDescent="0.2">
      <c r="A1000" s="60">
        <f>$A$111</f>
        <v>46002</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5254.75</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5220.5200000000004</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5220.6400000000003</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5220.71</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5220.66</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5220.4799999999996</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5220.8</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5429.05</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5219.5600000000004</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5307.18</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5357.75</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5362.64</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5336.7900000000009</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5342.15</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5336.56</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5353.48</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5394.16</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5427.73</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5438.9</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5379.58</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5296.52</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5217.6499999999996</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5474.73</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5343.46</v>
      </c>
      <c r="ER1000" s="64"/>
      <c r="ES1000" s="64"/>
      <c r="ET1000" s="64"/>
      <c r="EU1000" s="64"/>
      <c r="EV1000" s="65"/>
    </row>
    <row r="1001" spans="1:152" s="29" customFormat="1" ht="15.75" customHeight="1" x14ac:dyDescent="0.2">
      <c r="A1001" s="60">
        <f>$A$112</f>
        <v>46003</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5297.14</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5235.7900000000009</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5220.57</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5220.6100000000006</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5220.7800000000007</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5247.59</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5311.74</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5503.51</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5238.75</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5393.5300000000007</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5448.57</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5448.09</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5420.96</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5417.1900000000005</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5416.58</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5416.43</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5444.63</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5485.56</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5506.6100000000006</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5452.33</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5381.2000000000007</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5255.3600000000006</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5545.18</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5411.74</v>
      </c>
      <c r="ER1001" s="64"/>
      <c r="ES1001" s="64"/>
      <c r="ET1001" s="64"/>
      <c r="EU1001" s="64"/>
      <c r="EV1001" s="65"/>
    </row>
    <row r="1002" spans="1:152" s="29" customFormat="1" ht="15.75" customHeight="1" x14ac:dyDescent="0.2">
      <c r="A1002" s="60">
        <f>$A$113</f>
        <v>46004</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5270.55</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5226.4400000000005</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5220.96</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5221</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5221.0300000000007</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5220.91</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5219.8</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5261.43</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5219.3999999999996</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5221.1000000000004</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5305.42</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5333.2900000000009</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5327.1100000000006</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5321.0300000000007</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5320.3</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5320.2900000000009</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5368.96</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5422.42</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5436.08</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5359.75</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5282.82</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5217.2800000000007</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5500.42</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5357.25</v>
      </c>
      <c r="ER1002" s="64"/>
      <c r="ES1002" s="64"/>
      <c r="ET1002" s="64"/>
      <c r="EU1002" s="64"/>
      <c r="EV1002" s="65"/>
    </row>
    <row r="1003" spans="1:152" s="29" customFormat="1" ht="15.75" customHeight="1" x14ac:dyDescent="0.2">
      <c r="A1003" s="60">
        <f>$A$114</f>
        <v>46005</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5263.2000000000007</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5226.63</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5220.72</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5220.7800000000007</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5220.75</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5220.7000000000007</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5219.3600000000006</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5220.3999999999996</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5218.58</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5219.22</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5219.22</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5243.39</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5235.1100000000006</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5259.1900000000005</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5259.07</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5266.18</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5343.84</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5414.09</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5457.48</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5408.3700000000008</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5348.66</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5220.84</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5506.24</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5392.08</v>
      </c>
      <c r="ER1003" s="64"/>
      <c r="ES1003" s="64"/>
      <c r="ET1003" s="64"/>
      <c r="EU1003" s="64"/>
      <c r="EV1003" s="65"/>
    </row>
    <row r="1004" spans="1:152" s="29" customFormat="1" ht="15.75" customHeight="1" x14ac:dyDescent="0.2">
      <c r="A1004" s="60">
        <f>$A$115</f>
        <v>46006</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5266.97</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5235.01</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5225.09</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5219.72</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5219.6499999999996</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5248.82</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5331.02</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5499.33</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5262.9400000000005</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5396.92</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5448.09</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5448.22</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5430.25</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5426.89</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5426.66</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5423.7900000000009</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5442.8700000000008</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5483.5400000000009</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5524.15</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5462.1200000000008</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5395.0300000000007</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5275.66</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5535.07</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5329.15</v>
      </c>
      <c r="ER1004" s="64"/>
      <c r="ES1004" s="64"/>
      <c r="ET1004" s="64"/>
      <c r="EU1004" s="64"/>
      <c r="EV1004" s="65"/>
    </row>
    <row r="1005" spans="1:152" s="29" customFormat="1" ht="15.75" customHeight="1" x14ac:dyDescent="0.2">
      <c r="A1005" s="60">
        <f>$A$116</f>
        <v>46007</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5307.57</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5259.91</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5225.42</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5220.51</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5222.0400000000009</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5265.1200000000008</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5328.97</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5513.27</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5268.1</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5406.63</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5463.93</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5464.72</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5422.7900000000009</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5410.18</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5417.7800000000007</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5421.42</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5451.7000000000007</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5489.23</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5546.18</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5460.1100000000006</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5403.06</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5287.31</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5568.81</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5426.75</v>
      </c>
      <c r="ER1005" s="64"/>
      <c r="ES1005" s="64"/>
      <c r="ET1005" s="64"/>
      <c r="EU1005" s="64"/>
      <c r="EV1005" s="65"/>
    </row>
    <row r="1006" spans="1:152" s="29" customFormat="1" ht="15.75" customHeight="1" x14ac:dyDescent="0.2">
      <c r="A1006" s="60">
        <f>$A$117</f>
        <v>46008</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5323.99</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5243.64</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5222.5</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5220.1499999999996</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5220.09</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5254.66</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5309.68</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5496.48</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5235.8500000000004</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5393.3</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5455.4500000000007</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5463.1900000000005</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5426.4</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5420.22</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5409.49</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5403.93</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5455.9</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5486.76</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5539.6</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5465.98</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5344.46</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5214.75</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5560.15</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5434.01</v>
      </c>
      <c r="ER1006" s="64"/>
      <c r="ES1006" s="64"/>
      <c r="ET1006" s="64"/>
      <c r="EU1006" s="64"/>
      <c r="EV1006" s="65"/>
    </row>
    <row r="1007" spans="1:152" s="29" customFormat="1" ht="15.75" customHeight="1" x14ac:dyDescent="0.2">
      <c r="A1007" s="60">
        <f>$A$118</f>
        <v>46009</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5306.39</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5264.9400000000005</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5239.5400000000009</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5219.76</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5219.6499999999996</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5266.57</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5337.43</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5546.88</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5241.2900000000009</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5434.58</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5426.84</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5467.9400000000005</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5369.59</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5352</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5366.8700000000008</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5421.75</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5479.02</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5510.42</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5524.72</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5480.6200000000008</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5417.23</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5257.1</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5594.42</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5442.0400000000009</v>
      </c>
      <c r="ER1007" s="64"/>
      <c r="ES1007" s="64"/>
      <c r="ET1007" s="64"/>
      <c r="EU1007" s="64"/>
      <c r="EV1007" s="65"/>
    </row>
    <row r="1008" spans="1:152" s="29" customFormat="1" ht="15.75" customHeight="1" x14ac:dyDescent="0.2">
      <c r="A1008" s="60">
        <f>$A$119</f>
        <v>46010</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5330.6200000000008</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5254.96</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5233.74</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5225.9400000000005</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5231.6100000000006</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5277.83</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5355.46</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5547.56</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5251.16</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5400.99</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5490.5</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5502.01</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5454.07</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5420.21</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5442.3</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5450.06</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5499.82</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5525.1</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5564.5300000000007</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5531.76</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5433.17</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5284.92</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5593.1200000000008</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5451.02</v>
      </c>
      <c r="ER1008" s="64"/>
      <c r="ES1008" s="64"/>
      <c r="ET1008" s="64"/>
      <c r="EU1008" s="64"/>
      <c r="EV1008" s="65"/>
    </row>
    <row r="1009" spans="1:152" s="29" customFormat="1" ht="15.75" customHeight="1" x14ac:dyDescent="0.2">
      <c r="A1009" s="60">
        <f>$A$120</f>
        <v>46011</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5343.52</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5269.0400000000009</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5229.91</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5220.01</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5219.96</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5229.7299999999996</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5218.0300000000007</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5315.59</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5218.4799999999996</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5223.16</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5335.3700000000008</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5359.22</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5342.8</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5324.18</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5219.1400000000003</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5219.6100000000006</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5218.2900000000009</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5217.2900000000009</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5283.42</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5253.1900000000005</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5225.38</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5215.55</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5519.2800000000007</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5408.3</v>
      </c>
      <c r="ER1009" s="64"/>
      <c r="ES1009" s="64"/>
      <c r="ET1009" s="64"/>
      <c r="EU1009" s="64"/>
      <c r="EV1009" s="65"/>
    </row>
    <row r="1010" spans="1:152" s="29" customFormat="1" ht="15.75" customHeight="1" x14ac:dyDescent="0.2">
      <c r="A1010" s="60">
        <f>$A$121</f>
        <v>46012</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5324.99</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5243.1100000000006</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5219.58</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5219.75</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5219.7700000000004</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5219.71</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5217.82</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5239.6100000000006</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5218.47</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5218.5600000000004</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5218.6100000000006</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5258.47</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5250.43</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5274.4400000000005</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5273.09</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5280.0300000000007</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5361.46</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5428.34</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5479.46</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5436.82</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5366.48</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5240.8100000000004</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5536.3</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5418.07</v>
      </c>
      <c r="ER1010" s="64"/>
      <c r="ES1010" s="64"/>
      <c r="ET1010" s="64"/>
      <c r="EU1010" s="64"/>
      <c r="EV1010" s="65"/>
    </row>
    <row r="1011" spans="1:152" s="29" customFormat="1" ht="15.75" customHeight="1" x14ac:dyDescent="0.2">
      <c r="A1011" s="60">
        <f>$A$122</f>
        <v>46013</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5392.64</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5320.75</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5284.8</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5268.47</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5270.41</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5330.16</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5393.51</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5572.27</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5293.74</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5512.5300000000007</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5586.97</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5569.4400000000005</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5428.83</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5422.9500000000007</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5412.14</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5412.2800000000007</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5459.14</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5536.76</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5620.4</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5719.15</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5476.57</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5353.39</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5628.7800000000007</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5456.72</v>
      </c>
      <c r="ER1011" s="64"/>
      <c r="ES1011" s="64"/>
      <c r="ET1011" s="64"/>
      <c r="EU1011" s="64"/>
      <c r="EV1011" s="65"/>
    </row>
    <row r="1012" spans="1:152" s="29" customFormat="1" ht="15.75" customHeight="1" x14ac:dyDescent="0.2">
      <c r="A1012" s="60">
        <f>$A$123</f>
        <v>46014</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5313.89</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5263.1200000000008</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5251.26</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5239.96</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5243.75</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5286.07</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5390.51</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5577.27</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5293.51</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5422.9400000000005</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5479.46</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5459.65</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5411.76</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5399.42</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5389.65</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5394.8600000000006</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5423.0400000000009</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5487.93</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5553.88</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5528.2900000000009</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5445.01</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5312.4500000000007</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5579.15</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5411.6100000000006</v>
      </c>
      <c r="ER1012" s="64"/>
      <c r="ES1012" s="64"/>
      <c r="ET1012" s="64"/>
      <c r="EU1012" s="64"/>
      <c r="EV1012" s="65"/>
    </row>
    <row r="1013" spans="1:152" s="29" customFormat="1" ht="15.75" customHeight="1" x14ac:dyDescent="0.2">
      <c r="A1013" s="60">
        <f>$A$124</f>
        <v>46015</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5285.7900000000009</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5246.2800000000007</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5235.34</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5231.34</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5235.4500000000007</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5281.51</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5383.51</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5569.31</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5302.39</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5444.5300000000007</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5528.5</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5537.9400000000005</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5492.7800000000007</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5488.7900000000009</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5488.65</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5440.8600000000006</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5448.39</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5482.8700000000008</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5537.02</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5470.38</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5407.51</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5282.0400000000009</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5562.65</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5415.47</v>
      </c>
      <c r="ER1013" s="64"/>
      <c r="ES1013" s="64"/>
      <c r="ET1013" s="64"/>
      <c r="EU1013" s="64"/>
      <c r="EV1013" s="65"/>
    </row>
    <row r="1014" spans="1:152" s="29" customFormat="1" ht="15.75" customHeight="1" x14ac:dyDescent="0.2">
      <c r="A1014" s="60">
        <f>$A$125</f>
        <v>46016</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5295.9</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5249.93</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5237.43</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5232.5300000000007</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5236.1000000000004</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5268.58</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5352.7800000000007</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5573.17</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5315.6100000000006</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5449.74</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5481.65</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5491.3700000000008</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5457.65</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5451.83</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5442.1200000000008</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5430</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5452.42</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5506.02</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5573.1</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5526.13</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5463.66</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5358.83</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5560.39</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5395.89</v>
      </c>
      <c r="ER1014" s="64"/>
      <c r="ES1014" s="64"/>
      <c r="ET1014" s="64"/>
      <c r="EU1014" s="64"/>
      <c r="EV1014" s="65"/>
    </row>
    <row r="1015" spans="1:152" s="29" customFormat="1" ht="15.75" customHeight="1" x14ac:dyDescent="0.2">
      <c r="A1015" s="60">
        <f>$A$126</f>
        <v>46017</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5390.8600000000006</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5319.8600000000006</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5301.3700000000008</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5244.08</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5301.1</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5296.24</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5397.3700000000008</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5603.7800000000007</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5329.3700000000008</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5458.06</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5476.7000000000007</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5471.05</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5427.17</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5407.33</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5412.6900000000005</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5399.16</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5456.64</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5506.0300000000007</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5550.55</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5520.47</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5442.7900000000009</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5344.2900000000009</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5570.58</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5438.99</v>
      </c>
      <c r="ER1015" s="64"/>
      <c r="ES1015" s="64"/>
      <c r="ET1015" s="64"/>
      <c r="EU1015" s="64"/>
      <c r="EV1015" s="65"/>
    </row>
    <row r="1016" spans="1:152" s="29" customFormat="1" ht="15.75" customHeight="1" x14ac:dyDescent="0.2">
      <c r="A1016" s="60">
        <f>$A$127</f>
        <v>46018</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5365.4500000000007</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5303.59</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5237.34</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5255.1</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5263.15</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5263.17</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5308.3</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5553.4400000000005</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5292.3600000000006</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5418.14</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5471.35</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5471.81</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5472.74</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5469.99</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5484.5300000000007</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5470.2000000000007</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5494.3700000000008</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5512.06</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5573.72</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5524.6</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5448.08</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5374.56</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5592.47</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5457.7000000000007</v>
      </c>
      <c r="ER1016" s="64"/>
      <c r="ES1016" s="64"/>
      <c r="ET1016" s="64"/>
      <c r="EU1016" s="64"/>
      <c r="EV1016" s="65"/>
    </row>
    <row r="1017" spans="1:152" s="29" customFormat="1" ht="15.75" customHeight="1" x14ac:dyDescent="0.2">
      <c r="A1017" s="60">
        <f>$A$128</f>
        <v>46019</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5347.31</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5279.74</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5255.83</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5248.73</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5242.1000000000004</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5240.8600000000006</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5233.6400000000003</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5287.15</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5218.91</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5219.33</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5283.7800000000007</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5317.48</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5323.81</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5324.34</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5316.08</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5328.25</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5399.16</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5448.46</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5493.71</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5453.64</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5401.55</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5294.98</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5495.32</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5422.06</v>
      </c>
      <c r="ER1017" s="64"/>
      <c r="ES1017" s="64"/>
      <c r="ET1017" s="64"/>
      <c r="EU1017" s="64"/>
      <c r="EV1017" s="65"/>
    </row>
    <row r="1018" spans="1:152" s="29" customFormat="1" ht="15.75" customHeight="1" x14ac:dyDescent="0.2">
      <c r="A1018" s="60">
        <f>$A$129</f>
        <v>46020</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5376.0300000000007</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5322.16</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5296.97</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5229.9799999999996</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5234.93</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5272.42</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5349.2900000000009</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5561.1200000000008</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5302.16</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5408.9500000000007</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5467.6900000000005</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5461.25</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5476.1200000000008</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5473.02</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5470.9500000000007</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5476.05</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5503.89</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5520.89</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5530.31</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5527.06</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5483</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5391.5400000000009</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5576.09</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5451.21</v>
      </c>
      <c r="ER1018" s="64"/>
      <c r="ES1018" s="64"/>
      <c r="ET1018" s="64"/>
      <c r="EU1018" s="64"/>
      <c r="EV1018" s="65"/>
    </row>
    <row r="1019" spans="1:152" s="29" customFormat="1" ht="15.75" customHeight="1" x14ac:dyDescent="0.2">
      <c r="A1019" s="60">
        <f>$A$130</f>
        <v>46021</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5373.23</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5221.3500000000004</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5221.1000000000004</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5215.3600000000006</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5219.32</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5234.83</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5315.66</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5485.89</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5304.4400000000005</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5401.6</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5464.15</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5480.43</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5470.98</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5466.83</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5466.48</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5474.09</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5493.72</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5518.5400000000009</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5529.18</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5522.92</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5473.08</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5399.51</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5594.6900000000005</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5439.55</v>
      </c>
      <c r="ER1019" s="64"/>
      <c r="ES1019" s="64"/>
      <c r="ET1019" s="64"/>
      <c r="EU1019" s="64"/>
      <c r="EV1019" s="65"/>
    </row>
    <row r="1020" spans="1:152" s="29" customFormat="1" ht="15.75" customHeight="1" x14ac:dyDescent="0.2">
      <c r="A1020" s="60">
        <f>$A$131</f>
        <v>46022</v>
      </c>
      <c r="B1020" s="61"/>
      <c r="C1020" s="61"/>
      <c r="D1020" s="61"/>
      <c r="E1020" s="61"/>
      <c r="F1020" s="61"/>
      <c r="G1020" s="61"/>
      <c r="H1020" s="62"/>
      <c r="I1020" s="63">
        <f>IF($A1020="-","-",ROUND(VLOOKUP($A1020+ROUND(LEFT(I$989,1)/24,5),'[1]ОАО "АТС"'!$A$57:$F$800,3,FALSE)+HLOOKUP($DL$987,'[1]Сбытовая надбавка'!$F$5:$H$6,2,FALSE),2)+'[1]Иные услуги'!$C$6+HLOOKUP($DR$986,'[1]Услуги по передаче'!$G$5:$J$7,2,FALSE))</f>
        <v>5353.21</v>
      </c>
      <c r="J1020" s="64"/>
      <c r="K1020" s="64"/>
      <c r="L1020" s="64"/>
      <c r="M1020" s="64"/>
      <c r="N1020" s="65"/>
      <c r="O1020" s="63">
        <f>IF($A1020="-","-",ROUND(VLOOKUP($A1020+ROUND(LEFT(O$989,1)/24,5),'[1]ОАО "АТС"'!$A$57:$F$800,3,FALSE)+HLOOKUP($DL$987,'[1]Сбытовая надбавка'!$F$5:$H$6,2,FALSE),2)+'[1]Иные услуги'!$C$6+HLOOKUP($DR$986,'[1]Услуги по передаче'!$G$5:$J$7,2,FALSE))</f>
        <v>5299.67</v>
      </c>
      <c r="P1020" s="64"/>
      <c r="Q1020" s="64"/>
      <c r="R1020" s="64"/>
      <c r="S1020" s="64"/>
      <c r="T1020" s="65"/>
      <c r="U1020" s="63">
        <f>IF($A1020="-","-",ROUND(VLOOKUP($A1020+ROUND(LEFT(U$989,1)/24,5),'[1]ОАО "АТС"'!$A$57:$F$800,3,FALSE)+HLOOKUP($DL$987,'[1]Сбытовая надбавка'!$F$5:$H$6,2,FALSE),2)+'[1]Иные услуги'!$C$6+HLOOKUP($DR$986,'[1]Услуги по передаче'!$G$5:$J$7,2,FALSE))</f>
        <v>5231.1499999999996</v>
      </c>
      <c r="V1020" s="64"/>
      <c r="W1020" s="64"/>
      <c r="X1020" s="64"/>
      <c r="Y1020" s="64"/>
      <c r="Z1020" s="65"/>
      <c r="AA1020" s="63">
        <f>IF($A1020="-","-",ROUND(VLOOKUP($A1020+ROUND(LEFT(AA$989,1)/24,5),'[1]ОАО "АТС"'!$A$57:$F$800,3,FALSE)+HLOOKUP($DL$987,'[1]Сбытовая надбавка'!$F$5:$H$6,2,FALSE),2)+'[1]Иные услуги'!$C$6+HLOOKUP($DR$986,'[1]Услуги по передаче'!$G$5:$J$7,2,FALSE))</f>
        <v>5226.47</v>
      </c>
      <c r="AB1020" s="64"/>
      <c r="AC1020" s="64"/>
      <c r="AD1020" s="64"/>
      <c r="AE1020" s="64"/>
      <c r="AF1020" s="65"/>
      <c r="AG1020" s="63">
        <f>IF($A1020="-","-",ROUND(VLOOKUP($A1020+ROUND(LEFT(AG$989,1)/24,5),'[1]ОАО "АТС"'!$A$57:$F$800,3,FALSE)+HLOOKUP($DL$987,'[1]Сбытовая надбавка'!$F$5:$H$6,2,FALSE),2)+'[1]Иные услуги'!$C$6+HLOOKUP($DR$986,'[1]Услуги по передаче'!$G$5:$J$7,2,FALSE))</f>
        <v>5226.7800000000007</v>
      </c>
      <c r="AH1020" s="64"/>
      <c r="AI1020" s="64"/>
      <c r="AJ1020" s="64"/>
      <c r="AK1020" s="64"/>
      <c r="AL1020" s="65"/>
      <c r="AM1020" s="63">
        <f>IF($A1020="-","-",ROUND(VLOOKUP($A1020+ROUND(LEFT(AM$989,1)/24,5),'[1]ОАО "АТС"'!$A$57:$F$800,3,FALSE)+HLOOKUP($DL$987,'[1]Сбытовая надбавка'!$F$5:$H$6,2,FALSE),2)+'[1]Иные услуги'!$C$6+HLOOKUP($DR$986,'[1]Услуги по передаче'!$G$5:$J$7,2,FALSE))</f>
        <v>5234.6900000000005</v>
      </c>
      <c r="AN1020" s="64"/>
      <c r="AO1020" s="64"/>
      <c r="AP1020" s="64"/>
      <c r="AQ1020" s="64"/>
      <c r="AR1020" s="65"/>
      <c r="AS1020" s="63">
        <f>IF($A1020="-","-",ROUND(VLOOKUP($A1020+ROUND(LEFT(AS$989,1)/24,5),'[1]ОАО "АТС"'!$A$57:$F$800,3,FALSE)+HLOOKUP($DL$987,'[1]Сбытовая надбавка'!$F$5:$H$6,2,FALSE),2)+'[1]Иные услуги'!$C$6+HLOOKUP($DR$986,'[1]Услуги по передаче'!$G$5:$J$7,2,FALSE))</f>
        <v>5238.2900000000009</v>
      </c>
      <c r="AT1020" s="64"/>
      <c r="AU1020" s="64"/>
      <c r="AV1020" s="64"/>
      <c r="AW1020" s="64"/>
      <c r="AX1020" s="65"/>
      <c r="AY1020" s="63">
        <f>IF($A1020="-","-",ROUND(VLOOKUP($A1020+ROUND(LEFT(AY$989,1)/24,5),'[1]ОАО "АТС"'!$A$57:$F$800,3,FALSE)+HLOOKUP($DL$987,'[1]Сбытовая надбавка'!$F$5:$H$6,2,FALSE),2)+'[1]Иные услуги'!$C$6+HLOOKUP($DR$986,'[1]Услуги по передаче'!$G$5:$J$7,2,FALSE))</f>
        <v>5300.3600000000006</v>
      </c>
      <c r="AZ1020" s="64"/>
      <c r="BA1020" s="64"/>
      <c r="BB1020" s="64"/>
      <c r="BC1020" s="64"/>
      <c r="BD1020" s="65"/>
      <c r="BE1020" s="63">
        <f>IF($A1020="-","-",ROUND(VLOOKUP($A1020+ROUND(LEFT(BE$989,1)/24,5),'[1]ОАО "АТС"'!$A$57:$F$800,3,FALSE)+HLOOKUP($DL$987,'[1]Сбытовая надбавка'!$F$5:$H$6,2,FALSE),2)+'[1]Иные услуги'!$C$6+HLOOKUP($DR$986,'[1]Услуги по передаче'!$G$5:$J$7,2,FALSE))</f>
        <v>5218.88</v>
      </c>
      <c r="BF1020" s="64"/>
      <c r="BG1020" s="64"/>
      <c r="BH1020" s="64"/>
      <c r="BI1020" s="64"/>
      <c r="BJ1020" s="65"/>
      <c r="BK1020" s="63">
        <f>IF($A1020="-","-",ROUND(VLOOKUP($A1020+ROUND(LEFT(BK$989,1)/24,5),'[1]ОАО "АТС"'!$A$57:$F$800,3,FALSE)+HLOOKUP($DL$987,'[1]Сбытовая надбавка'!$F$5:$H$6,2,FALSE),2)+'[1]Иные услуги'!$C$6+HLOOKUP($DR$986,'[1]Услуги по передаче'!$G$5:$J$7,2,FALSE))</f>
        <v>5288.2000000000007</v>
      </c>
      <c r="BL1020" s="64"/>
      <c r="BM1020" s="64"/>
      <c r="BN1020" s="64"/>
      <c r="BO1020" s="64"/>
      <c r="BP1020" s="65"/>
      <c r="BQ1020" s="63">
        <f>IF($A1020="-","-",ROUND(VLOOKUP($A1020+ROUND(LEFT(BQ$989,2)/24,5),'[1]ОАО "АТС"'!$A$57:$F$800,3,FALSE)+HLOOKUP($DL$987,'[1]Сбытовая надбавка'!$F$5:$H$6,2,FALSE),2)+'[1]Иные услуги'!$C$6+HLOOKUP($DR$986,'[1]Услуги по передаче'!$G$5:$J$7,2,FALSE))</f>
        <v>5333.1100000000006</v>
      </c>
      <c r="BR1020" s="64"/>
      <c r="BS1020" s="64"/>
      <c r="BT1020" s="64"/>
      <c r="BU1020" s="64"/>
      <c r="BV1020" s="65"/>
      <c r="BW1020" s="63">
        <f>IF($A1020="-","-",ROUND(VLOOKUP($A1020+ROUND(LEFT(BW$989,2)/24,5),'[1]ОАО "АТС"'!$A$57:$F$800,3,FALSE)+HLOOKUP($DL$987,'[1]Сбытовая надбавка'!$F$5:$H$6,2,FALSE),2)+'[1]Иные услуги'!$C$6+HLOOKUP($DR$986,'[1]Услуги по передаче'!$G$5:$J$7,2,FALSE))</f>
        <v>5346.58</v>
      </c>
      <c r="BX1020" s="64"/>
      <c r="BY1020" s="64"/>
      <c r="BZ1020" s="64"/>
      <c r="CA1020" s="64"/>
      <c r="CB1020" s="65"/>
      <c r="CC1020" s="63">
        <f>IF($A1020="-","-",ROUND(VLOOKUP($A1020+ROUND(LEFT(CC$989,2)/24,5),'[1]ОАО "АТС"'!$A$57:$F$800,3,FALSE)+HLOOKUP($DL$987,'[1]Сбытовая надбавка'!$F$5:$H$6,2,FALSE),2)+'[1]Иные услуги'!$C$6+HLOOKUP($DR$986,'[1]Услуги по передаче'!$G$5:$J$7,2,FALSE))</f>
        <v>5329.84</v>
      </c>
      <c r="CD1020" s="64"/>
      <c r="CE1020" s="64"/>
      <c r="CF1020" s="64"/>
      <c r="CG1020" s="64"/>
      <c r="CH1020" s="65"/>
      <c r="CI1020" s="63">
        <f>IF($A1020="-","-",ROUND(VLOOKUP($A1020+ROUND(LEFT(CI$989,2)/24,5),'[1]ОАО "АТС"'!$A$57:$F$800,3,FALSE)+HLOOKUP($DL$987,'[1]Сбытовая надбавка'!$F$5:$H$6,2,FALSE),2)+'[1]Иные услуги'!$C$6+HLOOKUP($DR$986,'[1]Услуги по передаче'!$G$5:$J$7,2,FALSE))</f>
        <v>5304.35</v>
      </c>
      <c r="CJ1020" s="64"/>
      <c r="CK1020" s="64"/>
      <c r="CL1020" s="64"/>
      <c r="CM1020" s="64"/>
      <c r="CN1020" s="65"/>
      <c r="CO1020" s="63">
        <f>IF($A1020="-","-",ROUND(VLOOKUP($A1020+ROUND(LEFT(CO$989,2)/24,5),'[1]ОАО "АТС"'!$A$57:$F$800,3,FALSE)+HLOOKUP($DL$987,'[1]Сбытовая надбавка'!$F$5:$H$6,2,FALSE),2)+'[1]Иные услуги'!$C$6+HLOOKUP($DR$986,'[1]Услуги по передаче'!$G$5:$J$7,2,FALSE))</f>
        <v>5296.5</v>
      </c>
      <c r="CP1020" s="64"/>
      <c r="CQ1020" s="64"/>
      <c r="CR1020" s="64"/>
      <c r="CS1020" s="64"/>
      <c r="CT1020" s="65"/>
      <c r="CU1020" s="63">
        <f>IF($A1020="-","-",ROUND(VLOOKUP($A1020+ROUND(LEFT(CU$989,2)/24,5),'[1]ОАО "АТС"'!$A$57:$F$800,3,FALSE)+HLOOKUP($DL$987,'[1]Сбытовая надбавка'!$F$5:$H$6,2,FALSE),2)+'[1]Иные услуги'!$C$6+HLOOKUP($DR$986,'[1]Услуги по передаче'!$G$5:$J$7,2,FALSE))</f>
        <v>5295.56</v>
      </c>
      <c r="CV1020" s="64"/>
      <c r="CW1020" s="64"/>
      <c r="CX1020" s="64"/>
      <c r="CY1020" s="64"/>
      <c r="CZ1020" s="65"/>
      <c r="DA1020" s="63">
        <f>IF($A1020="-","-",ROUND(VLOOKUP($A1020+ROUND(LEFT(DA$989,2)/24,5),'[1]ОАО "АТС"'!$A$57:$F$800,3,FALSE)+HLOOKUP($DL$987,'[1]Сбытовая надбавка'!$F$5:$H$6,2,FALSE),2)+'[1]Иные услуги'!$C$6+HLOOKUP($DR$986,'[1]Услуги по передаче'!$G$5:$J$7,2,FALSE))</f>
        <v>5341.13</v>
      </c>
      <c r="DB1020" s="64"/>
      <c r="DC1020" s="64"/>
      <c r="DD1020" s="64"/>
      <c r="DE1020" s="64"/>
      <c r="DF1020" s="65"/>
      <c r="DG1020" s="63">
        <f>IF($A1020="-","-",ROUND(VLOOKUP($A1020+ROUND(LEFT(DG$989,2)/24,5),'[1]ОАО "АТС"'!$A$57:$F$800,3,FALSE)+HLOOKUP($DL$987,'[1]Сбытовая надбавка'!$F$5:$H$6,2,FALSE),2)+'[1]Иные услуги'!$C$6+HLOOKUP($DR$986,'[1]Услуги по передаче'!$G$5:$J$7,2,FALSE))</f>
        <v>5429.68</v>
      </c>
      <c r="DH1020" s="64"/>
      <c r="DI1020" s="64"/>
      <c r="DJ1020" s="64"/>
      <c r="DK1020" s="64"/>
      <c r="DL1020" s="65"/>
      <c r="DM1020" s="63">
        <f>IF($A1020="-","-",ROUND(VLOOKUP($A1020+ROUND(LEFT(DM$989,2)/24,5),'[1]ОАО "АТС"'!$A$57:$F$800,3,FALSE)+HLOOKUP($DL$987,'[1]Сбытовая надбавка'!$F$5:$H$6,2,FALSE),2)+'[1]Иные услуги'!$C$6+HLOOKUP($DR$986,'[1]Услуги по передаче'!$G$5:$J$7,2,FALSE))</f>
        <v>5454.35</v>
      </c>
      <c r="DN1020" s="64"/>
      <c r="DO1020" s="64"/>
      <c r="DP1020" s="64"/>
      <c r="DQ1020" s="64"/>
      <c r="DR1020" s="65"/>
      <c r="DS1020" s="63">
        <f>IF($A1020="-","-",ROUND(VLOOKUP($A1020+ROUND(LEFT(DS$989,2)/24,5),'[1]ОАО "АТС"'!$A$57:$F$800,3,FALSE)+HLOOKUP($DL$987,'[1]Сбытовая надбавка'!$F$5:$H$6,2,FALSE),2)+'[1]Иные услуги'!$C$6+HLOOKUP($DR$986,'[1]Услуги по передаче'!$G$5:$J$7,2,FALSE))</f>
        <v>5413.7900000000009</v>
      </c>
      <c r="DT1020" s="64"/>
      <c r="DU1020" s="64"/>
      <c r="DV1020" s="64"/>
      <c r="DW1020" s="64"/>
      <c r="DX1020" s="65"/>
      <c r="DY1020" s="63">
        <f>IF($A1020="-","-",ROUND(VLOOKUP($A1020+ROUND(LEFT(DY$989,2)/24,5),'[1]ОАО "АТС"'!$A$57:$F$800,3,FALSE)+HLOOKUP($DL$987,'[1]Сбытовая надбавка'!$F$5:$H$6,2,FALSE),2)+'[1]Иные услуги'!$C$6+HLOOKUP($DR$986,'[1]Услуги по передаче'!$G$5:$J$7,2,FALSE))</f>
        <v>5351.2800000000007</v>
      </c>
      <c r="DZ1020" s="64"/>
      <c r="EA1020" s="64"/>
      <c r="EB1020" s="64"/>
      <c r="EC1020" s="64"/>
      <c r="ED1020" s="65"/>
      <c r="EE1020" s="63">
        <f>IF($A1020="-","-",ROUND(VLOOKUP($A1020+ROUND(LEFT(EE$989,2)/24,5),'[1]ОАО "АТС"'!$A$57:$F$800,3,FALSE)+HLOOKUP($DL$987,'[1]Сбытовая надбавка'!$F$5:$H$6,2,FALSE),2)+'[1]Иные услуги'!$C$6+HLOOKUP($DR$986,'[1]Услуги по передаче'!$G$5:$J$7,2,FALSE))</f>
        <v>5224.84</v>
      </c>
      <c r="EF1020" s="64"/>
      <c r="EG1020" s="64"/>
      <c r="EH1020" s="64"/>
      <c r="EI1020" s="64"/>
      <c r="EJ1020" s="65"/>
      <c r="EK1020" s="63">
        <f>IF($A1020="-","-",ROUND(VLOOKUP($A1020+ROUND(LEFT(EK$989,2)/24,5),'[1]ОАО "АТС"'!$A$57:$F$800,3,FALSE)+HLOOKUP($DL$987,'[1]Сбытовая надбавка'!$F$5:$H$6,2,FALSE),2)+'[1]Иные услуги'!$C$6+HLOOKUP($DR$986,'[1]Услуги по передаче'!$G$5:$J$7,2,FALSE))</f>
        <v>5517.06</v>
      </c>
      <c r="EL1020" s="64"/>
      <c r="EM1020" s="64"/>
      <c r="EN1020" s="64"/>
      <c r="EO1020" s="64"/>
      <c r="EP1020" s="65"/>
      <c r="EQ1020" s="63">
        <f>IF($A1020="-","-",ROUND(VLOOKUP($A1020+ROUND(LEFT(EQ$989,2)/24,5),'[1]ОАО "АТС"'!$A$57:$F$800,3,FALSE)+HLOOKUP($DL$987,'[1]Сбытовая надбавка'!$F$5:$H$6,2,FALSE),2)+'[1]Иные услуги'!$C$6+HLOOKUP($DR$986,'[1]Услуги по передаче'!$G$5:$J$7,2,FALSE))</f>
        <v>5490.74</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45992</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4727.43</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4719.53</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4719.6000000000004</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4719.6099999999997</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4719.53</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4719.2700000000004</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4718.12</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4888.16</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4718.42</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4750.4799999999996</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4803.75</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4804.32</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4797.3999999999996</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4766.5200000000004</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4789.16</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4805.45</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4851.07</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4902.4400000000005</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4908.1000000000004</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4840.2700000000004</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4746.34</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4717.5</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4974.7700000000004</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4854.5</v>
      </c>
      <c r="ER1026" s="64"/>
      <c r="ES1026" s="64"/>
      <c r="ET1026" s="64"/>
      <c r="EU1026" s="64"/>
      <c r="EV1026" s="65"/>
    </row>
    <row r="1027" spans="1:152" s="29" customFormat="1" ht="15.75" customHeight="1" x14ac:dyDescent="0.2">
      <c r="A1027" s="60">
        <f>$A$102</f>
        <v>45993</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4723.6000000000004</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4719.42</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4719.51</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4719.5200000000004</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4719.46</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4719.3500000000004</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4717.54</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4879</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4718.2700000000004</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4742.47</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4800.53</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4800.41</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4792.6900000000005</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4760.3</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4783.82</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4799.0200000000004</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4845.6499999999996</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4898.57</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4900.93</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4830.55</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4732.83</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4717.45</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4969.82</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4823.78</v>
      </c>
      <c r="ER1027" s="64"/>
      <c r="ES1027" s="64"/>
      <c r="ET1027" s="64"/>
      <c r="EU1027" s="64"/>
      <c r="EV1027" s="65"/>
    </row>
    <row r="1028" spans="1:152" s="29" customFormat="1" ht="15.75" customHeight="1" x14ac:dyDescent="0.2">
      <c r="A1028" s="60">
        <f>$A$103</f>
        <v>45994</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4734.43</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4718.96</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4719.46</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4719.47</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4718.8599999999997</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4718.71</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4717.4799999999996</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4890.84</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4718.09</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4748.16</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4805.2700000000004</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4805.04</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4797.53</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4765.0599999999995</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4789.18</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4804.34</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4844.7700000000004</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4897.6099999999997</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4908.28</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4825.3099999999995</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4739.07</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4717.18</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4977.0599999999995</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4810.04</v>
      </c>
      <c r="ER1028" s="64"/>
      <c r="ES1028" s="64"/>
      <c r="ET1028" s="64"/>
      <c r="EU1028" s="64"/>
      <c r="EV1028" s="65"/>
    </row>
    <row r="1029" spans="1:152" s="29" customFormat="1" ht="15.75" customHeight="1" x14ac:dyDescent="0.2">
      <c r="A1029" s="60">
        <f>$A$104</f>
        <v>45995</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4719.13</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4719.29</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4719.38</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4719.41</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4719.32</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4718.7299999999996</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4717.43</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4888.4400000000005</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4718.2</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4771.05</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4818.9799999999996</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4832.46</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4802.6099999999997</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4794.58</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4801.0200000000004</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4815.95</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4872.68</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4912.07</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4903.26</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4834.8999999999996</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4738.84</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4716.01</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4958.25</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4833.8</v>
      </c>
      <c r="ER1029" s="64"/>
      <c r="ES1029" s="64"/>
      <c r="ET1029" s="64"/>
      <c r="EU1029" s="64"/>
      <c r="EV1029" s="65"/>
    </row>
    <row r="1030" spans="1:152" s="29" customFormat="1" ht="15.75" customHeight="1" x14ac:dyDescent="0.2">
      <c r="A1030" s="60">
        <f>$A$105</f>
        <v>45996</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4724.76</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4719.28</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4719.3500000000004</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4719.3599999999997</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4719.3</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4719.1900000000005</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4717.67</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4892.4400000000005</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4718.0599999999995</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4770.9400000000005</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4825.7700000000004</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4848.16</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4826.01</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4819.3899999999994</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4832.1499999999996</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4839.1099999999997</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4854.54</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4908.6499999999996</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4925.2</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4835.7700000000004</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4763.8999999999996</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4716.2299999999996</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4992.7700000000004</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4851.0200000000004</v>
      </c>
      <c r="ER1030" s="64"/>
      <c r="ES1030" s="64"/>
      <c r="ET1030" s="64"/>
      <c r="EU1030" s="64"/>
      <c r="EV1030" s="65"/>
    </row>
    <row r="1031" spans="1:152" s="29" customFormat="1" ht="15.75" customHeight="1" x14ac:dyDescent="0.2">
      <c r="A1031" s="60">
        <f>$A$106</f>
        <v>45997</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4734.3599999999997</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4719.03</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4719.2299999999996</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4719.26</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4719.24</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4719.17</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4717.82</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4720</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4717.7</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4717.9400000000005</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4738.32</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4755.03</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4756.59</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4739.4400000000005</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4739.1000000000004</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4747.75</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4798.49</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4864.1499999999996</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4858.76</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4753.96</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4717.1099999999997</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4715.49</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4934.3599999999997</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4803.83</v>
      </c>
      <c r="ER1031" s="64"/>
      <c r="ES1031" s="64"/>
      <c r="ET1031" s="64"/>
      <c r="EU1031" s="64"/>
      <c r="EV1031" s="65"/>
    </row>
    <row r="1032" spans="1:152" s="29" customFormat="1" ht="15.75" customHeight="1" x14ac:dyDescent="0.2">
      <c r="A1032" s="60">
        <f>$A$107</f>
        <v>45998</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4729.72</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4719.16</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4719.33</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4719.43</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4719.3899999999994</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4719.38</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4718.08</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4717.7</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4717.3</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4717.72</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4717.9799999999996</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4717.93</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4717.97</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4718.76</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4718.72</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4718.8</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4720.42</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4812.33</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4798.8999999999996</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4751.7</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4716.18</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4716.08</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4899.34</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4768.26</v>
      </c>
      <c r="ER1032" s="64"/>
      <c r="ES1032" s="64"/>
      <c r="ET1032" s="64"/>
      <c r="EU1032" s="64"/>
      <c r="EV1032" s="65"/>
    </row>
    <row r="1033" spans="1:152" s="29" customFormat="1" ht="15.75" customHeight="1" x14ac:dyDescent="0.2">
      <c r="A1033" s="60">
        <f>$A$108</f>
        <v>45999</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4732.07</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4719.2700000000004</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4719.41</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4719.4400000000005</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4719.3500000000004</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4719.24</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4717.78</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4903.03</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4717.71</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4777.57</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4829.16</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4836.8599999999997</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4808.13</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4802.08</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4809.53</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4822.6099999999997</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4856.2</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4883.79</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4914.3</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4832.32</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4750.71</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4715.99</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4965.2700000000004</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4790.2299999999996</v>
      </c>
      <c r="ER1033" s="64"/>
      <c r="ES1033" s="64"/>
      <c r="ET1033" s="64"/>
      <c r="EU1033" s="64"/>
      <c r="EV1033" s="65"/>
    </row>
    <row r="1034" spans="1:152" s="29" customFormat="1" ht="15.75" customHeight="1" x14ac:dyDescent="0.2">
      <c r="A1034" s="60">
        <f>$A$109</f>
        <v>46000</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4736.1000000000004</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4719.22</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4719.34</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4719.38</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4719.3500000000004</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4719.1399999999994</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4718.83</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4898.83</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4717.87</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4789.47</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4844.24</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4851.49</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4823.34</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4816.59</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4824.5</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4836.7</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4867.54</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4892.87</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4921.68</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4854.13</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4773.5</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4715.6000000000004</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4949.3899999999994</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4838.67</v>
      </c>
      <c r="ER1034" s="64"/>
      <c r="ES1034" s="64"/>
      <c r="ET1034" s="64"/>
      <c r="EU1034" s="64"/>
      <c r="EV1034" s="65"/>
    </row>
    <row r="1035" spans="1:152" s="29" customFormat="1" ht="15.75" customHeight="1" x14ac:dyDescent="0.2">
      <c r="A1035" s="60">
        <f>$A$110</f>
        <v>46001</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4739.3999999999996</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4719.28</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4719.3</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4719.32</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4719.3</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4719.0599999999995</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4717.16</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4909.25</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4717.68</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4791.54</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4841.8</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4850.3099999999995</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4827.6900000000005</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4815.55</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4825.6900000000005</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4835.8500000000004</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4874.7700000000004</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4901.7299999999996</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4924.1399999999994</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4858.79</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4776.8899999999994</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4715.87</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4974.87</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4842.0200000000004</v>
      </c>
      <c r="ER1035" s="64"/>
      <c r="ES1035" s="64"/>
      <c r="ET1035" s="64"/>
      <c r="EU1035" s="64"/>
      <c r="EV1035" s="65"/>
    </row>
    <row r="1036" spans="1:152" s="29" customFormat="1" ht="15.75" customHeight="1" x14ac:dyDescent="0.2">
      <c r="A1036" s="60">
        <f>$A$111</f>
        <v>46002</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4753.2</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4718.97</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4719.09</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4719.16</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4719.1099999999997</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4718.93</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4719.25</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4927.5</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4718.01</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4805.63</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4856.2</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4861.09</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4835.24</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4840.6000000000004</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4835.01</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4851.93</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4892.6099999999997</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4926.18</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4937.3500000000004</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4878.03</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4794.97</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4716.1000000000004</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4973.18</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4841.91</v>
      </c>
      <c r="ER1036" s="64"/>
      <c r="ES1036" s="64"/>
      <c r="ET1036" s="64"/>
      <c r="EU1036" s="64"/>
      <c r="EV1036" s="65"/>
    </row>
    <row r="1037" spans="1:152" s="29" customFormat="1" ht="15.75" customHeight="1" x14ac:dyDescent="0.2">
      <c r="A1037" s="60">
        <f>$A$112</f>
        <v>46003</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4795.59</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4734.24</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4719.0200000000004</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4719.0599999999995</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4719.2299999999996</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4746.04</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4810.1900000000005</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5001.96</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4737.2</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4891.9799999999996</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4947.0200000000004</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4946.54</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4919.41</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4915.6399999999994</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4915.03</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4914.88</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4943.08</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4984.01</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5005.0599999999995</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4950.78</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4879.6499999999996</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4753.8099999999995</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5043.63</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4910.1900000000005</v>
      </c>
      <c r="ER1037" s="64"/>
      <c r="ES1037" s="64"/>
      <c r="ET1037" s="64"/>
      <c r="EU1037" s="64"/>
      <c r="EV1037" s="65"/>
    </row>
    <row r="1038" spans="1:152" s="29" customFormat="1" ht="15.75" customHeight="1" x14ac:dyDescent="0.2">
      <c r="A1038" s="60">
        <f>$A$113</f>
        <v>46004</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4769</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4724.8899999999994</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4719.41</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4719.45</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4719.4799999999996</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4719.3599999999997</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4718.25</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4759.88</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4717.8500000000004</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4719.55</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4803.87</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4831.74</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4825.5599999999995</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4819.4799999999996</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4818.75</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4818.74</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4867.41</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4920.87</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4934.53</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4858.2</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4781.2700000000004</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4715.7299999999996</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4998.87</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4855.7</v>
      </c>
      <c r="ER1038" s="64"/>
      <c r="ES1038" s="64"/>
      <c r="ET1038" s="64"/>
      <c r="EU1038" s="64"/>
      <c r="EV1038" s="65"/>
    </row>
    <row r="1039" spans="1:152" s="29" customFormat="1" ht="15.75" customHeight="1" x14ac:dyDescent="0.2">
      <c r="A1039" s="60">
        <f>$A$114</f>
        <v>46005</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4761.6499999999996</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4725.08</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4719.17</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4719.2299999999996</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4719.2</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4719.1499999999996</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4717.8099999999995</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4718.8500000000004</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4717.03</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4717.67</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4717.67</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4741.84</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4733.5599999999995</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4757.6399999999994</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4757.5200000000004</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4764.63</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4842.29</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4912.54</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4955.93</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4906.82</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4847.1099999999997</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4719.29</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5004.6900000000005</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4890.53</v>
      </c>
      <c r="ER1039" s="64"/>
      <c r="ES1039" s="64"/>
      <c r="ET1039" s="64"/>
      <c r="EU1039" s="64"/>
      <c r="EV1039" s="65"/>
    </row>
    <row r="1040" spans="1:152" s="29" customFormat="1" ht="15.75" customHeight="1" x14ac:dyDescent="0.2">
      <c r="A1040" s="60">
        <f>$A$115</f>
        <v>46006</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4765.42</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4733.46</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4723.54</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4718.17</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4718.1000000000004</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4747.2700000000004</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4829.47</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4997.78</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4761.3899999999994</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4895.37</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4946.54</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4946.67</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4928.7</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4925.34</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4925.1099999999997</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4922.24</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4941.32</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4981.99</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5022.6000000000004</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4960.57</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4893.4799999999996</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4774.1099999999997</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5033.5200000000004</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4827.6000000000004</v>
      </c>
      <c r="ER1040" s="64"/>
      <c r="ES1040" s="64"/>
      <c r="ET1040" s="64"/>
      <c r="EU1040" s="64"/>
      <c r="EV1040" s="65"/>
    </row>
    <row r="1041" spans="1:152" s="29" customFormat="1" ht="15.75" customHeight="1" x14ac:dyDescent="0.2">
      <c r="A1041" s="60">
        <f>$A$116</f>
        <v>46007</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4806.0200000000004</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4758.3599999999997</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4723.87</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4718.96</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4720.49</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4763.57</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4827.42</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5011.72</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4766.55</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4905.08</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4962.38</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4963.17</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4921.24</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4908.63</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4916.2299999999996</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4919.87</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4950.1499999999996</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4987.68</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5044.63</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4958.5599999999995</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4901.51</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4785.76</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5067.26</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4925.2</v>
      </c>
      <c r="ER1041" s="64"/>
      <c r="ES1041" s="64"/>
      <c r="ET1041" s="64"/>
      <c r="EU1041" s="64"/>
      <c r="EV1041" s="65"/>
    </row>
    <row r="1042" spans="1:152" s="29" customFormat="1" ht="15.75" customHeight="1" x14ac:dyDescent="0.2">
      <c r="A1042" s="60">
        <f>$A$117</f>
        <v>46008</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4822.4400000000005</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4742.09</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4720.95</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4718.6000000000004</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4718.54</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4753.1099999999997</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4808.13</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4994.93</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4734.3</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4891.75</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4953.8999999999996</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4961.6399999999994</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4924.8500000000004</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4918.67</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4907.9400000000005</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4902.38</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4954.3500000000004</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4985.21</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5038.05</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4964.43</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4842.91</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4713.2</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5058.6000000000004</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4932.46</v>
      </c>
      <c r="ER1042" s="64"/>
      <c r="ES1042" s="64"/>
      <c r="ET1042" s="64"/>
      <c r="EU1042" s="64"/>
      <c r="EV1042" s="65"/>
    </row>
    <row r="1043" spans="1:152" s="29" customFormat="1" ht="15.75" customHeight="1" x14ac:dyDescent="0.2">
      <c r="A1043" s="60">
        <f>$A$118</f>
        <v>46009</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4804.84</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4763.3899999999994</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4737.99</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4718.21</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4718.1000000000004</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4765.0200000000004</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4835.88</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5045.33</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4739.74</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4933.03</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4925.29</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4966.3899999999994</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4868.04</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4850.45</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4865.32</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4920.2</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4977.47</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5008.87</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5023.17</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4979.07</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4915.68</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4755.55</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5092.8700000000008</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4940.49</v>
      </c>
      <c r="ER1043" s="64"/>
      <c r="ES1043" s="64"/>
      <c r="ET1043" s="64"/>
      <c r="EU1043" s="64"/>
      <c r="EV1043" s="65"/>
    </row>
    <row r="1044" spans="1:152" s="29" customFormat="1" ht="15.75" customHeight="1" x14ac:dyDescent="0.2">
      <c r="A1044" s="60">
        <f>$A$119</f>
        <v>46010</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4829.07</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4753.41</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4732.1900000000005</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4724.3899999999994</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4730.0599999999995</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4776.28</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4853.91</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5046.01</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4749.6099999999997</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4899.4400000000005</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4988.95</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5000.46</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4952.5200000000004</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4918.66</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4940.75</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4948.51</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4998.2700000000004</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5023.55</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5062.9799999999996</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5030.21</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4931.62</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4783.37</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5091.57</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4949.47</v>
      </c>
      <c r="ER1044" s="64"/>
      <c r="ES1044" s="64"/>
      <c r="ET1044" s="64"/>
      <c r="EU1044" s="64"/>
      <c r="EV1044" s="65"/>
    </row>
    <row r="1045" spans="1:152" s="29" customFormat="1" ht="15.75" customHeight="1" x14ac:dyDescent="0.2">
      <c r="A1045" s="60">
        <f>$A$120</f>
        <v>46011</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4841.97</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4767.49</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4728.3599999999997</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4718.46</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4718.41</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4728.18</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4716.4799999999996</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4814.04</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4716.93</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4721.6099999999997</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4833.82</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4857.67</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4841.25</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4822.63</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4717.59</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4718.0599999999995</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4716.74</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4715.74</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4781.87</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4751.6399999999994</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4723.83</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4714</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5017.7299999999996</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4906.75</v>
      </c>
      <c r="ER1045" s="64"/>
      <c r="ES1045" s="64"/>
      <c r="ET1045" s="64"/>
      <c r="EU1045" s="64"/>
      <c r="EV1045" s="65"/>
    </row>
    <row r="1046" spans="1:152" s="29" customFormat="1" ht="15.75" customHeight="1" x14ac:dyDescent="0.2">
      <c r="A1046" s="60">
        <f>$A$121</f>
        <v>46012</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4823.4400000000005</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4741.5599999999995</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4718.03</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4718.2</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4718.22</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4718.16</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4716.2700000000004</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4738.0599999999995</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4716.92</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4717.01</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4717.0599999999995</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4756.92</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4748.88</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4772.8899999999994</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4771.54</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4778.4799999999996</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4859.91</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4926.79</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4977.91</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4935.2700000000004</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4864.93</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4739.26</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5034.75</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4916.5200000000004</v>
      </c>
      <c r="ER1046" s="64"/>
      <c r="ES1046" s="64"/>
      <c r="ET1046" s="64"/>
      <c r="EU1046" s="64"/>
      <c r="EV1046" s="65"/>
    </row>
    <row r="1047" spans="1:152" s="29" customFormat="1" ht="15.75" customHeight="1" x14ac:dyDescent="0.2">
      <c r="A1047" s="60">
        <f>$A$122</f>
        <v>46013</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4891.09</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4819.2</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4783.25</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4766.92</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4768.8599999999997</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4828.6099999999997</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4891.96</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5070.72</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4792.1900000000005</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5010.9799999999996</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5085.42</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5067.8899999999994</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4927.28</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4921.3999999999996</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4910.59</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4910.7299999999996</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4957.59</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5035.21</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5118.8500000000004</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5217.6000000000004</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4975.0200000000004</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4851.84</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5127.2299999999996</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4955.17</v>
      </c>
      <c r="ER1047" s="64"/>
      <c r="ES1047" s="64"/>
      <c r="ET1047" s="64"/>
      <c r="EU1047" s="64"/>
      <c r="EV1047" s="65"/>
    </row>
    <row r="1048" spans="1:152" s="29" customFormat="1" ht="15.75" customHeight="1" x14ac:dyDescent="0.2">
      <c r="A1048" s="60">
        <f>$A$123</f>
        <v>46014</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4812.34</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4761.57</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4749.71</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4738.41</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4742.2</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4784.5200000000004</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4888.96</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5075.72</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4791.96</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4921.3899999999994</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4977.91</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4958.1000000000004</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4910.21</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4897.87</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4888.1000000000004</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4893.3099999999995</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4921.49</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4986.38</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5052.33</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5026.74</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4943.46</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4810.8999999999996</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5077.6000000000004</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4910.0599999999995</v>
      </c>
      <c r="ER1048" s="64"/>
      <c r="ES1048" s="64"/>
      <c r="ET1048" s="64"/>
      <c r="EU1048" s="64"/>
      <c r="EV1048" s="65"/>
    </row>
    <row r="1049" spans="1:152" s="29" customFormat="1" ht="15.75" customHeight="1" x14ac:dyDescent="0.2">
      <c r="A1049" s="60">
        <f>$A$124</f>
        <v>46015</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4784.24</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4744.7299999999996</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4733.79</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4729.79</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4733.8999999999996</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4779.96</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4881.96</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5067.76</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4800.84</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4942.9799999999996</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5026.95</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5036.3899999999994</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4991.2299999999996</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4987.24</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4987.1000000000004</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4939.3099999999995</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4946.84</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4981.32</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5035.47</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4968.83</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4905.96</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4780.49</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5061.1000000000004</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4913.92</v>
      </c>
      <c r="ER1049" s="64"/>
      <c r="ES1049" s="64"/>
      <c r="ET1049" s="64"/>
      <c r="EU1049" s="64"/>
      <c r="EV1049" s="65"/>
    </row>
    <row r="1050" spans="1:152" s="29" customFormat="1" ht="15.75" customHeight="1" x14ac:dyDescent="0.2">
      <c r="A1050" s="60">
        <f>$A$125</f>
        <v>46016</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4794.3500000000004</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4748.38</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4735.88</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4730.9799999999996</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4734.55</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4767.03</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4851.2299999999996</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5071.62</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4814.0599999999995</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4948.1900000000005</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4980.1000000000004</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4989.82</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4956.1000000000004</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4950.28</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4940.57</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4928.45</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4950.87</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5004.47</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5071.55</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5024.58</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4962.1099999999997</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4857.28</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5058.84</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4894.34</v>
      </c>
      <c r="ER1050" s="64"/>
      <c r="ES1050" s="64"/>
      <c r="ET1050" s="64"/>
      <c r="EU1050" s="64"/>
      <c r="EV1050" s="65"/>
    </row>
    <row r="1051" spans="1:152" s="29" customFormat="1" ht="15.75" customHeight="1" x14ac:dyDescent="0.2">
      <c r="A1051" s="60">
        <f>$A$126</f>
        <v>46017</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4889.3099999999995</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4818.3099999999995</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4799.82</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4742.53</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4799.55</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4794.6900000000005</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4895.82</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5102.2299999999996</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4827.82</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4956.51</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4975.1499999999996</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4969.5</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4925.62</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4905.78</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4911.1399999999994</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4897.6099999999997</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4955.09</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5004.4799999999996</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5049</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5018.92</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4941.24</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4842.74</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5069.0300000000007</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4937.4400000000005</v>
      </c>
      <c r="ER1051" s="64"/>
      <c r="ES1051" s="64"/>
      <c r="ET1051" s="64"/>
      <c r="EU1051" s="64"/>
      <c r="EV1051" s="65"/>
    </row>
    <row r="1052" spans="1:152" s="29" customFormat="1" ht="15.75" customHeight="1" x14ac:dyDescent="0.2">
      <c r="A1052" s="60">
        <f>$A$127</f>
        <v>46018</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4863.8999999999996</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4802.04</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4735.79</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4753.55</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4761.6000000000004</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4761.62</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4806.75</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5051.8899999999994</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4790.8099999999995</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4916.59</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4969.8</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4970.26</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4971.1900000000005</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4968.4400000000005</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4982.9799999999996</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4968.6499999999996</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4992.82</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5010.51</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5072.17</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5023.05</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4946.53</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4873.01</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5090.92</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4956.1499999999996</v>
      </c>
      <c r="ER1052" s="64"/>
      <c r="ES1052" s="64"/>
      <c r="ET1052" s="64"/>
      <c r="EU1052" s="64"/>
      <c r="EV1052" s="65"/>
    </row>
    <row r="1053" spans="1:152" s="29" customFormat="1" ht="15.75" customHeight="1" x14ac:dyDescent="0.2">
      <c r="A1053" s="60">
        <f>$A$128</f>
        <v>46019</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4845.76</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4778.1900000000005</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4754.28</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4747.18</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4740.55</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4739.3099999999995</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4732.09</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4785.6000000000004</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4717.3599999999997</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4717.78</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4782.2299999999996</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4815.93</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4822.26</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4822.79</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4814.53</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4826.7</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4897.6099999999997</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4946.91</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4992.16</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4952.09</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4900</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4793.43</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4993.7700000000004</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4920.51</v>
      </c>
      <c r="ER1053" s="64"/>
      <c r="ES1053" s="64"/>
      <c r="ET1053" s="64"/>
      <c r="EU1053" s="64"/>
      <c r="EV1053" s="65"/>
    </row>
    <row r="1054" spans="1:152" s="29" customFormat="1" ht="15.75" customHeight="1" x14ac:dyDescent="0.2">
      <c r="A1054" s="60">
        <f>$A$129</f>
        <v>46020</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4874.4799999999996</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4820.6099999999997</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4795.42</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4728.43</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4733.38</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4770.87</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4847.74</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5059.57</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4800.6099999999997</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4907.3999999999996</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4966.1399999999994</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4959.7</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4974.57</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4971.47</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4969.3999999999996</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4974.5</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5002.34</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5019.34</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5028.76</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5025.51</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4981.45</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4889.99</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5074.5400000000009</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4949.66</v>
      </c>
      <c r="ER1054" s="64"/>
      <c r="ES1054" s="64"/>
      <c r="ET1054" s="64"/>
      <c r="EU1054" s="64"/>
      <c r="EV1054" s="65"/>
    </row>
    <row r="1055" spans="1:152" s="29" customFormat="1" ht="15.75" customHeight="1" x14ac:dyDescent="0.2">
      <c r="A1055" s="60">
        <f>$A$130</f>
        <v>46021</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4871.68</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4719.8</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4719.55</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4713.8099999999995</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4717.7700000000004</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4733.28</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4814.1099999999997</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4984.34</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4802.8899999999994</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4900.05</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4962.6000000000004</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4978.88</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4969.43</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4965.28</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4964.93</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4972.54</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4992.17</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5016.99</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5027.63</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5021.37</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4971.53</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4897.96</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5093.1400000000003</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4938</v>
      </c>
      <c r="ER1055" s="64"/>
      <c r="ES1055" s="64"/>
      <c r="ET1055" s="64"/>
      <c r="EU1055" s="64"/>
      <c r="EV1055" s="65"/>
    </row>
    <row r="1056" spans="1:152" s="29" customFormat="1" ht="15.75" customHeight="1" x14ac:dyDescent="0.2">
      <c r="A1056" s="60">
        <f>$A$131</f>
        <v>46022</v>
      </c>
      <c r="B1056" s="61"/>
      <c r="C1056" s="61"/>
      <c r="D1056" s="61"/>
      <c r="E1056" s="61"/>
      <c r="F1056" s="61"/>
      <c r="G1056" s="61"/>
      <c r="H1056" s="62"/>
      <c r="I1056" s="63">
        <f>IF($A1056="-","-",ROUND(VLOOKUP($A1056+ROUND(LEFT(I$1025,1)/24,5),'[1]ОАО "АТС"'!$A$57:$F$800,3,FALSE)+HLOOKUP($DL$1023,'[1]Сбытовая надбавка'!$F$5:$H$6,2,FALSE),2)+'[1]Иные услуги'!$C$6+HLOOKUP($DR$1022,'[1]Услуги по передаче'!$G$5:$J$7,2,FALSE))</f>
        <v>4851.66</v>
      </c>
      <c r="J1056" s="64"/>
      <c r="K1056" s="64"/>
      <c r="L1056" s="64"/>
      <c r="M1056" s="64"/>
      <c r="N1056" s="65"/>
      <c r="O1056" s="63">
        <f>IF($A1056="-","-",ROUND(VLOOKUP($A1056+ROUND(LEFT(O$1025,1)/24,5),'[1]ОАО "АТС"'!$A$57:$F$800,3,FALSE)+HLOOKUP($DL$1023,'[1]Сбытовая надбавка'!$F$5:$H$6,2,FALSE),2)+'[1]Иные услуги'!$C$6+HLOOKUP($DR$1022,'[1]Услуги по передаче'!$G$5:$J$7,2,FALSE))</f>
        <v>4798.12</v>
      </c>
      <c r="P1056" s="64"/>
      <c r="Q1056" s="64"/>
      <c r="R1056" s="64"/>
      <c r="S1056" s="64"/>
      <c r="T1056" s="65"/>
      <c r="U1056" s="63">
        <f>IF($A1056="-","-",ROUND(VLOOKUP($A1056+ROUND(LEFT(U$1025,1)/24,5),'[1]ОАО "АТС"'!$A$57:$F$800,3,FALSE)+HLOOKUP($DL$1023,'[1]Сбытовая надбавка'!$F$5:$H$6,2,FALSE),2)+'[1]Иные услуги'!$C$6+HLOOKUP($DR$1022,'[1]Услуги по передаче'!$G$5:$J$7,2,FALSE))</f>
        <v>4729.6000000000004</v>
      </c>
      <c r="V1056" s="64"/>
      <c r="W1056" s="64"/>
      <c r="X1056" s="64"/>
      <c r="Y1056" s="64"/>
      <c r="Z1056" s="65"/>
      <c r="AA1056" s="63">
        <f>IF($A1056="-","-",ROUND(VLOOKUP($A1056+ROUND(LEFT(AA$1025,1)/24,5),'[1]ОАО "АТС"'!$A$57:$F$800,3,FALSE)+HLOOKUP($DL$1023,'[1]Сбытовая надбавка'!$F$5:$H$6,2,FALSE),2)+'[1]Иные услуги'!$C$6+HLOOKUP($DR$1022,'[1]Услуги по передаче'!$G$5:$J$7,2,FALSE))</f>
        <v>4724.92</v>
      </c>
      <c r="AB1056" s="64"/>
      <c r="AC1056" s="64"/>
      <c r="AD1056" s="64"/>
      <c r="AE1056" s="64"/>
      <c r="AF1056" s="65"/>
      <c r="AG1056" s="63">
        <f>IF($A1056="-","-",ROUND(VLOOKUP($A1056+ROUND(LEFT(AG$1025,1)/24,5),'[1]ОАО "АТС"'!$A$57:$F$800,3,FALSE)+HLOOKUP($DL$1023,'[1]Сбытовая надбавка'!$F$5:$H$6,2,FALSE),2)+'[1]Иные услуги'!$C$6+HLOOKUP($DR$1022,'[1]Услуги по передаче'!$G$5:$J$7,2,FALSE))</f>
        <v>4725.2299999999996</v>
      </c>
      <c r="AH1056" s="64"/>
      <c r="AI1056" s="64"/>
      <c r="AJ1056" s="64"/>
      <c r="AK1056" s="64"/>
      <c r="AL1056" s="65"/>
      <c r="AM1056" s="63">
        <f>IF($A1056="-","-",ROUND(VLOOKUP($A1056+ROUND(LEFT(AM$1025,1)/24,5),'[1]ОАО "АТС"'!$A$57:$F$800,3,FALSE)+HLOOKUP($DL$1023,'[1]Сбытовая надбавка'!$F$5:$H$6,2,FALSE),2)+'[1]Иные услуги'!$C$6+HLOOKUP($DR$1022,'[1]Услуги по передаче'!$G$5:$J$7,2,FALSE))</f>
        <v>4733.1399999999994</v>
      </c>
      <c r="AN1056" s="64"/>
      <c r="AO1056" s="64"/>
      <c r="AP1056" s="64"/>
      <c r="AQ1056" s="64"/>
      <c r="AR1056" s="65"/>
      <c r="AS1056" s="63">
        <f>IF($A1056="-","-",ROUND(VLOOKUP($A1056+ROUND(LEFT(AS$1025,1)/24,5),'[1]ОАО "АТС"'!$A$57:$F$800,3,FALSE)+HLOOKUP($DL$1023,'[1]Сбытовая надбавка'!$F$5:$H$6,2,FALSE),2)+'[1]Иные услуги'!$C$6+HLOOKUP($DR$1022,'[1]Услуги по передаче'!$G$5:$J$7,2,FALSE))</f>
        <v>4736.74</v>
      </c>
      <c r="AT1056" s="64"/>
      <c r="AU1056" s="64"/>
      <c r="AV1056" s="64"/>
      <c r="AW1056" s="64"/>
      <c r="AX1056" s="65"/>
      <c r="AY1056" s="63">
        <f>IF($A1056="-","-",ROUND(VLOOKUP($A1056+ROUND(LEFT(AY$1025,1)/24,5),'[1]ОАО "АТС"'!$A$57:$F$800,3,FALSE)+HLOOKUP($DL$1023,'[1]Сбытовая надбавка'!$F$5:$H$6,2,FALSE),2)+'[1]Иные услуги'!$C$6+HLOOKUP($DR$1022,'[1]Услуги по передаче'!$G$5:$J$7,2,FALSE))</f>
        <v>4798.8099999999995</v>
      </c>
      <c r="AZ1056" s="64"/>
      <c r="BA1056" s="64"/>
      <c r="BB1056" s="64"/>
      <c r="BC1056" s="64"/>
      <c r="BD1056" s="65"/>
      <c r="BE1056" s="63">
        <f>IF($A1056="-","-",ROUND(VLOOKUP($A1056+ROUND(LEFT(BE$1025,1)/24,5),'[1]ОАО "АТС"'!$A$57:$F$800,3,FALSE)+HLOOKUP($DL$1023,'[1]Сбытовая надбавка'!$F$5:$H$6,2,FALSE),2)+'[1]Иные услуги'!$C$6+HLOOKUP($DR$1022,'[1]Услуги по передаче'!$G$5:$J$7,2,FALSE))</f>
        <v>4717.33</v>
      </c>
      <c r="BF1056" s="64"/>
      <c r="BG1056" s="64"/>
      <c r="BH1056" s="64"/>
      <c r="BI1056" s="64"/>
      <c r="BJ1056" s="65"/>
      <c r="BK1056" s="63">
        <f>IF($A1056="-","-",ROUND(VLOOKUP($A1056+ROUND(LEFT(BK$1025,1)/24,5),'[1]ОАО "АТС"'!$A$57:$F$800,3,FALSE)+HLOOKUP($DL$1023,'[1]Сбытовая надбавка'!$F$5:$H$6,2,FALSE),2)+'[1]Иные услуги'!$C$6+HLOOKUP($DR$1022,'[1]Услуги по передаче'!$G$5:$J$7,2,FALSE))</f>
        <v>4786.6499999999996</v>
      </c>
      <c r="BL1056" s="64"/>
      <c r="BM1056" s="64"/>
      <c r="BN1056" s="64"/>
      <c r="BO1056" s="64"/>
      <c r="BP1056" s="65"/>
      <c r="BQ1056" s="63">
        <f>IF($A1056="-","-",ROUND(VLOOKUP($A1056+ROUND(LEFT(BQ$1025,2)/24,5),'[1]ОАО "АТС"'!$A$57:$F$800,3,FALSE)+HLOOKUP($DL$1023,'[1]Сбытовая надбавка'!$F$5:$H$6,2,FALSE),2)+'[1]Иные услуги'!$C$6+HLOOKUP($DR$1022,'[1]Услуги по передаче'!$G$5:$J$7,2,FALSE))</f>
        <v>4831.5599999999995</v>
      </c>
      <c r="BR1056" s="64"/>
      <c r="BS1056" s="64"/>
      <c r="BT1056" s="64"/>
      <c r="BU1056" s="64"/>
      <c r="BV1056" s="65"/>
      <c r="BW1056" s="63">
        <f>IF($A1056="-","-",ROUND(VLOOKUP($A1056+ROUND(LEFT(BW$1025,2)/24,5),'[1]ОАО "АТС"'!$A$57:$F$800,3,FALSE)+HLOOKUP($DL$1023,'[1]Сбытовая надбавка'!$F$5:$H$6,2,FALSE),2)+'[1]Иные услуги'!$C$6+HLOOKUP($DR$1022,'[1]Услуги по передаче'!$G$5:$J$7,2,FALSE))</f>
        <v>4845.03</v>
      </c>
      <c r="BX1056" s="64"/>
      <c r="BY1056" s="64"/>
      <c r="BZ1056" s="64"/>
      <c r="CA1056" s="64"/>
      <c r="CB1056" s="65"/>
      <c r="CC1056" s="63">
        <f>IF($A1056="-","-",ROUND(VLOOKUP($A1056+ROUND(LEFT(CC$1025,2)/24,5),'[1]ОАО "АТС"'!$A$57:$F$800,3,FALSE)+HLOOKUP($DL$1023,'[1]Сбытовая надбавка'!$F$5:$H$6,2,FALSE),2)+'[1]Иные услуги'!$C$6+HLOOKUP($DR$1022,'[1]Услуги по передаче'!$G$5:$J$7,2,FALSE))</f>
        <v>4828.29</v>
      </c>
      <c r="CD1056" s="64"/>
      <c r="CE1056" s="64"/>
      <c r="CF1056" s="64"/>
      <c r="CG1056" s="64"/>
      <c r="CH1056" s="65"/>
      <c r="CI1056" s="63">
        <f>IF($A1056="-","-",ROUND(VLOOKUP($A1056+ROUND(LEFT(CI$1025,2)/24,5),'[1]ОАО "АТС"'!$A$57:$F$800,3,FALSE)+HLOOKUP($DL$1023,'[1]Сбытовая надбавка'!$F$5:$H$6,2,FALSE),2)+'[1]Иные услуги'!$C$6+HLOOKUP($DR$1022,'[1]Услуги по передаче'!$G$5:$J$7,2,FALSE))</f>
        <v>4802.8</v>
      </c>
      <c r="CJ1056" s="64"/>
      <c r="CK1056" s="64"/>
      <c r="CL1056" s="64"/>
      <c r="CM1056" s="64"/>
      <c r="CN1056" s="65"/>
      <c r="CO1056" s="63">
        <f>IF($A1056="-","-",ROUND(VLOOKUP($A1056+ROUND(LEFT(CO$1025,2)/24,5),'[1]ОАО "АТС"'!$A$57:$F$800,3,FALSE)+HLOOKUP($DL$1023,'[1]Сбытовая надбавка'!$F$5:$H$6,2,FALSE),2)+'[1]Иные услуги'!$C$6+HLOOKUP($DR$1022,'[1]Услуги по передаче'!$G$5:$J$7,2,FALSE))</f>
        <v>4794.95</v>
      </c>
      <c r="CP1056" s="64"/>
      <c r="CQ1056" s="64"/>
      <c r="CR1056" s="64"/>
      <c r="CS1056" s="64"/>
      <c r="CT1056" s="65"/>
      <c r="CU1056" s="63">
        <f>IF($A1056="-","-",ROUND(VLOOKUP($A1056+ROUND(LEFT(CU$1025,2)/24,5),'[1]ОАО "АТС"'!$A$57:$F$800,3,FALSE)+HLOOKUP($DL$1023,'[1]Сбытовая надбавка'!$F$5:$H$6,2,FALSE),2)+'[1]Иные услуги'!$C$6+HLOOKUP($DR$1022,'[1]Услуги по передаче'!$G$5:$J$7,2,FALSE))</f>
        <v>4794.01</v>
      </c>
      <c r="CV1056" s="64"/>
      <c r="CW1056" s="64"/>
      <c r="CX1056" s="64"/>
      <c r="CY1056" s="64"/>
      <c r="CZ1056" s="65"/>
      <c r="DA1056" s="63">
        <f>IF($A1056="-","-",ROUND(VLOOKUP($A1056+ROUND(LEFT(DA$1025,2)/24,5),'[1]ОАО "АТС"'!$A$57:$F$800,3,FALSE)+HLOOKUP($DL$1023,'[1]Сбытовая надбавка'!$F$5:$H$6,2,FALSE),2)+'[1]Иные услуги'!$C$6+HLOOKUP($DR$1022,'[1]Услуги по передаче'!$G$5:$J$7,2,FALSE))</f>
        <v>4839.58</v>
      </c>
      <c r="DB1056" s="64"/>
      <c r="DC1056" s="64"/>
      <c r="DD1056" s="64"/>
      <c r="DE1056" s="64"/>
      <c r="DF1056" s="65"/>
      <c r="DG1056" s="63">
        <f>IF($A1056="-","-",ROUND(VLOOKUP($A1056+ROUND(LEFT(DG$1025,2)/24,5),'[1]ОАО "АТС"'!$A$57:$F$800,3,FALSE)+HLOOKUP($DL$1023,'[1]Сбытовая надбавка'!$F$5:$H$6,2,FALSE),2)+'[1]Иные услуги'!$C$6+HLOOKUP($DR$1022,'[1]Услуги по передаче'!$G$5:$J$7,2,FALSE))</f>
        <v>4928.13</v>
      </c>
      <c r="DH1056" s="64"/>
      <c r="DI1056" s="64"/>
      <c r="DJ1056" s="64"/>
      <c r="DK1056" s="64"/>
      <c r="DL1056" s="65"/>
      <c r="DM1056" s="63">
        <f>IF($A1056="-","-",ROUND(VLOOKUP($A1056+ROUND(LEFT(DM$1025,2)/24,5),'[1]ОАО "АТС"'!$A$57:$F$800,3,FALSE)+HLOOKUP($DL$1023,'[1]Сбытовая надбавка'!$F$5:$H$6,2,FALSE),2)+'[1]Иные услуги'!$C$6+HLOOKUP($DR$1022,'[1]Услуги по передаче'!$G$5:$J$7,2,FALSE))</f>
        <v>4952.8</v>
      </c>
      <c r="DN1056" s="64"/>
      <c r="DO1056" s="64"/>
      <c r="DP1056" s="64"/>
      <c r="DQ1056" s="64"/>
      <c r="DR1056" s="65"/>
      <c r="DS1056" s="63">
        <f>IF($A1056="-","-",ROUND(VLOOKUP($A1056+ROUND(LEFT(DS$1025,2)/24,5),'[1]ОАО "АТС"'!$A$57:$F$800,3,FALSE)+HLOOKUP($DL$1023,'[1]Сбытовая надбавка'!$F$5:$H$6,2,FALSE),2)+'[1]Иные услуги'!$C$6+HLOOKUP($DR$1022,'[1]Услуги по передаче'!$G$5:$J$7,2,FALSE))</f>
        <v>4912.24</v>
      </c>
      <c r="DT1056" s="64"/>
      <c r="DU1056" s="64"/>
      <c r="DV1056" s="64"/>
      <c r="DW1056" s="64"/>
      <c r="DX1056" s="65"/>
      <c r="DY1056" s="63">
        <f>IF($A1056="-","-",ROUND(VLOOKUP($A1056+ROUND(LEFT(DY$1025,2)/24,5),'[1]ОАО "АТС"'!$A$57:$F$800,3,FALSE)+HLOOKUP($DL$1023,'[1]Сбытовая надбавка'!$F$5:$H$6,2,FALSE),2)+'[1]Иные услуги'!$C$6+HLOOKUP($DR$1022,'[1]Услуги по передаче'!$G$5:$J$7,2,FALSE))</f>
        <v>4849.7299999999996</v>
      </c>
      <c r="DZ1056" s="64"/>
      <c r="EA1056" s="64"/>
      <c r="EB1056" s="64"/>
      <c r="EC1056" s="64"/>
      <c r="ED1056" s="65"/>
      <c r="EE1056" s="63">
        <f>IF($A1056="-","-",ROUND(VLOOKUP($A1056+ROUND(LEFT(EE$1025,2)/24,5),'[1]ОАО "АТС"'!$A$57:$F$800,3,FALSE)+HLOOKUP($DL$1023,'[1]Сбытовая надбавка'!$F$5:$H$6,2,FALSE),2)+'[1]Иные услуги'!$C$6+HLOOKUP($DR$1022,'[1]Услуги по передаче'!$G$5:$J$7,2,FALSE))</f>
        <v>4723.29</v>
      </c>
      <c r="EF1056" s="64"/>
      <c r="EG1056" s="64"/>
      <c r="EH1056" s="64"/>
      <c r="EI1056" s="64"/>
      <c r="EJ1056" s="65"/>
      <c r="EK1056" s="63">
        <f>IF($A1056="-","-",ROUND(VLOOKUP($A1056+ROUND(LEFT(EK$1025,2)/24,5),'[1]ОАО "АТС"'!$A$57:$F$800,3,FALSE)+HLOOKUP($DL$1023,'[1]Сбытовая надбавка'!$F$5:$H$6,2,FALSE),2)+'[1]Иные услуги'!$C$6+HLOOKUP($DR$1022,'[1]Услуги по передаче'!$G$5:$J$7,2,FALSE))</f>
        <v>5015.51</v>
      </c>
      <c r="EL1056" s="64"/>
      <c r="EM1056" s="64"/>
      <c r="EN1056" s="64"/>
      <c r="EO1056" s="64"/>
      <c r="EP1056" s="65"/>
      <c r="EQ1056" s="63">
        <f>IF($A1056="-","-",ROUND(VLOOKUP($A1056+ROUND(LEFT(EQ$1025,2)/24,5),'[1]ОАО "АТС"'!$A$57:$F$800,3,FALSE)+HLOOKUP($DL$1023,'[1]Сбытовая надбавка'!$F$5:$H$6,2,FALSE),2)+'[1]Иные услуги'!$C$6+HLOOKUP($DR$1022,'[1]Услуги по передаче'!$G$5:$J$7,2,FALSE))</f>
        <v>4989.1900000000005</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45992</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4727.43</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4719.53</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4719.6000000000004</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4719.6099999999997</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4719.53</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4719.2700000000004</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4718.12</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4888.16</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4718.42</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4750.4799999999996</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4803.75</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4804.32</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4797.3999999999996</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4766.5200000000004</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4789.16</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4805.45</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4851.07</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4902.4400000000005</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4908.1000000000004</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4840.2700000000004</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4746.34</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4717.5</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4974.7700000000004</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4854.5</v>
      </c>
      <c r="ER1062" s="64"/>
      <c r="ES1062" s="64"/>
      <c r="ET1062" s="64"/>
      <c r="EU1062" s="64"/>
      <c r="EV1062" s="65"/>
    </row>
    <row r="1063" spans="1:152" s="29" customFormat="1" ht="15.75" customHeight="1" x14ac:dyDescent="0.2">
      <c r="A1063" s="60">
        <f>$A$102</f>
        <v>45993</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4723.6000000000004</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4719.42</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4719.51</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4719.5200000000004</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4719.46</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4719.3500000000004</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4717.54</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4879</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4718.2700000000004</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4742.47</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4800.53</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4800.41</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4792.6900000000005</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4760.3</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4783.82</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4799.0200000000004</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4845.6499999999996</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4898.57</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4900.93</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4830.55</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4732.83</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4717.45</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4969.82</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4823.78</v>
      </c>
      <c r="ER1063" s="64"/>
      <c r="ES1063" s="64"/>
      <c r="ET1063" s="64"/>
      <c r="EU1063" s="64"/>
      <c r="EV1063" s="65"/>
    </row>
    <row r="1064" spans="1:152" s="29" customFormat="1" ht="15.75" customHeight="1" x14ac:dyDescent="0.2">
      <c r="A1064" s="60">
        <f>$A$103</f>
        <v>45994</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4734.43</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4718.96</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4719.46</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4719.47</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4718.8599999999997</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4718.71</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4717.4799999999996</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4890.84</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4718.09</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4748.16</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4805.2700000000004</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4805.04</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4797.53</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4765.0599999999995</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4789.18</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4804.34</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4844.7700000000004</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4897.6099999999997</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4908.28</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4825.3099999999995</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4739.07</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4717.18</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4977.0599999999995</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4810.04</v>
      </c>
      <c r="ER1064" s="64"/>
      <c r="ES1064" s="64"/>
      <c r="ET1064" s="64"/>
      <c r="EU1064" s="64"/>
      <c r="EV1064" s="65"/>
    </row>
    <row r="1065" spans="1:152" s="29" customFormat="1" ht="15.75" customHeight="1" x14ac:dyDescent="0.2">
      <c r="A1065" s="60">
        <f>$A$104</f>
        <v>45995</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4719.13</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4719.29</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4719.38</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4719.41</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4719.32</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4718.7299999999996</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4717.43</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4888.4400000000005</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4718.2</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4771.05</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4818.9799999999996</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4832.46</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4802.6099999999997</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4794.58</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4801.0200000000004</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4815.95</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4872.68</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4912.07</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4903.26</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4834.8999999999996</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4738.84</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4716.01</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4958.25</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4833.8</v>
      </c>
      <c r="ER1065" s="64"/>
      <c r="ES1065" s="64"/>
      <c r="ET1065" s="64"/>
      <c r="EU1065" s="64"/>
      <c r="EV1065" s="65"/>
    </row>
    <row r="1066" spans="1:152" s="29" customFormat="1" ht="15.75" customHeight="1" x14ac:dyDescent="0.2">
      <c r="A1066" s="60">
        <f>$A$105</f>
        <v>45996</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4724.76</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4719.28</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4719.3500000000004</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4719.3599999999997</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4719.3</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4719.1900000000005</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4717.67</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4892.4400000000005</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4718.0599999999995</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4770.9400000000005</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4825.7700000000004</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4848.16</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4826.01</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4819.3899999999994</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4832.1499999999996</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4839.1099999999997</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4854.54</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4908.6499999999996</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4925.2</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4835.7700000000004</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4763.8999999999996</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4716.2299999999996</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4992.7700000000004</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4851.0200000000004</v>
      </c>
      <c r="ER1066" s="64"/>
      <c r="ES1066" s="64"/>
      <c r="ET1066" s="64"/>
      <c r="EU1066" s="64"/>
      <c r="EV1066" s="65"/>
    </row>
    <row r="1067" spans="1:152" s="29" customFormat="1" ht="15.75" customHeight="1" x14ac:dyDescent="0.2">
      <c r="A1067" s="60">
        <f>$A$106</f>
        <v>45997</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4734.3599999999997</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4719.03</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4719.2299999999996</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4719.26</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4719.24</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4719.17</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4717.82</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4720</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4717.7</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4717.9400000000005</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4738.32</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4755.03</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4756.59</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4739.4400000000005</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4739.1000000000004</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4747.75</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4798.49</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4864.1499999999996</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4858.76</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4753.96</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4717.1099999999997</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4715.49</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4934.3599999999997</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4803.83</v>
      </c>
      <c r="ER1067" s="64"/>
      <c r="ES1067" s="64"/>
      <c r="ET1067" s="64"/>
      <c r="EU1067" s="64"/>
      <c r="EV1067" s="65"/>
    </row>
    <row r="1068" spans="1:152" s="29" customFormat="1" ht="15.75" customHeight="1" x14ac:dyDescent="0.2">
      <c r="A1068" s="60">
        <f>$A$107</f>
        <v>45998</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4729.72</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4719.16</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4719.33</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4719.43</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4719.3899999999994</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4719.38</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4718.08</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4717.7</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4717.3</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4717.72</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4717.9799999999996</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4717.93</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4717.97</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4718.76</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4718.72</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4718.8</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4720.42</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4812.33</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4798.8999999999996</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4751.7</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4716.18</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4716.08</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4899.34</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4768.26</v>
      </c>
      <c r="ER1068" s="64"/>
      <c r="ES1068" s="64"/>
      <c r="ET1068" s="64"/>
      <c r="EU1068" s="64"/>
      <c r="EV1068" s="65"/>
    </row>
    <row r="1069" spans="1:152" s="29" customFormat="1" ht="15.75" customHeight="1" x14ac:dyDescent="0.2">
      <c r="A1069" s="60">
        <f>$A$108</f>
        <v>45999</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4732.07</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4719.2700000000004</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4719.41</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4719.4400000000005</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4719.3500000000004</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4719.24</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4717.78</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4903.03</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4717.71</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4777.57</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4829.16</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4836.8599999999997</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4808.13</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4802.08</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4809.53</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4822.6099999999997</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4856.2</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4883.79</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4914.3</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4832.32</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4750.71</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4715.99</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4965.2700000000004</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4790.2299999999996</v>
      </c>
      <c r="ER1069" s="64"/>
      <c r="ES1069" s="64"/>
      <c r="ET1069" s="64"/>
      <c r="EU1069" s="64"/>
      <c r="EV1069" s="65"/>
    </row>
    <row r="1070" spans="1:152" s="29" customFormat="1" ht="15.75" customHeight="1" x14ac:dyDescent="0.2">
      <c r="A1070" s="60">
        <f>$A$109</f>
        <v>46000</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4736.1000000000004</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4719.22</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4719.34</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4719.38</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4719.3500000000004</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4719.1399999999994</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4718.83</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4898.83</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4717.87</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4789.47</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4844.24</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4851.49</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4823.34</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4816.59</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4824.5</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4836.7</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4867.54</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4892.87</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4921.68</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4854.13</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4773.5</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4715.6000000000004</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4949.3899999999994</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4838.67</v>
      </c>
      <c r="ER1070" s="64"/>
      <c r="ES1070" s="64"/>
      <c r="ET1070" s="64"/>
      <c r="EU1070" s="64"/>
      <c r="EV1070" s="65"/>
    </row>
    <row r="1071" spans="1:152" s="29" customFormat="1" ht="15.75" customHeight="1" x14ac:dyDescent="0.2">
      <c r="A1071" s="60">
        <f>$A$110</f>
        <v>46001</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4739.3999999999996</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4719.28</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4719.3</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4719.32</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4719.3</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4719.0599999999995</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4717.16</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4909.25</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4717.68</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4791.54</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4841.8</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4850.3099999999995</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4827.6900000000005</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4815.55</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4825.6900000000005</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4835.8500000000004</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4874.7700000000004</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4901.7299999999996</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4924.1399999999994</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4858.79</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4776.8899999999994</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4715.87</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4974.87</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4842.0200000000004</v>
      </c>
      <c r="ER1071" s="64"/>
      <c r="ES1071" s="64"/>
      <c r="ET1071" s="64"/>
      <c r="EU1071" s="64"/>
      <c r="EV1071" s="65"/>
    </row>
    <row r="1072" spans="1:152" s="29" customFormat="1" ht="15.75" customHeight="1" x14ac:dyDescent="0.2">
      <c r="A1072" s="60">
        <f>$A$111</f>
        <v>46002</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4753.2</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4718.97</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4719.09</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4719.16</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4719.1099999999997</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4718.93</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4719.25</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4927.5</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4718.01</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4805.63</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4856.2</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4861.09</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4835.24</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4840.6000000000004</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4835.01</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4851.93</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4892.6099999999997</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4926.18</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4937.3500000000004</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4878.03</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4794.97</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4716.1000000000004</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4973.18</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4841.91</v>
      </c>
      <c r="ER1072" s="64"/>
      <c r="ES1072" s="64"/>
      <c r="ET1072" s="64"/>
      <c r="EU1072" s="64"/>
      <c r="EV1072" s="65"/>
    </row>
    <row r="1073" spans="1:152" s="29" customFormat="1" ht="15.75" customHeight="1" x14ac:dyDescent="0.2">
      <c r="A1073" s="60">
        <f>$A$112</f>
        <v>46003</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4795.59</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4734.24</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4719.0200000000004</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4719.0599999999995</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4719.2299999999996</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4746.04</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4810.1900000000005</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5001.96</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4737.2</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4891.9799999999996</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4947.0200000000004</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4946.54</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4919.41</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4915.6399999999994</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4915.03</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4914.88</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4943.08</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4984.01</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5005.0599999999995</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4950.78</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4879.6499999999996</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4753.8099999999995</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5043.63</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4910.1900000000005</v>
      </c>
      <c r="ER1073" s="64"/>
      <c r="ES1073" s="64"/>
      <c r="ET1073" s="64"/>
      <c r="EU1073" s="64"/>
      <c r="EV1073" s="65"/>
    </row>
    <row r="1074" spans="1:152" s="29" customFormat="1" ht="15.75" customHeight="1" x14ac:dyDescent="0.2">
      <c r="A1074" s="60">
        <f>$A$113</f>
        <v>46004</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4769</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4724.8899999999994</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4719.41</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4719.45</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4719.4799999999996</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4719.3599999999997</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4718.25</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4759.88</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4717.8500000000004</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4719.55</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4803.87</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4831.74</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4825.5599999999995</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4819.4799999999996</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4818.75</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4818.74</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4867.41</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4920.87</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4934.53</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4858.2</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4781.2700000000004</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4715.7299999999996</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4998.87</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4855.7</v>
      </c>
      <c r="ER1074" s="64"/>
      <c r="ES1074" s="64"/>
      <c r="ET1074" s="64"/>
      <c r="EU1074" s="64"/>
      <c r="EV1074" s="65"/>
    </row>
    <row r="1075" spans="1:152" s="29" customFormat="1" ht="15.75" customHeight="1" x14ac:dyDescent="0.2">
      <c r="A1075" s="60">
        <f>$A$114</f>
        <v>46005</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4761.6499999999996</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4725.08</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4719.17</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4719.2299999999996</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4719.2</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4719.1499999999996</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4717.8099999999995</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4718.8500000000004</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4717.03</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4717.67</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4717.67</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4741.84</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4733.5599999999995</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4757.6399999999994</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4757.5200000000004</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4764.63</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4842.29</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4912.54</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4955.93</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4906.82</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4847.1099999999997</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4719.29</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5004.6900000000005</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4890.53</v>
      </c>
      <c r="ER1075" s="64"/>
      <c r="ES1075" s="64"/>
      <c r="ET1075" s="64"/>
      <c r="EU1075" s="64"/>
      <c r="EV1075" s="65"/>
    </row>
    <row r="1076" spans="1:152" s="29" customFormat="1" ht="15.75" customHeight="1" x14ac:dyDescent="0.2">
      <c r="A1076" s="60">
        <f>$A$115</f>
        <v>46006</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4765.42</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4733.46</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4723.54</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4718.17</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4718.1000000000004</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4747.2700000000004</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4829.47</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4997.78</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4761.3899999999994</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4895.37</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4946.54</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4946.67</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4928.7</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4925.34</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4925.1099999999997</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4922.24</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4941.32</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4981.99</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5022.6000000000004</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4960.57</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4893.4799999999996</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4774.1099999999997</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5033.5200000000004</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4827.6000000000004</v>
      </c>
      <c r="ER1076" s="64"/>
      <c r="ES1076" s="64"/>
      <c r="ET1076" s="64"/>
      <c r="EU1076" s="64"/>
      <c r="EV1076" s="65"/>
    </row>
    <row r="1077" spans="1:152" s="29" customFormat="1" ht="15.75" customHeight="1" x14ac:dyDescent="0.2">
      <c r="A1077" s="60">
        <f>$A$116</f>
        <v>46007</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4806.0200000000004</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4758.3599999999997</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4723.87</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4718.96</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4720.49</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4763.57</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4827.42</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5011.72</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4766.55</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4905.08</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4962.38</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4963.17</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4921.24</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4908.63</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4916.2299999999996</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4919.87</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4950.1499999999996</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4987.68</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5044.63</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4958.5599999999995</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4901.51</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4785.76</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5067.26</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4925.2</v>
      </c>
      <c r="ER1077" s="64"/>
      <c r="ES1077" s="64"/>
      <c r="ET1077" s="64"/>
      <c r="EU1077" s="64"/>
      <c r="EV1077" s="65"/>
    </row>
    <row r="1078" spans="1:152" s="29" customFormat="1" ht="15.75" customHeight="1" x14ac:dyDescent="0.2">
      <c r="A1078" s="60">
        <f>$A$117</f>
        <v>46008</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4822.4400000000005</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4742.09</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4720.95</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4718.6000000000004</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4718.54</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4753.1099999999997</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4808.13</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4994.93</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4734.3</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4891.75</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4953.8999999999996</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4961.6399999999994</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4924.8500000000004</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4918.67</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4907.9400000000005</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4902.38</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4954.3500000000004</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4985.21</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5038.05</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4964.43</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4842.91</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4713.2</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5058.6000000000004</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4932.46</v>
      </c>
      <c r="ER1078" s="64"/>
      <c r="ES1078" s="64"/>
      <c r="ET1078" s="64"/>
      <c r="EU1078" s="64"/>
      <c r="EV1078" s="65"/>
    </row>
    <row r="1079" spans="1:152" s="29" customFormat="1" ht="15.75" customHeight="1" x14ac:dyDescent="0.2">
      <c r="A1079" s="60">
        <f>$A$118</f>
        <v>46009</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4804.84</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4763.3899999999994</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4737.99</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4718.21</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4718.1000000000004</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4765.0200000000004</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4835.88</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5045.33</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4739.74</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4933.03</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4925.29</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4966.3899999999994</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4868.04</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4850.45</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4865.32</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4920.2</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4977.47</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5008.87</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5023.17</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4979.07</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4915.68</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4755.55</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5092.8700000000008</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4940.49</v>
      </c>
      <c r="ER1079" s="64"/>
      <c r="ES1079" s="64"/>
      <c r="ET1079" s="64"/>
      <c r="EU1079" s="64"/>
      <c r="EV1079" s="65"/>
    </row>
    <row r="1080" spans="1:152" s="29" customFormat="1" ht="15.75" customHeight="1" x14ac:dyDescent="0.2">
      <c r="A1080" s="60">
        <f>$A$119</f>
        <v>46010</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4829.07</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4753.41</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4732.1900000000005</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4724.3899999999994</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4730.0599999999995</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4776.28</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4853.91</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5046.01</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4749.6099999999997</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4899.4400000000005</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4988.95</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5000.46</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4952.5200000000004</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4918.66</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4940.75</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4948.51</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4998.2700000000004</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5023.55</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5062.9799999999996</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5030.21</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4931.62</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4783.37</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5091.57</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4949.47</v>
      </c>
      <c r="ER1080" s="64"/>
      <c r="ES1080" s="64"/>
      <c r="ET1080" s="64"/>
      <c r="EU1080" s="64"/>
      <c r="EV1080" s="65"/>
    </row>
    <row r="1081" spans="1:152" s="29" customFormat="1" ht="15.75" customHeight="1" x14ac:dyDescent="0.2">
      <c r="A1081" s="60">
        <f>$A$120</f>
        <v>46011</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4841.97</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4767.49</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4728.3599999999997</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4718.46</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4718.41</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4728.18</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4716.4799999999996</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4814.04</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4716.93</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4721.6099999999997</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4833.82</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4857.67</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4841.25</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4822.63</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4717.59</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4718.0599999999995</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4716.74</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4715.74</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4781.87</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4751.6399999999994</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4723.83</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4714</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5017.7299999999996</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4906.75</v>
      </c>
      <c r="ER1081" s="64"/>
      <c r="ES1081" s="64"/>
      <c r="ET1081" s="64"/>
      <c r="EU1081" s="64"/>
      <c r="EV1081" s="65"/>
    </row>
    <row r="1082" spans="1:152" s="29" customFormat="1" ht="15.75" customHeight="1" x14ac:dyDescent="0.2">
      <c r="A1082" s="60">
        <f>$A$121</f>
        <v>46012</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4823.4400000000005</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4741.5599999999995</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4718.03</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4718.2</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4718.22</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4718.16</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4716.2700000000004</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4738.0599999999995</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4716.92</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4717.01</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4717.0599999999995</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4756.92</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4748.88</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4772.8899999999994</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4771.54</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4778.4799999999996</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4859.91</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4926.79</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4977.91</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4935.2700000000004</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4864.93</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4739.26</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5034.75</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4916.5200000000004</v>
      </c>
      <c r="ER1082" s="64"/>
      <c r="ES1082" s="64"/>
      <c r="ET1082" s="64"/>
      <c r="EU1082" s="64"/>
      <c r="EV1082" s="65"/>
    </row>
    <row r="1083" spans="1:152" s="29" customFormat="1" ht="15.75" customHeight="1" x14ac:dyDescent="0.2">
      <c r="A1083" s="60">
        <f>$A$122</f>
        <v>46013</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4891.09</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4819.2</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4783.25</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4766.92</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4768.8599999999997</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4828.6099999999997</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4891.96</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5070.72</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4792.1900000000005</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5010.9799999999996</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5085.42</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5067.8899999999994</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4927.28</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4921.3999999999996</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4910.59</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4910.7299999999996</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4957.59</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5035.21</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5118.8500000000004</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5217.6000000000004</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4975.0200000000004</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4851.84</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5127.2299999999996</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4955.17</v>
      </c>
      <c r="ER1083" s="64"/>
      <c r="ES1083" s="64"/>
      <c r="ET1083" s="64"/>
      <c r="EU1083" s="64"/>
      <c r="EV1083" s="65"/>
    </row>
    <row r="1084" spans="1:152" s="29" customFormat="1" ht="15.75" customHeight="1" x14ac:dyDescent="0.2">
      <c r="A1084" s="60">
        <f>$A$123</f>
        <v>46014</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4812.34</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4761.57</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4749.71</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4738.41</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4742.2</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4784.5200000000004</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4888.96</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5075.72</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4791.96</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4921.3899999999994</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4977.91</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4958.1000000000004</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4910.21</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4897.87</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4888.1000000000004</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4893.3099999999995</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4921.49</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4986.38</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5052.33</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5026.74</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4943.46</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4810.8999999999996</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5077.6000000000004</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4910.0599999999995</v>
      </c>
      <c r="ER1084" s="64"/>
      <c r="ES1084" s="64"/>
      <c r="ET1084" s="64"/>
      <c r="EU1084" s="64"/>
      <c r="EV1084" s="65"/>
    </row>
    <row r="1085" spans="1:152" s="29" customFormat="1" ht="15.75" customHeight="1" x14ac:dyDescent="0.2">
      <c r="A1085" s="60">
        <f>$A$124</f>
        <v>46015</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4784.24</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4744.7299999999996</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4733.79</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4729.79</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4733.8999999999996</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4779.96</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4881.96</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5067.76</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4800.84</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4942.9799999999996</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5026.95</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5036.3899999999994</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4991.2299999999996</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4987.24</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4987.1000000000004</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4939.3099999999995</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4946.84</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4981.32</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5035.47</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4968.83</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4905.96</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4780.49</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5061.1000000000004</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4913.92</v>
      </c>
      <c r="ER1085" s="64"/>
      <c r="ES1085" s="64"/>
      <c r="ET1085" s="64"/>
      <c r="EU1085" s="64"/>
      <c r="EV1085" s="65"/>
    </row>
    <row r="1086" spans="1:152" s="29" customFormat="1" ht="15.75" customHeight="1" x14ac:dyDescent="0.2">
      <c r="A1086" s="60">
        <f>$A$125</f>
        <v>46016</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4794.3500000000004</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4748.38</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4735.88</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4730.9799999999996</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4734.55</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4767.03</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4851.2299999999996</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5071.62</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4814.0599999999995</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4948.1900000000005</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4980.1000000000004</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4989.82</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4956.1000000000004</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4950.28</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4940.57</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4928.45</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4950.87</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5004.47</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5071.55</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5024.58</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4962.1099999999997</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4857.28</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5058.84</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4894.34</v>
      </c>
      <c r="ER1086" s="64"/>
      <c r="ES1086" s="64"/>
      <c r="ET1086" s="64"/>
      <c r="EU1086" s="64"/>
      <c r="EV1086" s="65"/>
    </row>
    <row r="1087" spans="1:152" s="29" customFormat="1" ht="15.75" customHeight="1" x14ac:dyDescent="0.2">
      <c r="A1087" s="60">
        <f>$A$126</f>
        <v>46017</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4889.3099999999995</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4818.3099999999995</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4799.82</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4742.53</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4799.55</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4794.6900000000005</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4895.82</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5102.2299999999996</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4827.82</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4956.51</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4975.1499999999996</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4969.5</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4925.62</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4905.78</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4911.1399999999994</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4897.6099999999997</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4955.09</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5004.4799999999996</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5049</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5018.92</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4941.24</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4842.74</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5069.0300000000007</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4937.4400000000005</v>
      </c>
      <c r="ER1087" s="64"/>
      <c r="ES1087" s="64"/>
      <c r="ET1087" s="64"/>
      <c r="EU1087" s="64"/>
      <c r="EV1087" s="65"/>
    </row>
    <row r="1088" spans="1:152" s="29" customFormat="1" ht="15.75" customHeight="1" x14ac:dyDescent="0.2">
      <c r="A1088" s="60">
        <f>$A$127</f>
        <v>46018</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4863.8999999999996</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4802.04</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4735.79</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4753.55</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4761.6000000000004</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4761.62</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4806.75</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5051.8899999999994</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4790.8099999999995</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4916.59</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4969.8</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4970.26</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4971.1900000000005</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4968.4400000000005</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4982.9799999999996</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4968.6499999999996</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4992.82</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5010.51</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5072.17</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5023.05</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4946.53</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4873.01</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5090.92</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4956.1499999999996</v>
      </c>
      <c r="ER1088" s="64"/>
      <c r="ES1088" s="64"/>
      <c r="ET1088" s="64"/>
      <c r="EU1088" s="64"/>
      <c r="EV1088" s="65"/>
    </row>
    <row r="1089" spans="1:152" s="29" customFormat="1" ht="15.75" customHeight="1" x14ac:dyDescent="0.2">
      <c r="A1089" s="60">
        <f>$A$128</f>
        <v>46019</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4845.76</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4778.1900000000005</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4754.28</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4747.18</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4740.55</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4739.3099999999995</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4732.09</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4785.6000000000004</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4717.3599999999997</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4717.78</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4782.2299999999996</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4815.93</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4822.26</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4822.79</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4814.53</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4826.7</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4897.6099999999997</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4946.91</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4992.16</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4952.09</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4900</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4793.43</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4993.7700000000004</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4920.51</v>
      </c>
      <c r="ER1089" s="64"/>
      <c r="ES1089" s="64"/>
      <c r="ET1089" s="64"/>
      <c r="EU1089" s="64"/>
      <c r="EV1089" s="65"/>
    </row>
    <row r="1090" spans="1:152" s="29" customFormat="1" ht="15.75" customHeight="1" x14ac:dyDescent="0.2">
      <c r="A1090" s="60">
        <f>$A$129</f>
        <v>46020</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4874.4799999999996</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4820.6099999999997</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4795.42</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4728.43</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4733.38</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4770.87</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4847.74</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5059.57</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4800.6099999999997</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4907.3999999999996</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4966.1399999999994</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4959.7</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4974.57</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4971.47</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4969.3999999999996</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4974.5</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5002.34</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5019.34</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5028.76</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5025.51</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4981.45</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4889.99</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5074.5400000000009</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4949.66</v>
      </c>
      <c r="ER1090" s="64"/>
      <c r="ES1090" s="64"/>
      <c r="ET1090" s="64"/>
      <c r="EU1090" s="64"/>
      <c r="EV1090" s="65"/>
    </row>
    <row r="1091" spans="1:152" s="29" customFormat="1" ht="15.75" customHeight="1" x14ac:dyDescent="0.2">
      <c r="A1091" s="60">
        <f>$A$130</f>
        <v>46021</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4871.68</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4719.8</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4719.55</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4713.8099999999995</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4717.7700000000004</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4733.28</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4814.1099999999997</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4984.34</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4802.8899999999994</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4900.05</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4962.6000000000004</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4978.88</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4969.43</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4965.28</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4964.93</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4972.54</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4992.17</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5016.99</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5027.63</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5021.37</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4971.53</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4897.96</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5093.1400000000003</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4938</v>
      </c>
      <c r="ER1091" s="64"/>
      <c r="ES1091" s="64"/>
      <c r="ET1091" s="64"/>
      <c r="EU1091" s="64"/>
      <c r="EV1091" s="65"/>
    </row>
    <row r="1092" spans="1:152" s="29" customFormat="1" ht="15.75" customHeight="1" x14ac:dyDescent="0.2">
      <c r="A1092" s="60">
        <f>$A$131</f>
        <v>46022</v>
      </c>
      <c r="B1092" s="61"/>
      <c r="C1092" s="61"/>
      <c r="D1092" s="61"/>
      <c r="E1092" s="61"/>
      <c r="F1092" s="61"/>
      <c r="G1092" s="61"/>
      <c r="H1092" s="62"/>
      <c r="I1092" s="63">
        <f>IF($A1092="-","-",ROUND(VLOOKUP($A1092+ROUND(LEFT(I$1061,1)/24,5),'[1]ОАО "АТС"'!$A$57:$F$800,3,FALSE)+HLOOKUP($DL$1059,'[1]Сбытовая надбавка'!$F$5:$H$6,2,FALSE),2)+'[1]Иные услуги'!$C$6+HLOOKUP($DR$1058,'[1]Услуги по передаче'!$G$5:$J$7,2,FALSE))</f>
        <v>4851.66</v>
      </c>
      <c r="J1092" s="64"/>
      <c r="K1092" s="64"/>
      <c r="L1092" s="64"/>
      <c r="M1092" s="64"/>
      <c r="N1092" s="65"/>
      <c r="O1092" s="63">
        <f>IF($A1092="-","-",ROUND(VLOOKUP($A1092+ROUND(LEFT(O$1061,1)/24,5),'[1]ОАО "АТС"'!$A$57:$F$800,3,FALSE)+HLOOKUP($DL$1059,'[1]Сбытовая надбавка'!$F$5:$H$6,2,FALSE),2)+'[1]Иные услуги'!$C$6+HLOOKUP($DR$1058,'[1]Услуги по передаче'!$G$5:$J$7,2,FALSE))</f>
        <v>4798.12</v>
      </c>
      <c r="P1092" s="64"/>
      <c r="Q1092" s="64"/>
      <c r="R1092" s="64"/>
      <c r="S1092" s="64"/>
      <c r="T1092" s="65"/>
      <c r="U1092" s="63">
        <f>IF($A1092="-","-",ROUND(VLOOKUP($A1092+ROUND(LEFT(U$1061,1)/24,5),'[1]ОАО "АТС"'!$A$57:$F$800,3,FALSE)+HLOOKUP($DL$1059,'[1]Сбытовая надбавка'!$F$5:$H$6,2,FALSE),2)+'[1]Иные услуги'!$C$6+HLOOKUP($DR$1058,'[1]Услуги по передаче'!$G$5:$J$7,2,FALSE))</f>
        <v>4729.6000000000004</v>
      </c>
      <c r="V1092" s="64"/>
      <c r="W1092" s="64"/>
      <c r="X1092" s="64"/>
      <c r="Y1092" s="64"/>
      <c r="Z1092" s="65"/>
      <c r="AA1092" s="63">
        <f>IF($A1092="-","-",ROUND(VLOOKUP($A1092+ROUND(LEFT(AA$1061,1)/24,5),'[1]ОАО "АТС"'!$A$57:$F$800,3,FALSE)+HLOOKUP($DL$1059,'[1]Сбытовая надбавка'!$F$5:$H$6,2,FALSE),2)+'[1]Иные услуги'!$C$6+HLOOKUP($DR$1058,'[1]Услуги по передаче'!$G$5:$J$7,2,FALSE))</f>
        <v>4724.92</v>
      </c>
      <c r="AB1092" s="64"/>
      <c r="AC1092" s="64"/>
      <c r="AD1092" s="64"/>
      <c r="AE1092" s="64"/>
      <c r="AF1092" s="65"/>
      <c r="AG1092" s="63">
        <f>IF($A1092="-","-",ROUND(VLOOKUP($A1092+ROUND(LEFT(AG$1061,1)/24,5),'[1]ОАО "АТС"'!$A$57:$F$800,3,FALSE)+HLOOKUP($DL$1059,'[1]Сбытовая надбавка'!$F$5:$H$6,2,FALSE),2)+'[1]Иные услуги'!$C$6+HLOOKUP($DR$1058,'[1]Услуги по передаче'!$G$5:$J$7,2,FALSE))</f>
        <v>4725.2299999999996</v>
      </c>
      <c r="AH1092" s="64"/>
      <c r="AI1092" s="64"/>
      <c r="AJ1092" s="64"/>
      <c r="AK1092" s="64"/>
      <c r="AL1092" s="65"/>
      <c r="AM1092" s="63">
        <f>IF($A1092="-","-",ROUND(VLOOKUP($A1092+ROUND(LEFT(AM$1061,1)/24,5),'[1]ОАО "АТС"'!$A$57:$F$800,3,FALSE)+HLOOKUP($DL$1059,'[1]Сбытовая надбавка'!$F$5:$H$6,2,FALSE),2)+'[1]Иные услуги'!$C$6+HLOOKUP($DR$1058,'[1]Услуги по передаче'!$G$5:$J$7,2,FALSE))</f>
        <v>4733.1399999999994</v>
      </c>
      <c r="AN1092" s="64"/>
      <c r="AO1092" s="64"/>
      <c r="AP1092" s="64"/>
      <c r="AQ1092" s="64"/>
      <c r="AR1092" s="65"/>
      <c r="AS1092" s="63">
        <f>IF($A1092="-","-",ROUND(VLOOKUP($A1092+ROUND(LEFT(AS$1061,1)/24,5),'[1]ОАО "АТС"'!$A$57:$F$800,3,FALSE)+HLOOKUP($DL$1059,'[1]Сбытовая надбавка'!$F$5:$H$6,2,FALSE),2)+'[1]Иные услуги'!$C$6+HLOOKUP($DR$1058,'[1]Услуги по передаче'!$G$5:$J$7,2,FALSE))</f>
        <v>4736.74</v>
      </c>
      <c r="AT1092" s="64"/>
      <c r="AU1092" s="64"/>
      <c r="AV1092" s="64"/>
      <c r="AW1092" s="64"/>
      <c r="AX1092" s="65"/>
      <c r="AY1092" s="63">
        <f>IF($A1092="-","-",ROUND(VLOOKUP($A1092+ROUND(LEFT(AY$1061,1)/24,5),'[1]ОАО "АТС"'!$A$57:$F$800,3,FALSE)+HLOOKUP($DL$1059,'[1]Сбытовая надбавка'!$F$5:$H$6,2,FALSE),2)+'[1]Иные услуги'!$C$6+HLOOKUP($DR$1058,'[1]Услуги по передаче'!$G$5:$J$7,2,FALSE))</f>
        <v>4798.8099999999995</v>
      </c>
      <c r="AZ1092" s="64"/>
      <c r="BA1092" s="64"/>
      <c r="BB1092" s="64"/>
      <c r="BC1092" s="64"/>
      <c r="BD1092" s="65"/>
      <c r="BE1092" s="63">
        <f>IF($A1092="-","-",ROUND(VLOOKUP($A1092+ROUND(LEFT(BE$1061,1)/24,5),'[1]ОАО "АТС"'!$A$57:$F$800,3,FALSE)+HLOOKUP($DL$1059,'[1]Сбытовая надбавка'!$F$5:$H$6,2,FALSE),2)+'[1]Иные услуги'!$C$6+HLOOKUP($DR$1058,'[1]Услуги по передаче'!$G$5:$J$7,2,FALSE))</f>
        <v>4717.33</v>
      </c>
      <c r="BF1092" s="64"/>
      <c r="BG1092" s="64"/>
      <c r="BH1092" s="64"/>
      <c r="BI1092" s="64"/>
      <c r="BJ1092" s="65"/>
      <c r="BK1092" s="63">
        <f>IF($A1092="-","-",ROUND(VLOOKUP($A1092+ROUND(LEFT(BK$1061,1)/24,5),'[1]ОАО "АТС"'!$A$57:$F$800,3,FALSE)+HLOOKUP($DL$1059,'[1]Сбытовая надбавка'!$F$5:$H$6,2,FALSE),2)+'[1]Иные услуги'!$C$6+HLOOKUP($DR$1058,'[1]Услуги по передаче'!$G$5:$J$7,2,FALSE))</f>
        <v>4786.6499999999996</v>
      </c>
      <c r="BL1092" s="64"/>
      <c r="BM1092" s="64"/>
      <c r="BN1092" s="64"/>
      <c r="BO1092" s="64"/>
      <c r="BP1092" s="65"/>
      <c r="BQ1092" s="63">
        <f>IF($A1092="-","-",ROUND(VLOOKUP($A1092+ROUND(LEFT(BQ$1061,2)/24,5),'[1]ОАО "АТС"'!$A$57:$F$800,3,FALSE)+HLOOKUP($DL$1059,'[1]Сбытовая надбавка'!$F$5:$H$6,2,FALSE),2)+'[1]Иные услуги'!$C$6+HLOOKUP($DR$1058,'[1]Услуги по передаче'!$G$5:$J$7,2,FALSE))</f>
        <v>4831.5599999999995</v>
      </c>
      <c r="BR1092" s="64"/>
      <c r="BS1092" s="64"/>
      <c r="BT1092" s="64"/>
      <c r="BU1092" s="64"/>
      <c r="BV1092" s="65"/>
      <c r="BW1092" s="63">
        <f>IF($A1092="-","-",ROUND(VLOOKUP($A1092+ROUND(LEFT(BW$1061,2)/24,5),'[1]ОАО "АТС"'!$A$57:$F$800,3,FALSE)+HLOOKUP($DL$1059,'[1]Сбытовая надбавка'!$F$5:$H$6,2,FALSE),2)+'[1]Иные услуги'!$C$6+HLOOKUP($DR$1058,'[1]Услуги по передаче'!$G$5:$J$7,2,FALSE))</f>
        <v>4845.03</v>
      </c>
      <c r="BX1092" s="64"/>
      <c r="BY1092" s="64"/>
      <c r="BZ1092" s="64"/>
      <c r="CA1092" s="64"/>
      <c r="CB1092" s="65"/>
      <c r="CC1092" s="63">
        <f>IF($A1092="-","-",ROUND(VLOOKUP($A1092+ROUND(LEFT(CC$1061,2)/24,5),'[1]ОАО "АТС"'!$A$57:$F$800,3,FALSE)+HLOOKUP($DL$1059,'[1]Сбытовая надбавка'!$F$5:$H$6,2,FALSE),2)+'[1]Иные услуги'!$C$6+HLOOKUP($DR$1058,'[1]Услуги по передаче'!$G$5:$J$7,2,FALSE))</f>
        <v>4828.29</v>
      </c>
      <c r="CD1092" s="64"/>
      <c r="CE1092" s="64"/>
      <c r="CF1092" s="64"/>
      <c r="CG1092" s="64"/>
      <c r="CH1092" s="65"/>
      <c r="CI1092" s="63">
        <f>IF($A1092="-","-",ROUND(VLOOKUP($A1092+ROUND(LEFT(CI$1061,2)/24,5),'[1]ОАО "АТС"'!$A$57:$F$800,3,FALSE)+HLOOKUP($DL$1059,'[1]Сбытовая надбавка'!$F$5:$H$6,2,FALSE),2)+'[1]Иные услуги'!$C$6+HLOOKUP($DR$1058,'[1]Услуги по передаче'!$G$5:$J$7,2,FALSE))</f>
        <v>4802.8</v>
      </c>
      <c r="CJ1092" s="64"/>
      <c r="CK1092" s="64"/>
      <c r="CL1092" s="64"/>
      <c r="CM1092" s="64"/>
      <c r="CN1092" s="65"/>
      <c r="CO1092" s="63">
        <f>IF($A1092="-","-",ROUND(VLOOKUP($A1092+ROUND(LEFT(CO$1061,2)/24,5),'[1]ОАО "АТС"'!$A$57:$F$800,3,FALSE)+HLOOKUP($DL$1059,'[1]Сбытовая надбавка'!$F$5:$H$6,2,FALSE),2)+'[1]Иные услуги'!$C$6+HLOOKUP($DR$1058,'[1]Услуги по передаче'!$G$5:$J$7,2,FALSE))</f>
        <v>4794.95</v>
      </c>
      <c r="CP1092" s="64"/>
      <c r="CQ1092" s="64"/>
      <c r="CR1092" s="64"/>
      <c r="CS1092" s="64"/>
      <c r="CT1092" s="65"/>
      <c r="CU1092" s="63">
        <f>IF($A1092="-","-",ROUND(VLOOKUP($A1092+ROUND(LEFT(CU$1061,2)/24,5),'[1]ОАО "АТС"'!$A$57:$F$800,3,FALSE)+HLOOKUP($DL$1059,'[1]Сбытовая надбавка'!$F$5:$H$6,2,FALSE),2)+'[1]Иные услуги'!$C$6+HLOOKUP($DR$1058,'[1]Услуги по передаче'!$G$5:$J$7,2,FALSE))</f>
        <v>4794.01</v>
      </c>
      <c r="CV1092" s="64"/>
      <c r="CW1092" s="64"/>
      <c r="CX1092" s="64"/>
      <c r="CY1092" s="64"/>
      <c r="CZ1092" s="65"/>
      <c r="DA1092" s="63">
        <f>IF($A1092="-","-",ROUND(VLOOKUP($A1092+ROUND(LEFT(DA$1061,2)/24,5),'[1]ОАО "АТС"'!$A$57:$F$800,3,FALSE)+HLOOKUP($DL$1059,'[1]Сбытовая надбавка'!$F$5:$H$6,2,FALSE),2)+'[1]Иные услуги'!$C$6+HLOOKUP($DR$1058,'[1]Услуги по передаче'!$G$5:$J$7,2,FALSE))</f>
        <v>4839.58</v>
      </c>
      <c r="DB1092" s="64"/>
      <c r="DC1092" s="64"/>
      <c r="DD1092" s="64"/>
      <c r="DE1092" s="64"/>
      <c r="DF1092" s="65"/>
      <c r="DG1092" s="63">
        <f>IF($A1092="-","-",ROUND(VLOOKUP($A1092+ROUND(LEFT(DG$1061,2)/24,5),'[1]ОАО "АТС"'!$A$57:$F$800,3,FALSE)+HLOOKUP($DL$1059,'[1]Сбытовая надбавка'!$F$5:$H$6,2,FALSE),2)+'[1]Иные услуги'!$C$6+HLOOKUP($DR$1058,'[1]Услуги по передаче'!$G$5:$J$7,2,FALSE))</f>
        <v>4928.13</v>
      </c>
      <c r="DH1092" s="64"/>
      <c r="DI1092" s="64"/>
      <c r="DJ1092" s="64"/>
      <c r="DK1092" s="64"/>
      <c r="DL1092" s="65"/>
      <c r="DM1092" s="63">
        <f>IF($A1092="-","-",ROUND(VLOOKUP($A1092+ROUND(LEFT(DM$1061,2)/24,5),'[1]ОАО "АТС"'!$A$57:$F$800,3,FALSE)+HLOOKUP($DL$1059,'[1]Сбытовая надбавка'!$F$5:$H$6,2,FALSE),2)+'[1]Иные услуги'!$C$6+HLOOKUP($DR$1058,'[1]Услуги по передаче'!$G$5:$J$7,2,FALSE))</f>
        <v>4952.8</v>
      </c>
      <c r="DN1092" s="64"/>
      <c r="DO1092" s="64"/>
      <c r="DP1092" s="64"/>
      <c r="DQ1092" s="64"/>
      <c r="DR1092" s="65"/>
      <c r="DS1092" s="63">
        <f>IF($A1092="-","-",ROUND(VLOOKUP($A1092+ROUND(LEFT(DS$1061,2)/24,5),'[1]ОАО "АТС"'!$A$57:$F$800,3,FALSE)+HLOOKUP($DL$1059,'[1]Сбытовая надбавка'!$F$5:$H$6,2,FALSE),2)+'[1]Иные услуги'!$C$6+HLOOKUP($DR$1058,'[1]Услуги по передаче'!$G$5:$J$7,2,FALSE))</f>
        <v>4912.24</v>
      </c>
      <c r="DT1092" s="64"/>
      <c r="DU1092" s="64"/>
      <c r="DV1092" s="64"/>
      <c r="DW1092" s="64"/>
      <c r="DX1092" s="65"/>
      <c r="DY1092" s="63">
        <f>IF($A1092="-","-",ROUND(VLOOKUP($A1092+ROUND(LEFT(DY$1061,2)/24,5),'[1]ОАО "АТС"'!$A$57:$F$800,3,FALSE)+HLOOKUP($DL$1059,'[1]Сбытовая надбавка'!$F$5:$H$6,2,FALSE),2)+'[1]Иные услуги'!$C$6+HLOOKUP($DR$1058,'[1]Услуги по передаче'!$G$5:$J$7,2,FALSE))</f>
        <v>4849.7299999999996</v>
      </c>
      <c r="DZ1092" s="64"/>
      <c r="EA1092" s="64"/>
      <c r="EB1092" s="64"/>
      <c r="EC1092" s="64"/>
      <c r="ED1092" s="65"/>
      <c r="EE1092" s="63">
        <f>IF($A1092="-","-",ROUND(VLOOKUP($A1092+ROUND(LEFT(EE$1061,2)/24,5),'[1]ОАО "АТС"'!$A$57:$F$800,3,FALSE)+HLOOKUP($DL$1059,'[1]Сбытовая надбавка'!$F$5:$H$6,2,FALSE),2)+'[1]Иные услуги'!$C$6+HLOOKUP($DR$1058,'[1]Услуги по передаче'!$G$5:$J$7,2,FALSE))</f>
        <v>4723.29</v>
      </c>
      <c r="EF1092" s="64"/>
      <c r="EG1092" s="64"/>
      <c r="EH1092" s="64"/>
      <c r="EI1092" s="64"/>
      <c r="EJ1092" s="65"/>
      <c r="EK1092" s="63">
        <f>IF($A1092="-","-",ROUND(VLOOKUP($A1092+ROUND(LEFT(EK$1061,2)/24,5),'[1]ОАО "АТС"'!$A$57:$F$800,3,FALSE)+HLOOKUP($DL$1059,'[1]Сбытовая надбавка'!$F$5:$H$6,2,FALSE),2)+'[1]Иные услуги'!$C$6+HLOOKUP($DR$1058,'[1]Услуги по передаче'!$G$5:$J$7,2,FALSE))</f>
        <v>5015.51</v>
      </c>
      <c r="EL1092" s="64"/>
      <c r="EM1092" s="64"/>
      <c r="EN1092" s="64"/>
      <c r="EO1092" s="64"/>
      <c r="EP1092" s="65"/>
      <c r="EQ1092" s="63">
        <f>IF($A1092="-","-",ROUND(VLOOKUP($A1092+ROUND(LEFT(EQ$1061,2)/24,5),'[1]ОАО "АТС"'!$A$57:$F$800,3,FALSE)+HLOOKUP($DL$1059,'[1]Сбытовая надбавка'!$F$5:$H$6,2,FALSE),2)+'[1]Иные услуги'!$C$6+HLOOKUP($DR$1058,'[1]Услуги по передаче'!$G$5:$J$7,2,FALSE))</f>
        <v>4989.1900000000005</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45992</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5527.65</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5519.75</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5519.82</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5519.83</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5519.75</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5519.49</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5518.34</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5688.38</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5518.64</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5550.7000000000007</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5603.97</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5604.5400000000009</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5597.6200000000008</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5566.74</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5589.38</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5605.67</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5651.2900000000009</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5702.66</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5708.32</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5640.49</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5546.56</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5517.72</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5774.99</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5654.72</v>
      </c>
      <c r="ER1098" s="64"/>
      <c r="ES1098" s="64"/>
      <c r="ET1098" s="64"/>
      <c r="EU1098" s="64"/>
      <c r="EV1098" s="65"/>
    </row>
    <row r="1099" spans="1:152" s="29" customFormat="1" ht="15.75" customHeight="1" x14ac:dyDescent="0.2">
      <c r="A1099" s="60">
        <f>$A$102</f>
        <v>45993</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5523.82</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5519.64</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5519.7300000000005</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5519.74</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5519.68</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5519.57</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5517.76</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5679.22</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5518.49</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5542.6900000000005</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5600.75</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5600.63</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5592.91</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5560.52</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5584.0400000000009</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5599.24</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5645.8700000000008</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5698.7900000000009</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5701.15</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5630.77</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5533.05</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5517.67</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5770.0400000000009</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5624</v>
      </c>
      <c r="ER1099" s="64"/>
      <c r="ES1099" s="64"/>
      <c r="ET1099" s="64"/>
      <c r="EU1099" s="64"/>
      <c r="EV1099" s="65"/>
    </row>
    <row r="1100" spans="1:152" s="29" customFormat="1" ht="15.75" customHeight="1" x14ac:dyDescent="0.2">
      <c r="A1100" s="60">
        <f>$A$103</f>
        <v>45994</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5534.65</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5519.18</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5519.68</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5519.6900000000005</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5519.08</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5518.93</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5517.7000000000007</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5691.06</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5518.31</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5548.38</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5605.49</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5605.26</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5597.75</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5565.2800000000007</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5589.4</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5604.56</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5644.99</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5697.83</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5708.5</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5625.5300000000007</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5539.2900000000009</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5517.4</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5777.2800000000007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5610.26</v>
      </c>
      <c r="ER1100" s="64"/>
      <c r="ES1100" s="64"/>
      <c r="ET1100" s="64"/>
      <c r="EU1100" s="64"/>
      <c r="EV1100" s="65"/>
    </row>
    <row r="1101" spans="1:152" s="29" customFormat="1" ht="15.75" customHeight="1" x14ac:dyDescent="0.2">
      <c r="A1101" s="60">
        <f>$A$104</f>
        <v>45995</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5519.35</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5519.51</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5519.6</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5519.63</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5519.5400000000009</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5518.9500000000007</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5517.65</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5688.66</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5518.42</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5571.27</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5619.2000000000007</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5632.68</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5602.83</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5594.8</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5601.24</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5616.17</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5672.9</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5712.2900000000009</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5703.4800000000005</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5635.1200000000008</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5539.06</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5516.2300000000005</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5758.47</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5634.02</v>
      </c>
      <c r="ER1101" s="64"/>
      <c r="ES1101" s="64"/>
      <c r="ET1101" s="64"/>
      <c r="EU1101" s="64"/>
      <c r="EV1101" s="65"/>
    </row>
    <row r="1102" spans="1:152" s="29" customFormat="1" ht="15.75" customHeight="1" x14ac:dyDescent="0.2">
      <c r="A1102" s="60">
        <f>$A$105</f>
        <v>45996</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5524.9800000000005</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5519.5</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5519.57</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5519.58</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5519.52</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5519.41</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5517.89</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5692.66</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5518.2800000000007</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5571.16</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5625.99</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5648.38</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5626.2300000000005</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5619.6100000000006</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5632.3700000000008</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5639.33</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5654.76</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5708.8700000000008</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5725.42</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5635.99</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5564.1200000000008</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5516.4500000000007</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5792.99</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5651.24</v>
      </c>
      <c r="ER1102" s="64"/>
      <c r="ES1102" s="64"/>
      <c r="ET1102" s="64"/>
      <c r="EU1102" s="64"/>
      <c r="EV1102" s="65"/>
    </row>
    <row r="1103" spans="1:152" s="29" customFormat="1" ht="15.75" customHeight="1" x14ac:dyDescent="0.2">
      <c r="A1103" s="60">
        <f>$A$106</f>
        <v>45997</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5534.58</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5519.25</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5519.4500000000007</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5519.4800000000005</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5519.4600000000009</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5519.39</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5518.0400000000009</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5520.22</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5517.92</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5518.16</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5538.5400000000009</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5555.25</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5556.81</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5539.66</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5539.32</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5547.97</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5598.7100000000009</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5664.3700000000008</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5658.9800000000005</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5554.18</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5517.33</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5515.7100000000009</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5734.58</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5604.05</v>
      </c>
      <c r="ER1103" s="64"/>
      <c r="ES1103" s="64"/>
      <c r="ET1103" s="64"/>
      <c r="EU1103" s="64"/>
      <c r="EV1103" s="65"/>
    </row>
    <row r="1104" spans="1:152" s="29" customFormat="1" ht="15.75" customHeight="1" x14ac:dyDescent="0.2">
      <c r="A1104" s="60">
        <f>$A$107</f>
        <v>45998</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5529.9400000000005</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5519.38</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5519.55</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5519.65</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5519.6100000000006</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5519.6</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5518.3</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5517.92</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5517.52</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5517.9400000000005</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5518.2000000000007</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5518.15</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5518.1900000000005</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5518.9800000000005</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5518.9400000000005</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5519.02</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5520.64</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5612.55</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5599.1200000000008</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5551.92</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5516.4</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5516.3</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5699.56</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5568.4800000000005</v>
      </c>
      <c r="ER1104" s="64"/>
      <c r="ES1104" s="64"/>
      <c r="ET1104" s="64"/>
      <c r="EU1104" s="64"/>
      <c r="EV1104" s="65"/>
    </row>
    <row r="1105" spans="1:152" s="29" customFormat="1" ht="15.75" customHeight="1" x14ac:dyDescent="0.2">
      <c r="A1105" s="60">
        <f>$A$108</f>
        <v>45999</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5532.2900000000009</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5519.49</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5519.63</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5519.66</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5519.57</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5519.4600000000009</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5518</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5703.25</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5517.93</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5577.7900000000009</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5629.38</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5637.08</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5608.35</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5602.3</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5609.75</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5622.83</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5656.42</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5684.01</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5714.52</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5632.5400000000009</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5550.93</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5516.2100000000009</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5765.49</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5590.4500000000007</v>
      </c>
      <c r="ER1105" s="64"/>
      <c r="ES1105" s="64"/>
      <c r="ET1105" s="64"/>
      <c r="EU1105" s="64"/>
      <c r="EV1105" s="65"/>
    </row>
    <row r="1106" spans="1:152" s="29" customFormat="1" ht="15.75" customHeight="1" x14ac:dyDescent="0.2">
      <c r="A1106" s="60">
        <f>$A$109</f>
        <v>46000</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5536.32</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5519.4400000000005</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5519.56</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5519.6</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5519.57</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5519.3600000000006</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5519.05</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5699.05</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5518.09</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5589.6900000000005</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5644.4600000000009</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5651.7100000000009</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5623.56</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5616.81</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5624.72</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5636.92</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5667.76</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5693.09</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5721.9</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5654.35</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5573.72</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5515.82</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5749.6100000000006</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5638.89</v>
      </c>
      <c r="ER1106" s="64"/>
      <c r="ES1106" s="64"/>
      <c r="ET1106" s="64"/>
      <c r="EU1106" s="64"/>
      <c r="EV1106" s="65"/>
    </row>
    <row r="1107" spans="1:152" s="29" customFormat="1" ht="15.75" customHeight="1" x14ac:dyDescent="0.2">
      <c r="A1107" s="60">
        <f>$A$110</f>
        <v>46001</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5539.6200000000008</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5519.5</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5519.52</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5519.5400000000009</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5519.52</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5519.2800000000007</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5517.38</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5709.47</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5517.9</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5591.76</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5642.02</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5650.5300000000007</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5627.91</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5615.77</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5625.91</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5636.07</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5674.99</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5701.9500000000007</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5724.3600000000006</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5659.01</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5577.1100000000006</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5516.09</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5775.09</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5642.24</v>
      </c>
      <c r="ER1107" s="64"/>
      <c r="ES1107" s="64"/>
      <c r="ET1107" s="64"/>
      <c r="EU1107" s="64"/>
      <c r="EV1107" s="65"/>
    </row>
    <row r="1108" spans="1:152" s="29" customFormat="1" ht="15.75" customHeight="1" x14ac:dyDescent="0.2">
      <c r="A1108" s="60">
        <f>$A$111</f>
        <v>46002</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5553.42</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5519.1900000000005</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5519.31</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5519.38</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5519.33</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5519.15</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5519.47</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5727.72</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5518.2300000000005</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5605.85</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5656.42</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5661.31</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5635.4600000000009</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5640.82</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5635.2300000000005</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5652.15</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5692.83</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5726.4</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5737.57</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5678.25</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5595.1900000000005</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5516.32</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5773.4</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5642.13</v>
      </c>
      <c r="ER1108" s="64"/>
      <c r="ES1108" s="64"/>
      <c r="ET1108" s="64"/>
      <c r="EU1108" s="64"/>
      <c r="EV1108" s="65"/>
    </row>
    <row r="1109" spans="1:152" s="29" customFormat="1" ht="15.75" customHeight="1" x14ac:dyDescent="0.2">
      <c r="A1109" s="60">
        <f>$A$112</f>
        <v>46003</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5595.81</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5534.4600000000009</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5519.24</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5519.2800000000007</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5519.4500000000007</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5546.26</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5610.41</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5802.18</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5537.42</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5692.2000000000007</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5747.24</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5746.76</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5719.63</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5715.8600000000006</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5715.25</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5715.1</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5743.3</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5784.2300000000005</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5805.2800000000007</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5751</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5679.8700000000008</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5554.0300000000007</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5843.85</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5710.41</v>
      </c>
      <c r="ER1109" s="64"/>
      <c r="ES1109" s="64"/>
      <c r="ET1109" s="64"/>
      <c r="EU1109" s="64"/>
      <c r="EV1109" s="65"/>
    </row>
    <row r="1110" spans="1:152" s="29" customFormat="1" ht="15.75" customHeight="1" x14ac:dyDescent="0.2">
      <c r="A1110" s="60">
        <f>$A$113</f>
        <v>46004</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5569.22</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5525.1100000000006</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5519.63</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5519.67</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5519.7000000000007</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5519.58</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5518.47</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5560.1</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5518.07</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5519.77</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5604.09</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5631.9600000000009</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5625.7800000000007</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5619.7000000000007</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5618.97</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5618.9600000000009</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5667.63</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5721.09</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5734.75</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5658.42</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5581.49</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5515.9500000000007</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5799.09</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5655.92</v>
      </c>
      <c r="ER1110" s="64"/>
      <c r="ES1110" s="64"/>
      <c r="ET1110" s="64"/>
      <c r="EU1110" s="64"/>
      <c r="EV1110" s="65"/>
    </row>
    <row r="1111" spans="1:152" s="29" customFormat="1" ht="15.75" customHeight="1" x14ac:dyDescent="0.2">
      <c r="A1111" s="60">
        <f>$A$114</f>
        <v>46005</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5561.8700000000008</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5525.3</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5519.39</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5519.4500000000007</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5519.42</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5519.3700000000008</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5518.0300000000007</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5519.07</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5517.25</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5517.89</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5517.89</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5542.06</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5533.7800000000007</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5557.8600000000006</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5557.74</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5564.85</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5642.51</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5712.76</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5756.15</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5707.0400000000009</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5647.33</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5519.51</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5804.91</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5690.75</v>
      </c>
      <c r="ER1111" s="64"/>
      <c r="ES1111" s="64"/>
      <c r="ET1111" s="64"/>
      <c r="EU1111" s="64"/>
      <c r="EV1111" s="65"/>
    </row>
    <row r="1112" spans="1:152" s="29" customFormat="1" ht="15.75" customHeight="1" x14ac:dyDescent="0.2">
      <c r="A1112" s="60">
        <f>$A$115</f>
        <v>46006</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5565.64</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5533.68</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5523.76</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5518.39</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5518.32</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5547.49</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5629.6900000000005</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5798</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5561.6100000000006</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5695.59</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5746.76</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5746.89</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5728.92</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5725.56</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5725.33</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5722.4600000000009</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5741.5400000000009</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5782.2100000000009</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5822.82</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5760.7900000000009</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5693.7000000000007</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5574.33</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5833.74</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5627.82</v>
      </c>
      <c r="ER1112" s="64"/>
      <c r="ES1112" s="64"/>
      <c r="ET1112" s="64"/>
      <c r="EU1112" s="64"/>
      <c r="EV1112" s="65"/>
    </row>
    <row r="1113" spans="1:152" s="29" customFormat="1" ht="15.75" customHeight="1" x14ac:dyDescent="0.2">
      <c r="A1113" s="60">
        <f>$A$116</f>
        <v>46007</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5606.24</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5558.58</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5524.09</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5519.18</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5520.7100000000009</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5563.7900000000009</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5627.64</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5811.9400000000005</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5566.77</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5705.3</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5762.6</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5763.39</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5721.4600000000009</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5708.85</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5716.4500000000007</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5720.09</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5750.3700000000008</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5787.9</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5844.85</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5758.7800000000007</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5701.7300000000005</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5585.9800000000005</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5867.4800000000005</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5725.42</v>
      </c>
      <c r="ER1113" s="64"/>
      <c r="ES1113" s="64"/>
      <c r="ET1113" s="64"/>
      <c r="EU1113" s="64"/>
      <c r="EV1113" s="65"/>
    </row>
    <row r="1114" spans="1:152" s="29" customFormat="1" ht="15.75" customHeight="1" x14ac:dyDescent="0.2">
      <c r="A1114" s="60">
        <f>$A$117</f>
        <v>46008</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5622.66</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5542.31</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5521.17</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5518.82</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5518.76</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5553.33</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5608.35</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5795.15</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5534.52</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5691.97</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5754.1200000000008</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5761.8600000000006</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5725.07</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5718.89</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5708.16</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5702.6</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5754.57</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5785.43</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5838.27</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5764.65</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5643.13</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5513.42</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5858.82</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5732.68</v>
      </c>
      <c r="ER1114" s="64"/>
      <c r="ES1114" s="64"/>
      <c r="ET1114" s="64"/>
      <c r="EU1114" s="64"/>
      <c r="EV1114" s="65"/>
    </row>
    <row r="1115" spans="1:152" s="29" customFormat="1" ht="15.75" customHeight="1" x14ac:dyDescent="0.2">
      <c r="A1115" s="60">
        <f>$A$118</f>
        <v>46009</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5605.06</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5563.6100000000006</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5538.2100000000009</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5518.43</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5518.32</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5565.24</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5636.1</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5845.55</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5539.9600000000009</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5733.25</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5725.51</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5766.6100000000006</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5668.26</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5650.67</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5665.5400000000009</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5720.42</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5777.6900000000005</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5809.09</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5823.39</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5779.2900000000009</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5715.9</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5555.77</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5893.09</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5740.7100000000009</v>
      </c>
      <c r="ER1115" s="64"/>
      <c r="ES1115" s="64"/>
      <c r="ET1115" s="64"/>
      <c r="EU1115" s="64"/>
      <c r="EV1115" s="65"/>
    </row>
    <row r="1116" spans="1:152" s="29" customFormat="1" ht="15.75" customHeight="1" x14ac:dyDescent="0.2">
      <c r="A1116" s="60">
        <f>$A$119</f>
        <v>46010</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5629.2900000000009</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5553.63</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5532.41</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5524.6100000000006</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5530.2800000000007</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5576.5</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5654.13</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5846.2300000000005</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5549.83</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5699.66</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5789.17</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5800.68</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5752.74</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5718.88</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5740.97</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5748.7300000000005</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5798.49</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5823.77</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5863.2000000000007</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5830.43</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5731.84</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5583.59</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5891.7900000000009</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5749.6900000000005</v>
      </c>
      <c r="ER1116" s="64"/>
      <c r="ES1116" s="64"/>
      <c r="ET1116" s="64"/>
      <c r="EU1116" s="64"/>
      <c r="EV1116" s="65"/>
    </row>
    <row r="1117" spans="1:152" s="29" customFormat="1" ht="15.75" customHeight="1" x14ac:dyDescent="0.2">
      <c r="A1117" s="60">
        <f>$A$120</f>
        <v>46011</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5642.1900000000005</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5567.7100000000009</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5528.58</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5518.68</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5518.63</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5528.4</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5516.7000000000007</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5614.26</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5517.15</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5521.83</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5634.0400000000009</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5657.89</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5641.47</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5622.85</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5517.81</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5518.2800000000007</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5516.9600000000009</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5515.9600000000009</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5582.09</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5551.8600000000006</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5524.05</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5514.22</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5817.9500000000007</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5706.97</v>
      </c>
      <c r="ER1117" s="64"/>
      <c r="ES1117" s="64"/>
      <c r="ET1117" s="64"/>
      <c r="EU1117" s="64"/>
      <c r="EV1117" s="65"/>
    </row>
    <row r="1118" spans="1:152" s="29" customFormat="1" ht="15.75" customHeight="1" x14ac:dyDescent="0.2">
      <c r="A1118" s="60">
        <f>$A$121</f>
        <v>46012</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5623.66</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5541.7800000000007</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5518.25</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5518.42</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5518.4400000000005</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5518.38</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5516.49</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5538.2800000000007</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5517.14</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5517.2300000000005</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5517.2800000000007</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5557.14</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5549.1</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5573.1100000000006</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5571.76</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5578.7000000000007</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5660.13</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5727.01</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5778.13</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5735.49</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5665.15</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5539.4800000000005</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5834.97</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5716.74</v>
      </c>
      <c r="ER1118" s="64"/>
      <c r="ES1118" s="64"/>
      <c r="ET1118" s="64"/>
      <c r="EU1118" s="64"/>
      <c r="EV1118" s="65"/>
    </row>
    <row r="1119" spans="1:152" s="29" customFormat="1" ht="15.75" customHeight="1" x14ac:dyDescent="0.2">
      <c r="A1119" s="60">
        <f>$A$122</f>
        <v>46013</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5691.31</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5619.42</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5583.47</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5567.14</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5569.08</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5628.83</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5692.18</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5870.9400000000005</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5592.41</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5811.2000000000007</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5885.64</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5868.1100000000006</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5727.5</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5721.6200000000008</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5710.81</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5710.9500000000007</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5757.81</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5835.43</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5919.07</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6017.82</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5775.24</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5652.06</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5927.4500000000007</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5755.39</v>
      </c>
      <c r="ER1119" s="64"/>
      <c r="ES1119" s="64"/>
      <c r="ET1119" s="64"/>
      <c r="EU1119" s="64"/>
      <c r="EV1119" s="65"/>
    </row>
    <row r="1120" spans="1:152" s="29" customFormat="1" ht="15.75" customHeight="1" x14ac:dyDescent="0.2">
      <c r="A1120" s="60">
        <f>$A$123</f>
        <v>46014</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5612.56</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5561.7900000000009</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5549.93</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5538.63</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5542.42</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5584.74</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5689.18</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5875.9400000000005</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5592.18</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5721.6100000000006</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5778.13</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5758.32</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5710.43</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5698.09</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5688.32</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5693.5300000000007</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5721.7100000000009</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5786.6</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5852.55</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5826.9600000000009</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5743.68</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5611.1200000000008</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5877.82</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5710.2800000000007</v>
      </c>
      <c r="ER1120" s="64"/>
      <c r="ES1120" s="64"/>
      <c r="ET1120" s="64"/>
      <c r="EU1120" s="64"/>
      <c r="EV1120" s="65"/>
    </row>
    <row r="1121" spans="1:152" s="29" customFormat="1" ht="15.75" customHeight="1" x14ac:dyDescent="0.2">
      <c r="A1121" s="60">
        <f>$A$124</f>
        <v>46015</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5584.4600000000009</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5544.9500000000007</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5534.01</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5530.01</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5534.1200000000008</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5580.18</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5682.18</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5867.9800000000005</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5601.06</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5743.2000000000007</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5827.17</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5836.6100000000006</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5791.4500000000007</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5787.4600000000009</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5787.32</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5739.5300000000007</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5747.06</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5781.5400000000009</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5835.6900000000005</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5769.05</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5706.18</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5580.7100000000009</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5861.32</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5714.14</v>
      </c>
      <c r="ER1121" s="64"/>
      <c r="ES1121" s="64"/>
      <c r="ET1121" s="64"/>
      <c r="EU1121" s="64"/>
      <c r="EV1121" s="65"/>
    </row>
    <row r="1122" spans="1:152" s="29" customFormat="1" ht="15.75" customHeight="1" x14ac:dyDescent="0.2">
      <c r="A1122" s="60">
        <f>$A$125</f>
        <v>46016</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5594.57</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5548.6</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5536.1</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5531.2000000000007</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5534.77</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5567.25</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5651.4500000000007</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5871.84</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5614.2800000000007</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5748.41</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5780.32</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5790.0400000000009</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5756.32</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5750.5</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5740.7900000000009</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5728.67</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5751.09</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5804.6900000000005</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5871.77</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5824.8</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5762.33</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5657.5</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5859.06</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5694.56</v>
      </c>
      <c r="ER1122" s="64"/>
      <c r="ES1122" s="64"/>
      <c r="ET1122" s="64"/>
      <c r="EU1122" s="64"/>
      <c r="EV1122" s="65"/>
    </row>
    <row r="1123" spans="1:152" s="29" customFormat="1" ht="15.75" customHeight="1" x14ac:dyDescent="0.2">
      <c r="A1123" s="60">
        <f>$A$126</f>
        <v>46017</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5689.5300000000007</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5618.5300000000007</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5600.0400000000009</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5542.75</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5599.77</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5594.91</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5696.0400000000009</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5902.4500000000007</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5628.0400000000009</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5756.7300000000005</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5775.3700000000008</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5769.72</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5725.84</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5706</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5711.3600000000006</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5697.83</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5755.31</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5804.7000000000007</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5849.22</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5819.14</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5741.4600000000009</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5642.9600000000009</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5869.25</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5737.66</v>
      </c>
      <c r="ER1123" s="64"/>
      <c r="ES1123" s="64"/>
      <c r="ET1123" s="64"/>
      <c r="EU1123" s="64"/>
      <c r="EV1123" s="65"/>
    </row>
    <row r="1124" spans="1:152" s="29" customFormat="1" ht="15.75" customHeight="1" x14ac:dyDescent="0.2">
      <c r="A1124" s="60">
        <f>$A$127</f>
        <v>46018</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5664.1200000000008</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5602.26</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5536.01</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5553.77</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5561.82</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5561.84</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5606.97</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5852.1100000000006</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5591.0300000000007</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5716.81</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5770.02</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5770.4800000000005</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5771.41</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5768.66</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5783.2000000000007</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5768.8700000000008</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5793.0400000000009</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5810.7300000000005</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5872.39</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5823.27</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5746.75</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5673.2300000000005</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5891.14</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5756.3700000000008</v>
      </c>
      <c r="ER1124" s="64"/>
      <c r="ES1124" s="64"/>
      <c r="ET1124" s="64"/>
      <c r="EU1124" s="64"/>
      <c r="EV1124" s="65"/>
    </row>
    <row r="1125" spans="1:152" s="29" customFormat="1" ht="15.75" customHeight="1" x14ac:dyDescent="0.2">
      <c r="A1125" s="60">
        <f>$A$128</f>
        <v>46019</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5645.9800000000005</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5578.41</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5554.5</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5547.4</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5540.77</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5539.5300000000007</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5532.31</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5585.82</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5517.58</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5518</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5582.4500000000007</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5616.15</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5622.4800000000005</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5623.01</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5614.75</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5626.92</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5697.83</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5747.13</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5792.38</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5752.31</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5700.22</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5593.65</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5793.99</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5720.7300000000005</v>
      </c>
      <c r="ER1125" s="64"/>
      <c r="ES1125" s="64"/>
      <c r="ET1125" s="64"/>
      <c r="EU1125" s="64"/>
      <c r="EV1125" s="65"/>
    </row>
    <row r="1126" spans="1:152" s="29" customFormat="1" ht="15.75" customHeight="1" x14ac:dyDescent="0.2">
      <c r="A1126" s="60">
        <f>$A$129</f>
        <v>46020</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5674.7000000000007</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5620.83</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5595.64</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5528.65</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5533.6</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5571.09</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5647.9600000000009</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5859.7900000000009</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5600.83</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5707.6200000000008</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5766.3600000000006</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5759.92</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5774.7900000000009</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5771.6900000000005</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5769.6200000000008</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5774.72</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5802.56</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5819.56</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5828.9800000000005</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5825.7300000000005</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5781.67</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5690.2100000000009</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5874.76</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5749.88</v>
      </c>
      <c r="ER1126" s="64"/>
      <c r="ES1126" s="64"/>
      <c r="ET1126" s="64"/>
      <c r="EU1126" s="64"/>
      <c r="EV1126" s="65"/>
    </row>
    <row r="1127" spans="1:152" s="29" customFormat="1" ht="15.75" customHeight="1" x14ac:dyDescent="0.2">
      <c r="A1127" s="60">
        <f>$A$130</f>
        <v>46021</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5671.9</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5520.02</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5519.77</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5514.0300000000007</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5517.99</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5533.5</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5614.33</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5784.56</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5603.1100000000006</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5700.27</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5762.82</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5779.1</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5769.65</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5765.5</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5765.15</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5772.76</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5792.39</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5817.2100000000009</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5827.85</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5821.59</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5771.75</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5698.18</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5893.3600000000006</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5738.22</v>
      </c>
      <c r="ER1127" s="64"/>
      <c r="ES1127" s="64"/>
      <c r="ET1127" s="64"/>
      <c r="EU1127" s="64"/>
      <c r="EV1127" s="65"/>
    </row>
    <row r="1128" spans="1:152" s="29" customFormat="1" ht="15.75" customHeight="1" x14ac:dyDescent="0.2">
      <c r="A1128" s="60">
        <f>$A$131</f>
        <v>46022</v>
      </c>
      <c r="B1128" s="61"/>
      <c r="C1128" s="61"/>
      <c r="D1128" s="61"/>
      <c r="E1128" s="61"/>
      <c r="F1128" s="61"/>
      <c r="G1128" s="61"/>
      <c r="H1128" s="62"/>
      <c r="I1128" s="63">
        <f>IF($A1128="-","-",ROUND(VLOOKUP($A1128+ROUND(LEFT(I$1097,1)/24,5),'[1]ОАО "АТС"'!$A$57:$F$800,3,FALSE)+HLOOKUP($DL$1095,'[1]Сбытовая надбавка'!$F$5:$H$6,2,FALSE),2)+'[1]Иные услуги'!$C$6+HLOOKUP($DR$1094,'[1]Услуги по передаче'!$G$5:$J$7,2,FALSE))</f>
        <v>5651.88</v>
      </c>
      <c r="J1128" s="64"/>
      <c r="K1128" s="64"/>
      <c r="L1128" s="64"/>
      <c r="M1128" s="64"/>
      <c r="N1128" s="65"/>
      <c r="O1128" s="63">
        <f>IF($A1128="-","-",ROUND(VLOOKUP($A1128+ROUND(LEFT(O$1097,1)/24,5),'[1]ОАО "АТС"'!$A$57:$F$800,3,FALSE)+HLOOKUP($DL$1095,'[1]Сбытовая надбавка'!$F$5:$H$6,2,FALSE),2)+'[1]Иные услуги'!$C$6+HLOOKUP($DR$1094,'[1]Услуги по передаче'!$G$5:$J$7,2,FALSE))</f>
        <v>5598.34</v>
      </c>
      <c r="P1128" s="64"/>
      <c r="Q1128" s="64"/>
      <c r="R1128" s="64"/>
      <c r="S1128" s="64"/>
      <c r="T1128" s="65"/>
      <c r="U1128" s="63">
        <f>IF($A1128="-","-",ROUND(VLOOKUP($A1128+ROUND(LEFT(U$1097,1)/24,5),'[1]ОАО "АТС"'!$A$57:$F$800,3,FALSE)+HLOOKUP($DL$1095,'[1]Сбытовая надбавка'!$F$5:$H$6,2,FALSE),2)+'[1]Иные услуги'!$C$6+HLOOKUP($DR$1094,'[1]Услуги по передаче'!$G$5:$J$7,2,FALSE))</f>
        <v>5529.82</v>
      </c>
      <c r="V1128" s="64"/>
      <c r="W1128" s="64"/>
      <c r="X1128" s="64"/>
      <c r="Y1128" s="64"/>
      <c r="Z1128" s="65"/>
      <c r="AA1128" s="63">
        <f>IF($A1128="-","-",ROUND(VLOOKUP($A1128+ROUND(LEFT(AA$1097,1)/24,5),'[1]ОАО "АТС"'!$A$57:$F$800,3,FALSE)+HLOOKUP($DL$1095,'[1]Сбытовая надбавка'!$F$5:$H$6,2,FALSE),2)+'[1]Иные услуги'!$C$6+HLOOKUP($DR$1094,'[1]Услуги по передаче'!$G$5:$J$7,2,FALSE))</f>
        <v>5525.14</v>
      </c>
      <c r="AB1128" s="64"/>
      <c r="AC1128" s="64"/>
      <c r="AD1128" s="64"/>
      <c r="AE1128" s="64"/>
      <c r="AF1128" s="65"/>
      <c r="AG1128" s="63">
        <f>IF($A1128="-","-",ROUND(VLOOKUP($A1128+ROUND(LEFT(AG$1097,1)/24,5),'[1]ОАО "АТС"'!$A$57:$F$800,3,FALSE)+HLOOKUP($DL$1095,'[1]Сбытовая надбавка'!$F$5:$H$6,2,FALSE),2)+'[1]Иные услуги'!$C$6+HLOOKUP($DR$1094,'[1]Услуги по передаче'!$G$5:$J$7,2,FALSE))</f>
        <v>5525.4500000000007</v>
      </c>
      <c r="AH1128" s="64"/>
      <c r="AI1128" s="64"/>
      <c r="AJ1128" s="64"/>
      <c r="AK1128" s="64"/>
      <c r="AL1128" s="65"/>
      <c r="AM1128" s="63">
        <f>IF($A1128="-","-",ROUND(VLOOKUP($A1128+ROUND(LEFT(AM$1097,1)/24,5),'[1]ОАО "АТС"'!$A$57:$F$800,3,FALSE)+HLOOKUP($DL$1095,'[1]Сбытовая надбавка'!$F$5:$H$6,2,FALSE),2)+'[1]Иные услуги'!$C$6+HLOOKUP($DR$1094,'[1]Услуги по передаче'!$G$5:$J$7,2,FALSE))</f>
        <v>5533.3600000000006</v>
      </c>
      <c r="AN1128" s="64"/>
      <c r="AO1128" s="64"/>
      <c r="AP1128" s="64"/>
      <c r="AQ1128" s="64"/>
      <c r="AR1128" s="65"/>
      <c r="AS1128" s="63">
        <f>IF($A1128="-","-",ROUND(VLOOKUP($A1128+ROUND(LEFT(AS$1097,1)/24,5),'[1]ОАО "АТС"'!$A$57:$F$800,3,FALSE)+HLOOKUP($DL$1095,'[1]Сбытовая надбавка'!$F$5:$H$6,2,FALSE),2)+'[1]Иные услуги'!$C$6+HLOOKUP($DR$1094,'[1]Услуги по передаче'!$G$5:$J$7,2,FALSE))</f>
        <v>5536.9600000000009</v>
      </c>
      <c r="AT1128" s="64"/>
      <c r="AU1128" s="64"/>
      <c r="AV1128" s="64"/>
      <c r="AW1128" s="64"/>
      <c r="AX1128" s="65"/>
      <c r="AY1128" s="63">
        <f>IF($A1128="-","-",ROUND(VLOOKUP($A1128+ROUND(LEFT(AY$1097,1)/24,5),'[1]ОАО "АТС"'!$A$57:$F$800,3,FALSE)+HLOOKUP($DL$1095,'[1]Сбытовая надбавка'!$F$5:$H$6,2,FALSE),2)+'[1]Иные услуги'!$C$6+HLOOKUP($DR$1094,'[1]Услуги по передаче'!$G$5:$J$7,2,FALSE))</f>
        <v>5599.0300000000007</v>
      </c>
      <c r="AZ1128" s="64"/>
      <c r="BA1128" s="64"/>
      <c r="BB1128" s="64"/>
      <c r="BC1128" s="64"/>
      <c r="BD1128" s="65"/>
      <c r="BE1128" s="63">
        <f>IF($A1128="-","-",ROUND(VLOOKUP($A1128+ROUND(LEFT(BE$1097,1)/24,5),'[1]ОАО "АТС"'!$A$57:$F$800,3,FALSE)+HLOOKUP($DL$1095,'[1]Сбытовая надбавка'!$F$5:$H$6,2,FALSE),2)+'[1]Иные услуги'!$C$6+HLOOKUP($DR$1094,'[1]Услуги по передаче'!$G$5:$J$7,2,FALSE))</f>
        <v>5517.55</v>
      </c>
      <c r="BF1128" s="64"/>
      <c r="BG1128" s="64"/>
      <c r="BH1128" s="64"/>
      <c r="BI1128" s="64"/>
      <c r="BJ1128" s="65"/>
      <c r="BK1128" s="63">
        <f>IF($A1128="-","-",ROUND(VLOOKUP($A1128+ROUND(LEFT(BK$1097,1)/24,5),'[1]ОАО "АТС"'!$A$57:$F$800,3,FALSE)+HLOOKUP($DL$1095,'[1]Сбытовая надбавка'!$F$5:$H$6,2,FALSE),2)+'[1]Иные услуги'!$C$6+HLOOKUP($DR$1094,'[1]Услуги по передаче'!$G$5:$J$7,2,FALSE))</f>
        <v>5586.8700000000008</v>
      </c>
      <c r="BL1128" s="64"/>
      <c r="BM1128" s="64"/>
      <c r="BN1128" s="64"/>
      <c r="BO1128" s="64"/>
      <c r="BP1128" s="65"/>
      <c r="BQ1128" s="63">
        <f>IF($A1128="-","-",ROUND(VLOOKUP($A1128+ROUND(LEFT(BQ$1097,2)/24,5),'[1]ОАО "АТС"'!$A$57:$F$800,3,FALSE)+HLOOKUP($DL$1095,'[1]Сбытовая надбавка'!$F$5:$H$6,2,FALSE),2)+'[1]Иные услуги'!$C$6+HLOOKUP($DR$1094,'[1]Услуги по передаче'!$G$5:$J$7,2,FALSE))</f>
        <v>5631.7800000000007</v>
      </c>
      <c r="BR1128" s="64"/>
      <c r="BS1128" s="64"/>
      <c r="BT1128" s="64"/>
      <c r="BU1128" s="64"/>
      <c r="BV1128" s="65"/>
      <c r="BW1128" s="63">
        <f>IF($A1128="-","-",ROUND(VLOOKUP($A1128+ROUND(LEFT(BW$1097,2)/24,5),'[1]ОАО "АТС"'!$A$57:$F$800,3,FALSE)+HLOOKUP($DL$1095,'[1]Сбытовая надбавка'!$F$5:$H$6,2,FALSE),2)+'[1]Иные услуги'!$C$6+HLOOKUP($DR$1094,'[1]Услуги по передаче'!$G$5:$J$7,2,FALSE))</f>
        <v>5645.25</v>
      </c>
      <c r="BX1128" s="64"/>
      <c r="BY1128" s="64"/>
      <c r="BZ1128" s="64"/>
      <c r="CA1128" s="64"/>
      <c r="CB1128" s="65"/>
      <c r="CC1128" s="63">
        <f>IF($A1128="-","-",ROUND(VLOOKUP($A1128+ROUND(LEFT(CC$1097,2)/24,5),'[1]ОАО "АТС"'!$A$57:$F$800,3,FALSE)+HLOOKUP($DL$1095,'[1]Сбытовая надбавка'!$F$5:$H$6,2,FALSE),2)+'[1]Иные услуги'!$C$6+HLOOKUP($DR$1094,'[1]Услуги по передаче'!$G$5:$J$7,2,FALSE))</f>
        <v>5628.51</v>
      </c>
      <c r="CD1128" s="64"/>
      <c r="CE1128" s="64"/>
      <c r="CF1128" s="64"/>
      <c r="CG1128" s="64"/>
      <c r="CH1128" s="65"/>
      <c r="CI1128" s="63">
        <f>IF($A1128="-","-",ROUND(VLOOKUP($A1128+ROUND(LEFT(CI$1097,2)/24,5),'[1]ОАО "АТС"'!$A$57:$F$800,3,FALSE)+HLOOKUP($DL$1095,'[1]Сбытовая надбавка'!$F$5:$H$6,2,FALSE),2)+'[1]Иные услуги'!$C$6+HLOOKUP($DR$1094,'[1]Услуги по передаче'!$G$5:$J$7,2,FALSE))</f>
        <v>5603.02</v>
      </c>
      <c r="CJ1128" s="64"/>
      <c r="CK1128" s="64"/>
      <c r="CL1128" s="64"/>
      <c r="CM1128" s="64"/>
      <c r="CN1128" s="65"/>
      <c r="CO1128" s="63">
        <f>IF($A1128="-","-",ROUND(VLOOKUP($A1128+ROUND(LEFT(CO$1097,2)/24,5),'[1]ОАО "АТС"'!$A$57:$F$800,3,FALSE)+HLOOKUP($DL$1095,'[1]Сбытовая надбавка'!$F$5:$H$6,2,FALSE),2)+'[1]Иные услуги'!$C$6+HLOOKUP($DR$1094,'[1]Услуги по передаче'!$G$5:$J$7,2,FALSE))</f>
        <v>5595.17</v>
      </c>
      <c r="CP1128" s="64"/>
      <c r="CQ1128" s="64"/>
      <c r="CR1128" s="64"/>
      <c r="CS1128" s="64"/>
      <c r="CT1128" s="65"/>
      <c r="CU1128" s="63">
        <f>IF($A1128="-","-",ROUND(VLOOKUP($A1128+ROUND(LEFT(CU$1097,2)/24,5),'[1]ОАО "АТС"'!$A$57:$F$800,3,FALSE)+HLOOKUP($DL$1095,'[1]Сбытовая надбавка'!$F$5:$H$6,2,FALSE),2)+'[1]Иные услуги'!$C$6+HLOOKUP($DR$1094,'[1]Услуги по передаче'!$G$5:$J$7,2,FALSE))</f>
        <v>5594.2300000000005</v>
      </c>
      <c r="CV1128" s="64"/>
      <c r="CW1128" s="64"/>
      <c r="CX1128" s="64"/>
      <c r="CY1128" s="64"/>
      <c r="CZ1128" s="65"/>
      <c r="DA1128" s="63">
        <f>IF($A1128="-","-",ROUND(VLOOKUP($A1128+ROUND(LEFT(DA$1097,2)/24,5),'[1]ОАО "АТС"'!$A$57:$F$800,3,FALSE)+HLOOKUP($DL$1095,'[1]Сбытовая надбавка'!$F$5:$H$6,2,FALSE),2)+'[1]Иные услуги'!$C$6+HLOOKUP($DR$1094,'[1]Услуги по передаче'!$G$5:$J$7,2,FALSE))</f>
        <v>5639.8</v>
      </c>
      <c r="DB1128" s="64"/>
      <c r="DC1128" s="64"/>
      <c r="DD1128" s="64"/>
      <c r="DE1128" s="64"/>
      <c r="DF1128" s="65"/>
      <c r="DG1128" s="63">
        <f>IF($A1128="-","-",ROUND(VLOOKUP($A1128+ROUND(LEFT(DG$1097,2)/24,5),'[1]ОАО "АТС"'!$A$57:$F$800,3,FALSE)+HLOOKUP($DL$1095,'[1]Сбытовая надбавка'!$F$5:$H$6,2,FALSE),2)+'[1]Иные услуги'!$C$6+HLOOKUP($DR$1094,'[1]Услуги по передаче'!$G$5:$J$7,2,FALSE))</f>
        <v>5728.35</v>
      </c>
      <c r="DH1128" s="64"/>
      <c r="DI1128" s="64"/>
      <c r="DJ1128" s="64"/>
      <c r="DK1128" s="64"/>
      <c r="DL1128" s="65"/>
      <c r="DM1128" s="63">
        <f>IF($A1128="-","-",ROUND(VLOOKUP($A1128+ROUND(LEFT(DM$1097,2)/24,5),'[1]ОАО "АТС"'!$A$57:$F$800,3,FALSE)+HLOOKUP($DL$1095,'[1]Сбытовая надбавка'!$F$5:$H$6,2,FALSE),2)+'[1]Иные услуги'!$C$6+HLOOKUP($DR$1094,'[1]Услуги по передаче'!$G$5:$J$7,2,FALSE))</f>
        <v>5753.02</v>
      </c>
      <c r="DN1128" s="64"/>
      <c r="DO1128" s="64"/>
      <c r="DP1128" s="64"/>
      <c r="DQ1128" s="64"/>
      <c r="DR1128" s="65"/>
      <c r="DS1128" s="63">
        <f>IF($A1128="-","-",ROUND(VLOOKUP($A1128+ROUND(LEFT(DS$1097,2)/24,5),'[1]ОАО "АТС"'!$A$57:$F$800,3,FALSE)+HLOOKUP($DL$1095,'[1]Сбытовая надбавка'!$F$5:$H$6,2,FALSE),2)+'[1]Иные услуги'!$C$6+HLOOKUP($DR$1094,'[1]Услуги по передаче'!$G$5:$J$7,2,FALSE))</f>
        <v>5712.4600000000009</v>
      </c>
      <c r="DT1128" s="64"/>
      <c r="DU1128" s="64"/>
      <c r="DV1128" s="64"/>
      <c r="DW1128" s="64"/>
      <c r="DX1128" s="65"/>
      <c r="DY1128" s="63">
        <f>IF($A1128="-","-",ROUND(VLOOKUP($A1128+ROUND(LEFT(DY$1097,2)/24,5),'[1]ОАО "АТС"'!$A$57:$F$800,3,FALSE)+HLOOKUP($DL$1095,'[1]Сбытовая надбавка'!$F$5:$H$6,2,FALSE),2)+'[1]Иные услуги'!$C$6+HLOOKUP($DR$1094,'[1]Услуги по передаче'!$G$5:$J$7,2,FALSE))</f>
        <v>5649.9500000000007</v>
      </c>
      <c r="DZ1128" s="64"/>
      <c r="EA1128" s="64"/>
      <c r="EB1128" s="64"/>
      <c r="EC1128" s="64"/>
      <c r="ED1128" s="65"/>
      <c r="EE1128" s="63">
        <f>IF($A1128="-","-",ROUND(VLOOKUP($A1128+ROUND(LEFT(EE$1097,2)/24,5),'[1]ОАО "АТС"'!$A$57:$F$800,3,FALSE)+HLOOKUP($DL$1095,'[1]Сбытовая надбавка'!$F$5:$H$6,2,FALSE),2)+'[1]Иные услуги'!$C$6+HLOOKUP($DR$1094,'[1]Услуги по передаче'!$G$5:$J$7,2,FALSE))</f>
        <v>5523.51</v>
      </c>
      <c r="EF1128" s="64"/>
      <c r="EG1128" s="64"/>
      <c r="EH1128" s="64"/>
      <c r="EI1128" s="64"/>
      <c r="EJ1128" s="65"/>
      <c r="EK1128" s="63">
        <f>IF($A1128="-","-",ROUND(VLOOKUP($A1128+ROUND(LEFT(EK$1097,2)/24,5),'[1]ОАО "АТС"'!$A$57:$F$800,3,FALSE)+HLOOKUP($DL$1095,'[1]Сбытовая надбавка'!$F$5:$H$6,2,FALSE),2)+'[1]Иные услуги'!$C$6+HLOOKUP($DR$1094,'[1]Услуги по передаче'!$G$5:$J$7,2,FALSE))</f>
        <v>5815.7300000000005</v>
      </c>
      <c r="EL1128" s="64"/>
      <c r="EM1128" s="64"/>
      <c r="EN1128" s="64"/>
      <c r="EO1128" s="64"/>
      <c r="EP1128" s="65"/>
      <c r="EQ1128" s="63">
        <f>IF($A1128="-","-",ROUND(VLOOKUP($A1128+ROUND(LEFT(EQ$1097,2)/24,5),'[1]ОАО "АТС"'!$A$57:$F$800,3,FALSE)+HLOOKUP($DL$1095,'[1]Сбытовая надбавка'!$F$5:$H$6,2,FALSE),2)+'[1]Иные услуги'!$C$6+HLOOKUP($DR$1094,'[1]Услуги по передаче'!$G$5:$J$7,2,FALSE))</f>
        <v>5789.41</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45992</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5026.1000000000004</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5018.2</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5018.2700000000004</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5018.28</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5018.2</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5017.9400000000005</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5016.79</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5186.83</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5017.09</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5049.1499999999996</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5102.42</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5102.99</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5096.07</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5065.1900000000005</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5087.83</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5104.12</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5149.74</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5201.1100000000006</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5206.7700000000004</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5138.9400000000005</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5045.01</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5016.17</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5273.4400000000005</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5153.17</v>
      </c>
      <c r="ER1134" s="64"/>
      <c r="ES1134" s="64"/>
      <c r="ET1134" s="64"/>
      <c r="EU1134" s="64"/>
      <c r="EV1134" s="65"/>
    </row>
    <row r="1135" spans="1:152" s="29" customFormat="1" ht="15.75" customHeight="1" x14ac:dyDescent="0.2">
      <c r="A1135" s="60">
        <f>$A$102</f>
        <v>45993</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5022.2700000000004</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5018.09</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5018.18</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5018.1900000000005</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5018.13</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5018.0200000000004</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5016.21</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5177.67</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5016.9400000000005</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5041.1400000000003</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5099.2</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5099.08</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5091.3600000000006</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5058.97</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5082.49</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5097.6900000000005</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5144.32</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5197.24</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5199.6000000000004</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5129.22</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5031.5</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5016.12</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5268.49</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5122.45</v>
      </c>
      <c r="ER1135" s="64"/>
      <c r="ES1135" s="64"/>
      <c r="ET1135" s="64"/>
      <c r="EU1135" s="64"/>
      <c r="EV1135" s="65"/>
    </row>
    <row r="1136" spans="1:152" s="29" customFormat="1" ht="15.75" customHeight="1" x14ac:dyDescent="0.2">
      <c r="A1136" s="60">
        <f>$A$103</f>
        <v>45994</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5033.1000000000004</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5017.63</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5018.13</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5018.1400000000003</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5017.53</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5017.38</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5016.1499999999996</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5189.51</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5016.76</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5046.83</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5103.9400000000005</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5103.71</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5096.2</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5063.7299999999996</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5087.8500000000004</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5103.01</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5143.4400000000005</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5196.28</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5206.95</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5123.9799999999996</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5037.74</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5015.8500000000004</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5275.73</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5108.71</v>
      </c>
      <c r="ER1136" s="64"/>
      <c r="ES1136" s="64"/>
      <c r="ET1136" s="64"/>
      <c r="EU1136" s="64"/>
      <c r="EV1136" s="65"/>
    </row>
    <row r="1137" spans="1:152" s="29" customFormat="1" ht="15.75" customHeight="1" x14ac:dyDescent="0.2">
      <c r="A1137" s="60">
        <f>$A$104</f>
        <v>45995</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5017.8</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5017.96</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5018.05</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5018.08</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5017.99</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5017.3999999999996</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5016.1000000000004</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5187.1100000000006</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5016.87</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5069.72</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5117.6499999999996</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5131.13</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5101.28</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5093.25</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5099.6900000000005</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5114.62</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5171.3500000000004</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5210.74</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5201.93</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5133.57</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5037.51</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5014.68</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5256.92</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5132.47</v>
      </c>
      <c r="ER1137" s="64"/>
      <c r="ES1137" s="64"/>
      <c r="ET1137" s="64"/>
      <c r="EU1137" s="64"/>
      <c r="EV1137" s="65"/>
    </row>
    <row r="1138" spans="1:152" s="29" customFormat="1" ht="15.75" customHeight="1" x14ac:dyDescent="0.2">
      <c r="A1138" s="60">
        <f>$A$105</f>
        <v>45996</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5023.43</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5017.95</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5018.0200000000004</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5018.03</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5017.97</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5017.8600000000006</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5016.34</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5191.1100000000006</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5016.7299999999996</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5069.6100000000006</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5124.4400000000005</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5146.83</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5124.68</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5118.0599999999995</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5130.82</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5137.78</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5153.21</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5207.32</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5223.87</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5134.4400000000005</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5062.57</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5014.8999999999996</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5291.4400000000005</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5149.6900000000005</v>
      </c>
      <c r="ER1138" s="64"/>
      <c r="ES1138" s="64"/>
      <c r="ET1138" s="64"/>
      <c r="EU1138" s="64"/>
      <c r="EV1138" s="65"/>
    </row>
    <row r="1139" spans="1:152" s="29" customFormat="1" ht="15.75" customHeight="1" x14ac:dyDescent="0.2">
      <c r="A1139" s="60">
        <f>$A$106</f>
        <v>45997</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5033.03</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5017.7</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5017.8999999999996</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5017.93</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5017.91</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5017.84</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5016.49</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5018.67</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5016.37</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5016.6100000000006</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5036.99</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5053.7</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5055.26</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5038.1100000000006</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5037.7700000000004</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5046.42</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5097.16</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5162.82</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5157.43</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5052.63</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5015.78</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5014.16</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5233.03</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5102.5</v>
      </c>
      <c r="ER1139" s="64"/>
      <c r="ES1139" s="64"/>
      <c r="ET1139" s="64"/>
      <c r="EU1139" s="64"/>
      <c r="EV1139" s="65"/>
    </row>
    <row r="1140" spans="1:152" s="29" customFormat="1" ht="15.75" customHeight="1" x14ac:dyDescent="0.2">
      <c r="A1140" s="60">
        <f>$A$107</f>
        <v>45998</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5028.3900000000003</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5017.83</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5018</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5018.1000000000004</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5018.0599999999995</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5018.05</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5016.75</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5016.37</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5015.97</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5016.3900000000003</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5016.6499999999996</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5016.6000000000004</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5016.6400000000003</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5017.43</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5017.3900000000003</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5017.47</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5019.09</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5111</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5097.57</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5050.37</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5014.8500000000004</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5014.75</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5198.01</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5066.93</v>
      </c>
      <c r="ER1140" s="64"/>
      <c r="ES1140" s="64"/>
      <c r="ET1140" s="64"/>
      <c r="EU1140" s="64"/>
      <c r="EV1140" s="65"/>
    </row>
    <row r="1141" spans="1:152" s="29" customFormat="1" ht="15.75" customHeight="1" x14ac:dyDescent="0.2">
      <c r="A1141" s="60">
        <f>$A$108</f>
        <v>45999</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5030.74</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5017.9400000000005</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5018.08</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5018.1100000000006</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5018.0200000000004</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5017.91</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5016.45</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5201.7</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5016.38</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5076.24</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5127.83</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5135.53</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5106.8</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5100.75</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5108.2</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5121.28</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5154.87</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5182.46</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5212.97</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5130.99</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5049.38</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5014.66</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5263.9400000000005</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5088.8999999999996</v>
      </c>
      <c r="ER1141" s="64"/>
      <c r="ES1141" s="64"/>
      <c r="ET1141" s="64"/>
      <c r="EU1141" s="64"/>
      <c r="EV1141" s="65"/>
    </row>
    <row r="1142" spans="1:152" s="29" customFormat="1" ht="15.75" customHeight="1" x14ac:dyDescent="0.2">
      <c r="A1142" s="60">
        <f>$A$109</f>
        <v>46000</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5034.7700000000004</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5017.8900000000003</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5018.01</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5018.05</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5018.0200000000004</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5017.8099999999995</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5017.5</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5197.5</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5016.54</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5088.1400000000003</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5142.91</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5150.16</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5122.01</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5115.26</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5123.17</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5135.37</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5166.21</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5191.54</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5220.3500000000004</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5152.8</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5072.17</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5014.2700000000004</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5248.0599999999995</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5137.34</v>
      </c>
      <c r="ER1142" s="64"/>
      <c r="ES1142" s="64"/>
      <c r="ET1142" s="64"/>
      <c r="EU1142" s="64"/>
      <c r="EV1142" s="65"/>
    </row>
    <row r="1143" spans="1:152" s="29" customFormat="1" ht="15.75" customHeight="1" x14ac:dyDescent="0.2">
      <c r="A1143" s="60">
        <f>$A$110</f>
        <v>46001</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5038.07</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5017.95</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5017.97</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5017.99</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5017.97</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5017.7299999999996</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5015.83</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5207.92</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5016.3500000000004</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5090.21</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5140.47</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5148.9799999999996</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5126.3600000000006</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5114.22</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5124.3600000000006</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5134.5200000000004</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5173.4400000000005</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5200.3999999999996</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5222.8099999999995</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5157.46</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5075.5599999999995</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5014.54</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5273.54</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5140.6900000000005</v>
      </c>
      <c r="ER1143" s="64"/>
      <c r="ES1143" s="64"/>
      <c r="ET1143" s="64"/>
      <c r="EU1143" s="64"/>
      <c r="EV1143" s="65"/>
    </row>
    <row r="1144" spans="1:152" s="29" customFormat="1" ht="15.75" customHeight="1" x14ac:dyDescent="0.2">
      <c r="A1144" s="60">
        <f>$A$111</f>
        <v>46002</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5051.87</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5017.6400000000003</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5017.76</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5017.83</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5017.78</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5017.6000000000004</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5017.92</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5226.17</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5016.68</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5104.3</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5154.87</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5159.76</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5133.91</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5139.2700000000004</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5133.68</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5150.6000000000004</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5191.28</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5224.8500000000004</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5236.0200000000004</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5176.7</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5093.6400000000003</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5014.7700000000004</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5271.85</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5140.58</v>
      </c>
      <c r="ER1144" s="64"/>
      <c r="ES1144" s="64"/>
      <c r="ET1144" s="64"/>
      <c r="EU1144" s="64"/>
      <c r="EV1144" s="65"/>
    </row>
    <row r="1145" spans="1:152" s="29" customFormat="1" ht="15.75" customHeight="1" x14ac:dyDescent="0.2">
      <c r="A1145" s="60">
        <f>$A$112</f>
        <v>46003</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5094.26</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5032.91</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5017.6900000000005</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5017.7299999999996</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5017.8999999999996</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5044.71</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5108.8600000000006</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5300.63</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5035.87</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5190.6499999999996</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5245.6900000000005</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5245.21</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5218.08</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5214.3099999999995</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5213.7</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5213.55</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5241.75</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5282.68</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5303.73</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5249.45</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5178.32</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5052.4799999999996</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5342.3</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5208.8600000000006</v>
      </c>
      <c r="ER1145" s="64"/>
      <c r="ES1145" s="64"/>
      <c r="ET1145" s="64"/>
      <c r="EU1145" s="64"/>
      <c r="EV1145" s="65"/>
    </row>
    <row r="1146" spans="1:152" s="29" customFormat="1" ht="15.75" customHeight="1" x14ac:dyDescent="0.2">
      <c r="A1146" s="60">
        <f>$A$113</f>
        <v>46004</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5067.67</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5023.5599999999995</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5018.08</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5018.12</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5018.1499999999996</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5018.03</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5016.92</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5058.55</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5016.5200000000004</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5018.22</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5102.54</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5130.41</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5124.2299999999996</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5118.1499999999996</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5117.42</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5117.41</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5166.08</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5219.54</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5233.2</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5156.87</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5079.9400000000005</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5014.3999999999996</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5297.54</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5154.37</v>
      </c>
      <c r="ER1146" s="64"/>
      <c r="ES1146" s="64"/>
      <c r="ET1146" s="64"/>
      <c r="EU1146" s="64"/>
      <c r="EV1146" s="65"/>
    </row>
    <row r="1147" spans="1:152" s="29" customFormat="1" ht="15.75" customHeight="1" x14ac:dyDescent="0.2">
      <c r="A1147" s="60">
        <f>$A$114</f>
        <v>46005</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5060.32</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5023.75</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5017.84</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5017.8999999999996</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5017.87</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5017.82</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5016.4799999999996</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5017.5200000000004</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5015.7</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5016.34</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5016.34</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5040.51</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5032.2299999999996</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5056.3099999999995</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5056.1900000000005</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5063.3</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5140.96</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5211.21</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5254.6</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5205.49</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5145.78</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5017.96</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5303.3600000000006</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5189.2</v>
      </c>
      <c r="ER1147" s="64"/>
      <c r="ES1147" s="64"/>
      <c r="ET1147" s="64"/>
      <c r="EU1147" s="64"/>
      <c r="EV1147" s="65"/>
    </row>
    <row r="1148" spans="1:152" s="29" customFormat="1" ht="15.75" customHeight="1" x14ac:dyDescent="0.2">
      <c r="A1148" s="60">
        <f>$A$115</f>
        <v>46006</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5064.09</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5032.13</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5022.21</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5016.84</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5016.7700000000004</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5045.9400000000005</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5128.1400000000003</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5296.45</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5060.0599999999995</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5194.04</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5245.21</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5245.34</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5227.37</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5224.01</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5223.78</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5220.91</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5239.99</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5280.66</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5321.27</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5259.24</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5192.1499999999996</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5072.78</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5332.1900000000005</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5126.2700000000004</v>
      </c>
      <c r="ER1148" s="64"/>
      <c r="ES1148" s="64"/>
      <c r="ET1148" s="64"/>
      <c r="EU1148" s="64"/>
      <c r="EV1148" s="65"/>
    </row>
    <row r="1149" spans="1:152" s="29" customFormat="1" ht="15.75" customHeight="1" x14ac:dyDescent="0.2">
      <c r="A1149" s="60">
        <f>$A$116</f>
        <v>46007</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5104.6900000000005</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5057.03</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5022.54</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5017.63</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5019.16</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5062.24</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5126.09</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5310.39</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5065.22</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5203.75</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5261.05</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5261.84</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5219.91</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5207.3</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5214.8999999999996</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5218.54</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5248.82</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5286.35</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5343.3</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5257.23</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5200.18</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5084.43</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5365.93</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5223.87</v>
      </c>
      <c r="ER1149" s="64"/>
      <c r="ES1149" s="64"/>
      <c r="ET1149" s="64"/>
      <c r="EU1149" s="64"/>
      <c r="EV1149" s="65"/>
    </row>
    <row r="1150" spans="1:152" s="29" customFormat="1" ht="15.75" customHeight="1" x14ac:dyDescent="0.2">
      <c r="A1150" s="60">
        <f>$A$117</f>
        <v>46008</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5121.1100000000006</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5040.76</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5019.62</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5017.2700000000004</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5017.21</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5051.78</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5106.8</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5293.6</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5032.97</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5190.42</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5252.57</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5260.3099999999995</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5223.5200000000004</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5217.34</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5206.6100000000006</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5201.05</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5253.02</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5283.88</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5336.72</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5263.1</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5141.58</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5011.87</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5357.27</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5231.13</v>
      </c>
      <c r="ER1150" s="64"/>
      <c r="ES1150" s="64"/>
      <c r="ET1150" s="64"/>
      <c r="EU1150" s="64"/>
      <c r="EV1150" s="65"/>
    </row>
    <row r="1151" spans="1:152" s="29" customFormat="1" ht="15.75" customHeight="1" x14ac:dyDescent="0.2">
      <c r="A1151" s="60">
        <f>$A$118</f>
        <v>46009</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5103.51</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5062.0599999999995</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5036.66</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5016.88</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5016.7700000000004</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5063.6900000000005</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5134.55</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5344</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5038.41</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5231.7</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5223.96</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5265.0599999999995</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5166.71</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5149.12</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5163.99</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5218.87</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5276.14</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5307.54</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5321.84</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5277.74</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5214.3500000000004</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5054.22</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5391.5400000000009</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5239.16</v>
      </c>
      <c r="ER1151" s="64"/>
      <c r="ES1151" s="64"/>
      <c r="ET1151" s="64"/>
      <c r="EU1151" s="64"/>
      <c r="EV1151" s="65"/>
    </row>
    <row r="1152" spans="1:152" s="29" customFormat="1" ht="15.75" customHeight="1" x14ac:dyDescent="0.2">
      <c r="A1152" s="60">
        <f>$A$119</f>
        <v>46010</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5127.74</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5052.08</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5030.8600000000006</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5023.0599999999995</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5028.7299999999996</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5074.95</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5152.58</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5344.68</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5048.28</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5198.1100000000006</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5287.62</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5299.13</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5251.1900000000005</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5217.33</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5239.42</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5247.18</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5296.9400000000005</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5322.22</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5361.65</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5328.88</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5230.29</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5082.04</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5390.24</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5248.14</v>
      </c>
      <c r="ER1152" s="64"/>
      <c r="ES1152" s="64"/>
      <c r="ET1152" s="64"/>
      <c r="EU1152" s="64"/>
      <c r="EV1152" s="65"/>
    </row>
    <row r="1153" spans="1:152" s="29" customFormat="1" ht="15.75" customHeight="1" x14ac:dyDescent="0.2">
      <c r="A1153" s="60">
        <f>$A$120</f>
        <v>46011</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5140.6400000000003</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5066.16</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5027.03</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5017.13</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5017.08</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5026.8500000000004</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5015.1499999999996</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5112.71</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5015.6000000000004</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5020.28</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5132.49</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5156.34</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5139.92</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5121.3</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5016.26</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5016.7299999999996</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5015.41</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5014.41</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5080.54</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5050.3099999999995</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5022.5</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5012.67</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5316.4</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5205.42</v>
      </c>
      <c r="ER1153" s="64"/>
      <c r="ES1153" s="64"/>
      <c r="ET1153" s="64"/>
      <c r="EU1153" s="64"/>
      <c r="EV1153" s="65"/>
    </row>
    <row r="1154" spans="1:152" s="29" customFormat="1" ht="15.75" customHeight="1" x14ac:dyDescent="0.2">
      <c r="A1154" s="60">
        <f>$A$121</f>
        <v>46012</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5122.1100000000006</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5040.2299999999996</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5016.7</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5016.87</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5016.8900000000003</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5016.83</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5014.9400000000005</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5036.7299999999996</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5015.59</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5015.68</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5015.7299999999996</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5055.59</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5047.55</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5071.5599999999995</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5070.21</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5077.1499999999996</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5158.58</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5225.46</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5276.58</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5233.9400000000005</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5163.6000000000004</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5037.93</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5333.42</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5215.1900000000005</v>
      </c>
      <c r="ER1154" s="64"/>
      <c r="ES1154" s="64"/>
      <c r="ET1154" s="64"/>
      <c r="EU1154" s="64"/>
      <c r="EV1154" s="65"/>
    </row>
    <row r="1155" spans="1:152" s="29" customFormat="1" ht="15.75" customHeight="1" x14ac:dyDescent="0.2">
      <c r="A1155" s="60">
        <f>$A$122</f>
        <v>46013</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5189.76</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5117.87</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5081.92</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5065.59</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5067.53</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5127.28</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5190.63</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5369.39</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5090.8600000000006</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5309.65</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5384.09</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5366.5599999999995</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5225.95</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5220.07</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5209.26</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5209.3999999999996</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5256.26</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5333.88</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5417.52</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5516.27</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5273.6900000000005</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5150.51</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5425.9</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5253.84</v>
      </c>
      <c r="ER1155" s="64"/>
      <c r="ES1155" s="64"/>
      <c r="ET1155" s="64"/>
      <c r="EU1155" s="64"/>
      <c r="EV1155" s="65"/>
    </row>
    <row r="1156" spans="1:152" s="29" customFormat="1" ht="15.75" customHeight="1" x14ac:dyDescent="0.2">
      <c r="A1156" s="60">
        <f>$A$123</f>
        <v>46014</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5111.01</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5060.24</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5048.38</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5037.08</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5040.87</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5083.1900000000005</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5187.63</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5374.39</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5090.63</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5220.0599999999995</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5276.58</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5256.77</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5208.88</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5196.54</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5186.7700000000004</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5191.9799999999996</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5220.16</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5285.05</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5351</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5325.41</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5242.13</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5109.57</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5376.27</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5208.7299999999996</v>
      </c>
      <c r="ER1156" s="64"/>
      <c r="ES1156" s="64"/>
      <c r="ET1156" s="64"/>
      <c r="EU1156" s="64"/>
      <c r="EV1156" s="65"/>
    </row>
    <row r="1157" spans="1:152" s="29" customFormat="1" ht="15.75" customHeight="1" x14ac:dyDescent="0.2">
      <c r="A1157" s="60">
        <f>$A$124</f>
        <v>46015</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5082.91</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5043.3999999999996</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5032.46</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5028.46</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5032.57</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5078.63</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5180.63</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5366.43</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5099.51</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5241.6499999999996</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5325.62</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5335.0599999999995</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5289.9</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5285.91</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5285.77</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5237.9799999999996</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5245.51</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5279.99</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5334.14</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5267.5</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5204.63</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5079.16</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5359.77</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5212.59</v>
      </c>
      <c r="ER1157" s="64"/>
      <c r="ES1157" s="64"/>
      <c r="ET1157" s="64"/>
      <c r="EU1157" s="64"/>
      <c r="EV1157" s="65"/>
    </row>
    <row r="1158" spans="1:152" s="29" customFormat="1" ht="15.75" customHeight="1" x14ac:dyDescent="0.2">
      <c r="A1158" s="60">
        <f>$A$125</f>
        <v>46016</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5093.0200000000004</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5047.05</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5034.55</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5029.6499999999996</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5033.22</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5065.7</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5149.8999999999996</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5370.29</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5112.7299999999996</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5246.8600000000006</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5278.77</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5288.49</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5254.77</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5248.95</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5239.24</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5227.12</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5249.54</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5303.14</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5370.22</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5323.25</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5260.78</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5155.95</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5357.51</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5193.01</v>
      </c>
      <c r="ER1158" s="64"/>
      <c r="ES1158" s="64"/>
      <c r="ET1158" s="64"/>
      <c r="EU1158" s="64"/>
      <c r="EV1158" s="65"/>
    </row>
    <row r="1159" spans="1:152" s="29" customFormat="1" ht="15.75" customHeight="1" x14ac:dyDescent="0.2">
      <c r="A1159" s="60">
        <f>$A$126</f>
        <v>46017</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5187.9799999999996</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5116.9799999999996</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5098.49</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5041.2</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5098.22</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5093.3600000000006</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5194.49</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5400.9</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5126.49</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5255.18</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5273.82</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5268.17</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5224.29</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5204.45</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5209.8099999999995</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5196.28</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5253.76</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5303.15</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5347.67</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5317.59</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5239.91</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5141.41</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5367.7000000000007</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5236.1100000000006</v>
      </c>
      <c r="ER1159" s="64"/>
      <c r="ES1159" s="64"/>
      <c r="ET1159" s="64"/>
      <c r="EU1159" s="64"/>
      <c r="EV1159" s="65"/>
    </row>
    <row r="1160" spans="1:152" s="29" customFormat="1" ht="15.75" customHeight="1" x14ac:dyDescent="0.2">
      <c r="A1160" s="60">
        <f>$A$127</f>
        <v>46018</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5162.57</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5100.71</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5034.46</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5052.22</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5060.2700000000004</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5060.29</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5105.42</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5350.5599999999995</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5089.4799999999996</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5215.26</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5268.47</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5268.93</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5269.8600000000006</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5267.1100000000006</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5281.65</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5267.32</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5291.49</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5309.18</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5370.84</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5321.72</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5245.2</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5171.68</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5389.59</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5254.82</v>
      </c>
      <c r="ER1160" s="64"/>
      <c r="ES1160" s="64"/>
      <c r="ET1160" s="64"/>
      <c r="EU1160" s="64"/>
      <c r="EV1160" s="65"/>
    </row>
    <row r="1161" spans="1:152" s="29" customFormat="1" ht="15.75" customHeight="1" x14ac:dyDescent="0.2">
      <c r="A1161" s="60">
        <f>$A$128</f>
        <v>46019</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5144.43</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5076.8600000000006</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5052.95</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5045.8500000000004</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5039.22</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5037.9799999999996</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5030.76</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5084.2700000000004</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5016.03</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5016.45</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5080.8999999999996</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5114.6000000000004</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5120.93</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5121.46</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5113.2</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5125.37</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5196.28</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5245.58</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5290.83</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5250.76</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5198.67</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5092.1000000000004</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5292.4400000000005</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5219.18</v>
      </c>
      <c r="ER1161" s="64"/>
      <c r="ES1161" s="64"/>
      <c r="ET1161" s="64"/>
      <c r="EU1161" s="64"/>
      <c r="EV1161" s="65"/>
    </row>
    <row r="1162" spans="1:152" s="29" customFormat="1" ht="15.75" customHeight="1" x14ac:dyDescent="0.2">
      <c r="A1162" s="60">
        <f>$A$129</f>
        <v>46020</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5173.1499999999996</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5119.28</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5094.09</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5027.1000000000004</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5032.05</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5069.54</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5146.41</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5358.24</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5099.28</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5206.07</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5264.8099999999995</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5258.37</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5273.24</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5270.14</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5268.07</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5273.17</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5301.01</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5318.01</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5327.43</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5324.18</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5280.12</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5188.66</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5373.2100000000009</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5248.33</v>
      </c>
      <c r="ER1162" s="64"/>
      <c r="ES1162" s="64"/>
      <c r="ET1162" s="64"/>
      <c r="EU1162" s="64"/>
      <c r="EV1162" s="65"/>
    </row>
    <row r="1163" spans="1:152" s="29" customFormat="1" ht="15.75" customHeight="1" x14ac:dyDescent="0.2">
      <c r="A1163" s="60">
        <f>$A$130</f>
        <v>46021</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5170.3500000000004</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5018.47</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5018.22</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5012.4799999999996</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5016.4400000000005</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5031.95</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5112.78</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5283.01</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5101.5599999999995</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5198.72</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5261.27</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5277.55</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5268.1</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5263.95</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5263.6</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5271.21</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5290.84</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5315.66</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5326.3</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5320.04</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5270.2</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5196.63</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5391.81</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5236.67</v>
      </c>
      <c r="ER1163" s="64"/>
      <c r="ES1163" s="64"/>
      <c r="ET1163" s="64"/>
      <c r="EU1163" s="64"/>
      <c r="EV1163" s="65"/>
    </row>
    <row r="1164" spans="1:152" s="29" customFormat="1" ht="15.75" customHeight="1" x14ac:dyDescent="0.2">
      <c r="A1164" s="60">
        <f>$A$131</f>
        <v>46022</v>
      </c>
      <c r="B1164" s="61"/>
      <c r="C1164" s="61"/>
      <c r="D1164" s="61"/>
      <c r="E1164" s="61"/>
      <c r="F1164" s="61"/>
      <c r="G1164" s="61"/>
      <c r="H1164" s="62"/>
      <c r="I1164" s="63">
        <f>IF($A1164="-","-",ROUND(VLOOKUP($A1164+ROUND(LEFT(I$1133,1)/24,5),'[1]ОАО "АТС"'!$A$57:$F$800,3,FALSE)+HLOOKUP($DL$1131,'[1]Сбытовая надбавка'!$F$5:$H$6,2,FALSE),2)+'[1]Иные услуги'!$C$6+HLOOKUP($DR$1130,'[1]Услуги по передаче'!$G$5:$J$7,2,FALSE))</f>
        <v>5150.33</v>
      </c>
      <c r="J1164" s="64"/>
      <c r="K1164" s="64"/>
      <c r="L1164" s="64"/>
      <c r="M1164" s="64"/>
      <c r="N1164" s="65"/>
      <c r="O1164" s="63">
        <f>IF($A1164="-","-",ROUND(VLOOKUP($A1164+ROUND(LEFT(O$1133,1)/24,5),'[1]ОАО "АТС"'!$A$57:$F$800,3,FALSE)+HLOOKUP($DL$1131,'[1]Сбытовая надбавка'!$F$5:$H$6,2,FALSE),2)+'[1]Иные услуги'!$C$6+HLOOKUP($DR$1130,'[1]Услуги по передаче'!$G$5:$J$7,2,FALSE))</f>
        <v>5096.79</v>
      </c>
      <c r="P1164" s="64"/>
      <c r="Q1164" s="64"/>
      <c r="R1164" s="64"/>
      <c r="S1164" s="64"/>
      <c r="T1164" s="65"/>
      <c r="U1164" s="63">
        <f>IF($A1164="-","-",ROUND(VLOOKUP($A1164+ROUND(LEFT(U$1133,1)/24,5),'[1]ОАО "АТС"'!$A$57:$F$800,3,FALSE)+HLOOKUP($DL$1131,'[1]Сбытовая надбавка'!$F$5:$H$6,2,FALSE),2)+'[1]Иные услуги'!$C$6+HLOOKUP($DR$1130,'[1]Услуги по передаче'!$G$5:$J$7,2,FALSE))</f>
        <v>5028.2700000000004</v>
      </c>
      <c r="V1164" s="64"/>
      <c r="W1164" s="64"/>
      <c r="X1164" s="64"/>
      <c r="Y1164" s="64"/>
      <c r="Z1164" s="65"/>
      <c r="AA1164" s="63">
        <f>IF($A1164="-","-",ROUND(VLOOKUP($A1164+ROUND(LEFT(AA$1133,1)/24,5),'[1]ОАО "АТС"'!$A$57:$F$800,3,FALSE)+HLOOKUP($DL$1131,'[1]Сбытовая надбавка'!$F$5:$H$6,2,FALSE),2)+'[1]Иные услуги'!$C$6+HLOOKUP($DR$1130,'[1]Услуги по передаче'!$G$5:$J$7,2,FALSE))</f>
        <v>5023.59</v>
      </c>
      <c r="AB1164" s="64"/>
      <c r="AC1164" s="64"/>
      <c r="AD1164" s="64"/>
      <c r="AE1164" s="64"/>
      <c r="AF1164" s="65"/>
      <c r="AG1164" s="63">
        <f>IF($A1164="-","-",ROUND(VLOOKUP($A1164+ROUND(LEFT(AG$1133,1)/24,5),'[1]ОАО "АТС"'!$A$57:$F$800,3,FALSE)+HLOOKUP($DL$1131,'[1]Сбытовая надбавка'!$F$5:$H$6,2,FALSE),2)+'[1]Иные услуги'!$C$6+HLOOKUP($DR$1130,'[1]Услуги по передаче'!$G$5:$J$7,2,FALSE))</f>
        <v>5023.8999999999996</v>
      </c>
      <c r="AH1164" s="64"/>
      <c r="AI1164" s="64"/>
      <c r="AJ1164" s="64"/>
      <c r="AK1164" s="64"/>
      <c r="AL1164" s="65"/>
      <c r="AM1164" s="63">
        <f>IF($A1164="-","-",ROUND(VLOOKUP($A1164+ROUND(LEFT(AM$1133,1)/24,5),'[1]ОАО "АТС"'!$A$57:$F$800,3,FALSE)+HLOOKUP($DL$1131,'[1]Сбытовая надбавка'!$F$5:$H$6,2,FALSE),2)+'[1]Иные услуги'!$C$6+HLOOKUP($DR$1130,'[1]Услуги по передаче'!$G$5:$J$7,2,FALSE))</f>
        <v>5031.8099999999995</v>
      </c>
      <c r="AN1164" s="64"/>
      <c r="AO1164" s="64"/>
      <c r="AP1164" s="64"/>
      <c r="AQ1164" s="64"/>
      <c r="AR1164" s="65"/>
      <c r="AS1164" s="63">
        <f>IF($A1164="-","-",ROUND(VLOOKUP($A1164+ROUND(LEFT(AS$1133,1)/24,5),'[1]ОАО "АТС"'!$A$57:$F$800,3,FALSE)+HLOOKUP($DL$1131,'[1]Сбытовая надбавка'!$F$5:$H$6,2,FALSE),2)+'[1]Иные услуги'!$C$6+HLOOKUP($DR$1130,'[1]Услуги по передаче'!$G$5:$J$7,2,FALSE))</f>
        <v>5035.41</v>
      </c>
      <c r="AT1164" s="64"/>
      <c r="AU1164" s="64"/>
      <c r="AV1164" s="64"/>
      <c r="AW1164" s="64"/>
      <c r="AX1164" s="65"/>
      <c r="AY1164" s="63">
        <f>IF($A1164="-","-",ROUND(VLOOKUP($A1164+ROUND(LEFT(AY$1133,1)/24,5),'[1]ОАО "АТС"'!$A$57:$F$800,3,FALSE)+HLOOKUP($DL$1131,'[1]Сбытовая надбавка'!$F$5:$H$6,2,FALSE),2)+'[1]Иные услуги'!$C$6+HLOOKUP($DR$1130,'[1]Услуги по передаче'!$G$5:$J$7,2,FALSE))</f>
        <v>5097.4799999999996</v>
      </c>
      <c r="AZ1164" s="64"/>
      <c r="BA1164" s="64"/>
      <c r="BB1164" s="64"/>
      <c r="BC1164" s="64"/>
      <c r="BD1164" s="65"/>
      <c r="BE1164" s="63">
        <f>IF($A1164="-","-",ROUND(VLOOKUP($A1164+ROUND(LEFT(BE$1133,1)/24,5),'[1]ОАО "АТС"'!$A$57:$F$800,3,FALSE)+HLOOKUP($DL$1131,'[1]Сбытовая надбавка'!$F$5:$H$6,2,FALSE),2)+'[1]Иные услуги'!$C$6+HLOOKUP($DR$1130,'[1]Услуги по передаче'!$G$5:$J$7,2,FALSE))</f>
        <v>5016</v>
      </c>
      <c r="BF1164" s="64"/>
      <c r="BG1164" s="64"/>
      <c r="BH1164" s="64"/>
      <c r="BI1164" s="64"/>
      <c r="BJ1164" s="65"/>
      <c r="BK1164" s="63">
        <f>IF($A1164="-","-",ROUND(VLOOKUP($A1164+ROUND(LEFT(BK$1133,1)/24,5),'[1]ОАО "АТС"'!$A$57:$F$800,3,FALSE)+HLOOKUP($DL$1131,'[1]Сбытовая надбавка'!$F$5:$H$6,2,FALSE),2)+'[1]Иные услуги'!$C$6+HLOOKUP($DR$1130,'[1]Услуги по передаче'!$G$5:$J$7,2,FALSE))</f>
        <v>5085.32</v>
      </c>
      <c r="BL1164" s="64"/>
      <c r="BM1164" s="64"/>
      <c r="BN1164" s="64"/>
      <c r="BO1164" s="64"/>
      <c r="BP1164" s="65"/>
      <c r="BQ1164" s="63">
        <f>IF($A1164="-","-",ROUND(VLOOKUP($A1164+ROUND(LEFT(BQ$1133,2)/24,5),'[1]ОАО "АТС"'!$A$57:$F$800,3,FALSE)+HLOOKUP($DL$1131,'[1]Сбытовая надбавка'!$F$5:$H$6,2,FALSE),2)+'[1]Иные услуги'!$C$6+HLOOKUP($DR$1130,'[1]Услуги по передаче'!$G$5:$J$7,2,FALSE))</f>
        <v>5130.2299999999996</v>
      </c>
      <c r="BR1164" s="64"/>
      <c r="BS1164" s="64"/>
      <c r="BT1164" s="64"/>
      <c r="BU1164" s="64"/>
      <c r="BV1164" s="65"/>
      <c r="BW1164" s="63">
        <f>IF($A1164="-","-",ROUND(VLOOKUP($A1164+ROUND(LEFT(BW$1133,2)/24,5),'[1]ОАО "АТС"'!$A$57:$F$800,3,FALSE)+HLOOKUP($DL$1131,'[1]Сбытовая надбавка'!$F$5:$H$6,2,FALSE),2)+'[1]Иные услуги'!$C$6+HLOOKUP($DR$1130,'[1]Услуги по передаче'!$G$5:$J$7,2,FALSE))</f>
        <v>5143.7</v>
      </c>
      <c r="BX1164" s="64"/>
      <c r="BY1164" s="64"/>
      <c r="BZ1164" s="64"/>
      <c r="CA1164" s="64"/>
      <c r="CB1164" s="65"/>
      <c r="CC1164" s="63">
        <f>IF($A1164="-","-",ROUND(VLOOKUP($A1164+ROUND(LEFT(CC$1133,2)/24,5),'[1]ОАО "АТС"'!$A$57:$F$800,3,FALSE)+HLOOKUP($DL$1131,'[1]Сбытовая надбавка'!$F$5:$H$6,2,FALSE),2)+'[1]Иные услуги'!$C$6+HLOOKUP($DR$1130,'[1]Услуги по передаче'!$G$5:$J$7,2,FALSE))</f>
        <v>5126.96</v>
      </c>
      <c r="CD1164" s="64"/>
      <c r="CE1164" s="64"/>
      <c r="CF1164" s="64"/>
      <c r="CG1164" s="64"/>
      <c r="CH1164" s="65"/>
      <c r="CI1164" s="63">
        <f>IF($A1164="-","-",ROUND(VLOOKUP($A1164+ROUND(LEFT(CI$1133,2)/24,5),'[1]ОАО "АТС"'!$A$57:$F$800,3,FALSE)+HLOOKUP($DL$1131,'[1]Сбытовая надбавка'!$F$5:$H$6,2,FALSE),2)+'[1]Иные услуги'!$C$6+HLOOKUP($DR$1130,'[1]Услуги по передаче'!$G$5:$J$7,2,FALSE))</f>
        <v>5101.47</v>
      </c>
      <c r="CJ1164" s="64"/>
      <c r="CK1164" s="64"/>
      <c r="CL1164" s="64"/>
      <c r="CM1164" s="64"/>
      <c r="CN1164" s="65"/>
      <c r="CO1164" s="63">
        <f>IF($A1164="-","-",ROUND(VLOOKUP($A1164+ROUND(LEFT(CO$1133,2)/24,5),'[1]ОАО "АТС"'!$A$57:$F$800,3,FALSE)+HLOOKUP($DL$1131,'[1]Сбытовая надбавка'!$F$5:$H$6,2,FALSE),2)+'[1]Иные услуги'!$C$6+HLOOKUP($DR$1130,'[1]Услуги по передаче'!$G$5:$J$7,2,FALSE))</f>
        <v>5093.62</v>
      </c>
      <c r="CP1164" s="64"/>
      <c r="CQ1164" s="64"/>
      <c r="CR1164" s="64"/>
      <c r="CS1164" s="64"/>
      <c r="CT1164" s="65"/>
      <c r="CU1164" s="63">
        <f>IF($A1164="-","-",ROUND(VLOOKUP($A1164+ROUND(LEFT(CU$1133,2)/24,5),'[1]ОАО "АТС"'!$A$57:$F$800,3,FALSE)+HLOOKUP($DL$1131,'[1]Сбытовая надбавка'!$F$5:$H$6,2,FALSE),2)+'[1]Иные услуги'!$C$6+HLOOKUP($DR$1130,'[1]Услуги по передаче'!$G$5:$J$7,2,FALSE))</f>
        <v>5092.68</v>
      </c>
      <c r="CV1164" s="64"/>
      <c r="CW1164" s="64"/>
      <c r="CX1164" s="64"/>
      <c r="CY1164" s="64"/>
      <c r="CZ1164" s="65"/>
      <c r="DA1164" s="63">
        <f>IF($A1164="-","-",ROUND(VLOOKUP($A1164+ROUND(LEFT(DA$1133,2)/24,5),'[1]ОАО "АТС"'!$A$57:$F$800,3,FALSE)+HLOOKUP($DL$1131,'[1]Сбытовая надбавка'!$F$5:$H$6,2,FALSE),2)+'[1]Иные услуги'!$C$6+HLOOKUP($DR$1130,'[1]Услуги по передаче'!$G$5:$J$7,2,FALSE))</f>
        <v>5138.25</v>
      </c>
      <c r="DB1164" s="64"/>
      <c r="DC1164" s="64"/>
      <c r="DD1164" s="64"/>
      <c r="DE1164" s="64"/>
      <c r="DF1164" s="65"/>
      <c r="DG1164" s="63">
        <f>IF($A1164="-","-",ROUND(VLOOKUP($A1164+ROUND(LEFT(DG$1133,2)/24,5),'[1]ОАО "АТС"'!$A$57:$F$800,3,FALSE)+HLOOKUP($DL$1131,'[1]Сбытовая надбавка'!$F$5:$H$6,2,FALSE),2)+'[1]Иные услуги'!$C$6+HLOOKUP($DR$1130,'[1]Услуги по передаче'!$G$5:$J$7,2,FALSE))</f>
        <v>5226.8</v>
      </c>
      <c r="DH1164" s="64"/>
      <c r="DI1164" s="64"/>
      <c r="DJ1164" s="64"/>
      <c r="DK1164" s="64"/>
      <c r="DL1164" s="65"/>
      <c r="DM1164" s="63">
        <f>IF($A1164="-","-",ROUND(VLOOKUP($A1164+ROUND(LEFT(DM$1133,2)/24,5),'[1]ОАО "АТС"'!$A$57:$F$800,3,FALSE)+HLOOKUP($DL$1131,'[1]Сбытовая надбавка'!$F$5:$H$6,2,FALSE),2)+'[1]Иные услуги'!$C$6+HLOOKUP($DR$1130,'[1]Услуги по передаче'!$G$5:$J$7,2,FALSE))</f>
        <v>5251.47</v>
      </c>
      <c r="DN1164" s="64"/>
      <c r="DO1164" s="64"/>
      <c r="DP1164" s="64"/>
      <c r="DQ1164" s="64"/>
      <c r="DR1164" s="65"/>
      <c r="DS1164" s="63">
        <f>IF($A1164="-","-",ROUND(VLOOKUP($A1164+ROUND(LEFT(DS$1133,2)/24,5),'[1]ОАО "АТС"'!$A$57:$F$800,3,FALSE)+HLOOKUP($DL$1131,'[1]Сбытовая надбавка'!$F$5:$H$6,2,FALSE),2)+'[1]Иные услуги'!$C$6+HLOOKUP($DR$1130,'[1]Услуги по передаче'!$G$5:$J$7,2,FALSE))</f>
        <v>5210.91</v>
      </c>
      <c r="DT1164" s="64"/>
      <c r="DU1164" s="64"/>
      <c r="DV1164" s="64"/>
      <c r="DW1164" s="64"/>
      <c r="DX1164" s="65"/>
      <c r="DY1164" s="63">
        <f>IF($A1164="-","-",ROUND(VLOOKUP($A1164+ROUND(LEFT(DY$1133,2)/24,5),'[1]ОАО "АТС"'!$A$57:$F$800,3,FALSE)+HLOOKUP($DL$1131,'[1]Сбытовая надбавка'!$F$5:$H$6,2,FALSE),2)+'[1]Иные услуги'!$C$6+HLOOKUP($DR$1130,'[1]Услуги по передаче'!$G$5:$J$7,2,FALSE))</f>
        <v>5148.3999999999996</v>
      </c>
      <c r="DZ1164" s="64"/>
      <c r="EA1164" s="64"/>
      <c r="EB1164" s="64"/>
      <c r="EC1164" s="64"/>
      <c r="ED1164" s="65"/>
      <c r="EE1164" s="63">
        <f>IF($A1164="-","-",ROUND(VLOOKUP($A1164+ROUND(LEFT(EE$1133,2)/24,5),'[1]ОАО "АТС"'!$A$57:$F$800,3,FALSE)+HLOOKUP($DL$1131,'[1]Сбытовая надбавка'!$F$5:$H$6,2,FALSE),2)+'[1]Иные услуги'!$C$6+HLOOKUP($DR$1130,'[1]Услуги по передаче'!$G$5:$J$7,2,FALSE))</f>
        <v>5021.96</v>
      </c>
      <c r="EF1164" s="64"/>
      <c r="EG1164" s="64"/>
      <c r="EH1164" s="64"/>
      <c r="EI1164" s="64"/>
      <c r="EJ1164" s="65"/>
      <c r="EK1164" s="63">
        <f>IF($A1164="-","-",ROUND(VLOOKUP($A1164+ROUND(LEFT(EK$1133,2)/24,5),'[1]ОАО "АТС"'!$A$57:$F$800,3,FALSE)+HLOOKUP($DL$1131,'[1]Сбытовая надбавка'!$F$5:$H$6,2,FALSE),2)+'[1]Иные услуги'!$C$6+HLOOKUP($DR$1130,'[1]Услуги по передаче'!$G$5:$J$7,2,FALSE))</f>
        <v>5314.18</v>
      </c>
      <c r="EL1164" s="64"/>
      <c r="EM1164" s="64"/>
      <c r="EN1164" s="64"/>
      <c r="EO1164" s="64"/>
      <c r="EP1164" s="65"/>
      <c r="EQ1164" s="63">
        <f>IF($A1164="-","-",ROUND(VLOOKUP($A1164+ROUND(LEFT(EQ$1133,2)/24,5),'[1]ОАО "АТС"'!$A$57:$F$800,3,FALSE)+HLOOKUP($DL$1131,'[1]Сбытовая надбавка'!$F$5:$H$6,2,FALSE),2)+'[1]Иные услуги'!$C$6+HLOOKUP($DR$1130,'[1]Услуги по передаче'!$G$5:$J$7,2,FALSE))</f>
        <v>5287.8600000000006</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45992</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5026.1000000000004</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5018.2</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5018.2700000000004</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5018.28</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5018.2</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5017.9400000000005</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5016.79</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5186.83</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5017.09</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5049.1499999999996</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5102.42</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5102.99</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5096.07</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5065.1900000000005</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5087.83</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5104.12</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5149.74</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5201.1100000000006</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5206.7700000000004</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5138.9400000000005</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5045.01</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5016.17</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5273.4400000000005</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5153.17</v>
      </c>
      <c r="ER1170" s="64"/>
      <c r="ES1170" s="64"/>
      <c r="ET1170" s="64"/>
      <c r="EU1170" s="64"/>
      <c r="EV1170" s="65"/>
    </row>
    <row r="1171" spans="1:152" s="29" customFormat="1" ht="15.75" customHeight="1" x14ac:dyDescent="0.2">
      <c r="A1171" s="60">
        <f>$A$102</f>
        <v>45993</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5022.2700000000004</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5018.09</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5018.18</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5018.1900000000005</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5018.13</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5018.0200000000004</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5016.21</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5177.67</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5016.9400000000005</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5041.1400000000003</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5099.2</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5099.08</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5091.3600000000006</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5058.97</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5082.49</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5097.6900000000005</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5144.32</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5197.24</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5199.6000000000004</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5129.22</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5031.5</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5016.12</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5268.49</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5122.45</v>
      </c>
      <c r="ER1171" s="64"/>
      <c r="ES1171" s="64"/>
      <c r="ET1171" s="64"/>
      <c r="EU1171" s="64"/>
      <c r="EV1171" s="65"/>
    </row>
    <row r="1172" spans="1:152" s="29" customFormat="1" ht="15.75" customHeight="1" x14ac:dyDescent="0.2">
      <c r="A1172" s="60">
        <f>$A$103</f>
        <v>45994</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5033.1000000000004</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5017.63</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5018.13</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5018.1400000000003</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5017.53</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5017.38</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5016.1499999999996</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5189.51</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5016.76</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5046.83</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5103.9400000000005</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5103.71</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5096.2</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5063.7299999999996</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5087.8500000000004</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5103.01</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5143.4400000000005</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5196.28</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5206.95</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5123.9799999999996</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5037.74</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5015.8500000000004</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5275.73</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5108.71</v>
      </c>
      <c r="ER1172" s="64"/>
      <c r="ES1172" s="64"/>
      <c r="ET1172" s="64"/>
      <c r="EU1172" s="64"/>
      <c r="EV1172" s="65"/>
    </row>
    <row r="1173" spans="1:152" s="29" customFormat="1" ht="15.75" customHeight="1" x14ac:dyDescent="0.2">
      <c r="A1173" s="60">
        <f>$A$104</f>
        <v>45995</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5017.8</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5017.96</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5018.05</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5018.08</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5017.99</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5017.3999999999996</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5016.1000000000004</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5187.1100000000006</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5016.87</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5069.72</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5117.6499999999996</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5131.13</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5101.28</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5093.25</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5099.6900000000005</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5114.62</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5171.3500000000004</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5210.74</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5201.93</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5133.57</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5037.51</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5014.68</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5256.92</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5132.47</v>
      </c>
      <c r="ER1173" s="64"/>
      <c r="ES1173" s="64"/>
      <c r="ET1173" s="64"/>
      <c r="EU1173" s="64"/>
      <c r="EV1173" s="65"/>
    </row>
    <row r="1174" spans="1:152" s="29" customFormat="1" ht="15.75" customHeight="1" x14ac:dyDescent="0.2">
      <c r="A1174" s="60">
        <f>$A$105</f>
        <v>45996</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5023.43</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5017.95</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5018.0200000000004</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5018.03</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5017.97</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5017.8600000000006</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5016.34</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5191.1100000000006</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5016.7299999999996</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5069.6100000000006</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5124.4400000000005</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5146.83</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5124.68</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5118.0599999999995</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5130.82</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5137.78</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5153.21</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5207.32</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5223.87</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5134.4400000000005</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5062.57</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5014.8999999999996</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5291.4400000000005</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5149.6900000000005</v>
      </c>
      <c r="ER1174" s="64"/>
      <c r="ES1174" s="64"/>
      <c r="ET1174" s="64"/>
      <c r="EU1174" s="64"/>
      <c r="EV1174" s="65"/>
    </row>
    <row r="1175" spans="1:152" s="29" customFormat="1" ht="15.75" customHeight="1" x14ac:dyDescent="0.2">
      <c r="A1175" s="60">
        <f>$A$106</f>
        <v>45997</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5033.03</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5017.7</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5017.8999999999996</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5017.93</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5017.91</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5017.84</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5016.49</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5018.67</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5016.37</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5016.6100000000006</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5036.99</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5053.7</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5055.26</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5038.1100000000006</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5037.7700000000004</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5046.42</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5097.16</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5162.82</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5157.43</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5052.63</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5015.78</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5014.16</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5233.03</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5102.5</v>
      </c>
      <c r="ER1175" s="64"/>
      <c r="ES1175" s="64"/>
      <c r="ET1175" s="64"/>
      <c r="EU1175" s="64"/>
      <c r="EV1175" s="65"/>
    </row>
    <row r="1176" spans="1:152" s="29" customFormat="1" ht="15.75" customHeight="1" x14ac:dyDescent="0.2">
      <c r="A1176" s="60">
        <f>$A$107</f>
        <v>45998</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5028.3900000000003</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5017.83</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5018</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5018.1000000000004</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5018.0599999999995</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5018.05</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5016.75</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5016.37</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5015.97</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5016.3900000000003</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5016.6499999999996</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5016.6000000000004</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5016.6400000000003</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5017.43</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5017.3900000000003</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5017.47</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5019.09</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5111</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5097.57</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5050.37</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5014.8500000000004</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5014.75</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5198.01</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5066.93</v>
      </c>
      <c r="ER1176" s="64"/>
      <c r="ES1176" s="64"/>
      <c r="ET1176" s="64"/>
      <c r="EU1176" s="64"/>
      <c r="EV1176" s="65"/>
    </row>
    <row r="1177" spans="1:152" s="29" customFormat="1" ht="15.75" customHeight="1" x14ac:dyDescent="0.2">
      <c r="A1177" s="60">
        <f>$A$108</f>
        <v>45999</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5030.74</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5017.9400000000005</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5018.08</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5018.1100000000006</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5018.0200000000004</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5017.91</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5016.45</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5201.7</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5016.38</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5076.24</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5127.83</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5135.53</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5106.8</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5100.75</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5108.2</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5121.28</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5154.87</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5182.46</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5212.97</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5130.99</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5049.38</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5014.66</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5263.9400000000005</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5088.8999999999996</v>
      </c>
      <c r="ER1177" s="64"/>
      <c r="ES1177" s="64"/>
      <c r="ET1177" s="64"/>
      <c r="EU1177" s="64"/>
      <c r="EV1177" s="65"/>
    </row>
    <row r="1178" spans="1:152" s="29" customFormat="1" ht="15.75" customHeight="1" x14ac:dyDescent="0.2">
      <c r="A1178" s="60">
        <f>$A$109</f>
        <v>46000</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5034.7700000000004</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5017.8900000000003</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5018.01</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5018.05</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5018.0200000000004</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5017.8099999999995</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5017.5</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5197.5</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5016.54</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5088.1400000000003</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5142.91</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5150.16</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5122.01</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5115.26</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5123.17</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5135.37</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5166.21</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5191.54</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5220.3500000000004</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5152.8</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5072.17</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5014.2700000000004</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5248.0599999999995</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5137.34</v>
      </c>
      <c r="ER1178" s="64"/>
      <c r="ES1178" s="64"/>
      <c r="ET1178" s="64"/>
      <c r="EU1178" s="64"/>
      <c r="EV1178" s="65"/>
    </row>
    <row r="1179" spans="1:152" s="29" customFormat="1" ht="15.75" customHeight="1" x14ac:dyDescent="0.2">
      <c r="A1179" s="60">
        <f>$A$110</f>
        <v>46001</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5038.07</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5017.95</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5017.97</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5017.99</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5017.97</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5017.7299999999996</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5015.83</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5207.92</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5016.3500000000004</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5090.21</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5140.47</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5148.9799999999996</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5126.3600000000006</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5114.22</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5124.3600000000006</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5134.5200000000004</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5173.4400000000005</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5200.3999999999996</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5222.8099999999995</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5157.46</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5075.5599999999995</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5014.54</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5273.54</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5140.6900000000005</v>
      </c>
      <c r="ER1179" s="64"/>
      <c r="ES1179" s="64"/>
      <c r="ET1179" s="64"/>
      <c r="EU1179" s="64"/>
      <c r="EV1179" s="65"/>
    </row>
    <row r="1180" spans="1:152" s="29" customFormat="1" ht="15.75" customHeight="1" x14ac:dyDescent="0.2">
      <c r="A1180" s="60">
        <f>$A$111</f>
        <v>46002</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5051.87</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5017.6400000000003</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5017.76</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5017.83</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5017.78</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5017.6000000000004</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5017.92</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5226.17</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5016.68</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5104.3</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5154.87</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5159.76</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5133.91</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5139.2700000000004</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5133.68</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5150.6000000000004</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5191.28</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5224.8500000000004</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5236.0200000000004</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5176.7</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5093.6400000000003</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5014.7700000000004</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5271.85</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5140.58</v>
      </c>
      <c r="ER1180" s="64"/>
      <c r="ES1180" s="64"/>
      <c r="ET1180" s="64"/>
      <c r="EU1180" s="64"/>
      <c r="EV1180" s="65"/>
    </row>
    <row r="1181" spans="1:152" s="29" customFormat="1" ht="15.75" customHeight="1" x14ac:dyDescent="0.2">
      <c r="A1181" s="60">
        <f>$A$112</f>
        <v>46003</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5094.26</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5032.91</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5017.6900000000005</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5017.7299999999996</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5017.8999999999996</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5044.71</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5108.8600000000006</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5300.63</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5035.87</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5190.6499999999996</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5245.6900000000005</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5245.21</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5218.08</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5214.3099999999995</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5213.7</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5213.55</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5241.75</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5282.68</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5303.73</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5249.45</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5178.32</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5052.4799999999996</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5342.3</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5208.8600000000006</v>
      </c>
      <c r="ER1181" s="64"/>
      <c r="ES1181" s="64"/>
      <c r="ET1181" s="64"/>
      <c r="EU1181" s="64"/>
      <c r="EV1181" s="65"/>
    </row>
    <row r="1182" spans="1:152" s="29" customFormat="1" ht="15.75" customHeight="1" x14ac:dyDescent="0.2">
      <c r="A1182" s="60">
        <f>$A$113</f>
        <v>46004</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5067.67</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5023.5599999999995</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5018.08</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5018.12</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5018.1499999999996</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5018.03</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5016.92</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5058.55</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5016.5200000000004</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5018.22</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5102.54</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5130.41</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5124.2299999999996</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5118.1499999999996</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5117.42</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5117.41</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5166.08</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5219.54</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5233.2</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5156.87</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5079.9400000000005</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5014.3999999999996</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5297.54</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5154.37</v>
      </c>
      <c r="ER1182" s="64"/>
      <c r="ES1182" s="64"/>
      <c r="ET1182" s="64"/>
      <c r="EU1182" s="64"/>
      <c r="EV1182" s="65"/>
    </row>
    <row r="1183" spans="1:152" s="29" customFormat="1" ht="15.75" customHeight="1" x14ac:dyDescent="0.2">
      <c r="A1183" s="60">
        <f>$A$114</f>
        <v>46005</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5060.32</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5023.75</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5017.84</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5017.8999999999996</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5017.87</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5017.82</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5016.4799999999996</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5017.5200000000004</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5015.7</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5016.34</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5016.34</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5040.51</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5032.2299999999996</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5056.3099999999995</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5056.1900000000005</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5063.3</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5140.96</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5211.21</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5254.6</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5205.49</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5145.78</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5017.96</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5303.3600000000006</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5189.2</v>
      </c>
      <c r="ER1183" s="64"/>
      <c r="ES1183" s="64"/>
      <c r="ET1183" s="64"/>
      <c r="EU1183" s="64"/>
      <c r="EV1183" s="65"/>
    </row>
    <row r="1184" spans="1:152" s="29" customFormat="1" ht="15.75" customHeight="1" x14ac:dyDescent="0.2">
      <c r="A1184" s="60">
        <f>$A$115</f>
        <v>46006</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5064.09</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5032.13</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5022.21</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5016.84</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5016.7700000000004</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5045.9400000000005</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5128.1400000000003</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5296.45</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5060.0599999999995</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5194.04</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5245.21</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5245.34</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5227.37</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5224.01</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5223.78</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5220.91</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5239.99</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5280.66</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5321.27</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5259.24</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5192.1499999999996</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5072.78</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5332.1900000000005</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5126.2700000000004</v>
      </c>
      <c r="ER1184" s="64"/>
      <c r="ES1184" s="64"/>
      <c r="ET1184" s="64"/>
      <c r="EU1184" s="64"/>
      <c r="EV1184" s="65"/>
    </row>
    <row r="1185" spans="1:152" s="29" customFormat="1" ht="15.75" customHeight="1" x14ac:dyDescent="0.2">
      <c r="A1185" s="60">
        <f>$A$116</f>
        <v>46007</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5104.6900000000005</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5057.03</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5022.54</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5017.63</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5019.16</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5062.24</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5126.09</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5310.39</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5065.22</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5203.75</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5261.05</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5261.84</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5219.91</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5207.3</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5214.8999999999996</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5218.54</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5248.82</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5286.35</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5343.3</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5257.23</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5200.18</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5084.43</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5365.93</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5223.87</v>
      </c>
      <c r="ER1185" s="64"/>
      <c r="ES1185" s="64"/>
      <c r="ET1185" s="64"/>
      <c r="EU1185" s="64"/>
      <c r="EV1185" s="65"/>
    </row>
    <row r="1186" spans="1:152" s="29" customFormat="1" ht="15.75" customHeight="1" x14ac:dyDescent="0.2">
      <c r="A1186" s="60">
        <f>$A$117</f>
        <v>46008</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5121.1100000000006</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5040.76</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5019.62</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5017.2700000000004</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5017.21</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5051.78</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5106.8</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5293.6</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5032.97</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5190.42</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5252.57</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5260.3099999999995</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5223.5200000000004</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5217.34</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5206.6100000000006</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5201.05</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5253.02</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5283.88</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5336.72</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5263.1</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5141.58</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5011.87</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5357.27</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5231.13</v>
      </c>
      <c r="ER1186" s="64"/>
      <c r="ES1186" s="64"/>
      <c r="ET1186" s="64"/>
      <c r="EU1186" s="64"/>
      <c r="EV1186" s="65"/>
    </row>
    <row r="1187" spans="1:152" s="29" customFormat="1" ht="15.75" customHeight="1" x14ac:dyDescent="0.2">
      <c r="A1187" s="60">
        <f>$A$118</f>
        <v>46009</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5103.51</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5062.0599999999995</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5036.66</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5016.88</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5016.7700000000004</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5063.6900000000005</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5134.55</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5344</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5038.41</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5231.7</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5223.96</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5265.0599999999995</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5166.71</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5149.12</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5163.99</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5218.87</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5276.14</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5307.54</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5321.84</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5277.74</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5214.3500000000004</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5054.22</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5391.5400000000009</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5239.16</v>
      </c>
      <c r="ER1187" s="64"/>
      <c r="ES1187" s="64"/>
      <c r="ET1187" s="64"/>
      <c r="EU1187" s="64"/>
      <c r="EV1187" s="65"/>
    </row>
    <row r="1188" spans="1:152" s="29" customFormat="1" ht="15.75" customHeight="1" x14ac:dyDescent="0.2">
      <c r="A1188" s="60">
        <f>$A$119</f>
        <v>46010</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5127.74</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5052.08</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5030.8600000000006</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5023.0599999999995</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5028.7299999999996</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5074.95</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5152.58</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5344.68</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5048.28</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5198.1100000000006</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5287.62</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5299.13</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5251.1900000000005</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5217.33</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5239.42</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5247.18</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5296.9400000000005</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5322.22</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5361.65</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5328.88</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5230.29</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5082.04</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5390.24</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5248.14</v>
      </c>
      <c r="ER1188" s="64"/>
      <c r="ES1188" s="64"/>
      <c r="ET1188" s="64"/>
      <c r="EU1188" s="64"/>
      <c r="EV1188" s="65"/>
    </row>
    <row r="1189" spans="1:152" s="29" customFormat="1" ht="15.75" customHeight="1" x14ac:dyDescent="0.2">
      <c r="A1189" s="60">
        <f>$A$120</f>
        <v>46011</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5140.6400000000003</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5066.16</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5027.03</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5017.13</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5017.08</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5026.8500000000004</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5015.1499999999996</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5112.71</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5015.6000000000004</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5020.28</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5132.49</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5156.34</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5139.92</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5121.3</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5016.26</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5016.7299999999996</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5015.41</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5014.41</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5080.54</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5050.3099999999995</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5022.5</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5012.67</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5316.4</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5205.42</v>
      </c>
      <c r="ER1189" s="64"/>
      <c r="ES1189" s="64"/>
      <c r="ET1189" s="64"/>
      <c r="EU1189" s="64"/>
      <c r="EV1189" s="65"/>
    </row>
    <row r="1190" spans="1:152" s="29" customFormat="1" ht="15.75" customHeight="1" x14ac:dyDescent="0.2">
      <c r="A1190" s="60">
        <f>$A$121</f>
        <v>46012</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5122.1100000000006</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5040.2299999999996</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5016.7</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5016.87</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5016.8900000000003</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5016.83</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5014.9400000000005</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5036.7299999999996</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5015.59</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5015.68</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5015.7299999999996</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5055.59</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5047.55</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5071.5599999999995</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5070.21</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5077.1499999999996</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5158.58</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5225.46</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5276.58</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5233.9400000000005</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5163.6000000000004</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5037.93</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5333.42</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5215.1900000000005</v>
      </c>
      <c r="ER1190" s="64"/>
      <c r="ES1190" s="64"/>
      <c r="ET1190" s="64"/>
      <c r="EU1190" s="64"/>
      <c r="EV1190" s="65"/>
    </row>
    <row r="1191" spans="1:152" s="29" customFormat="1" ht="15.75" customHeight="1" x14ac:dyDescent="0.2">
      <c r="A1191" s="60">
        <f>$A$122</f>
        <v>46013</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5189.76</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5117.87</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5081.92</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5065.59</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5067.53</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5127.28</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5190.63</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5369.39</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5090.8600000000006</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5309.65</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5384.09</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5366.5599999999995</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5225.95</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5220.07</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5209.26</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5209.3999999999996</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5256.26</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5333.88</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5417.52</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5516.27</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5273.6900000000005</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5150.51</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5425.9</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5253.84</v>
      </c>
      <c r="ER1191" s="64"/>
      <c r="ES1191" s="64"/>
      <c r="ET1191" s="64"/>
      <c r="EU1191" s="64"/>
      <c r="EV1191" s="65"/>
    </row>
    <row r="1192" spans="1:152" s="29" customFormat="1" ht="15.75" customHeight="1" x14ac:dyDescent="0.2">
      <c r="A1192" s="60">
        <f>$A$123</f>
        <v>46014</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5111.01</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5060.24</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5048.38</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5037.08</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5040.87</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5083.1900000000005</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5187.63</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5374.39</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5090.63</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5220.0599999999995</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5276.58</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5256.77</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5208.88</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5196.54</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5186.7700000000004</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5191.9799999999996</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5220.16</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5285.05</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5351</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5325.41</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5242.13</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5109.57</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5376.27</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5208.7299999999996</v>
      </c>
      <c r="ER1192" s="64"/>
      <c r="ES1192" s="64"/>
      <c r="ET1192" s="64"/>
      <c r="EU1192" s="64"/>
      <c r="EV1192" s="65"/>
    </row>
    <row r="1193" spans="1:152" s="29" customFormat="1" ht="15.75" customHeight="1" x14ac:dyDescent="0.2">
      <c r="A1193" s="60">
        <f>$A$124</f>
        <v>46015</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5082.91</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5043.3999999999996</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5032.46</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5028.46</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5032.57</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5078.63</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5180.63</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5366.43</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5099.51</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5241.6499999999996</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5325.62</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5335.0599999999995</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5289.9</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5285.91</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5285.77</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5237.9799999999996</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5245.51</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5279.99</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5334.14</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5267.5</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5204.63</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5079.16</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5359.77</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5212.59</v>
      </c>
      <c r="ER1193" s="64"/>
      <c r="ES1193" s="64"/>
      <c r="ET1193" s="64"/>
      <c r="EU1193" s="64"/>
      <c r="EV1193" s="65"/>
    </row>
    <row r="1194" spans="1:152" s="29" customFormat="1" ht="15.75" customHeight="1" x14ac:dyDescent="0.2">
      <c r="A1194" s="60">
        <f>$A$125</f>
        <v>46016</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5093.0200000000004</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5047.05</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5034.55</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5029.6499999999996</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5033.22</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5065.7</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5149.8999999999996</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5370.29</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5112.7299999999996</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5246.8600000000006</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5278.77</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5288.49</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5254.77</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5248.95</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5239.24</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5227.12</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5249.54</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5303.14</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5370.22</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5323.25</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5260.78</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5155.95</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5357.51</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5193.01</v>
      </c>
      <c r="ER1194" s="64"/>
      <c r="ES1194" s="64"/>
      <c r="ET1194" s="64"/>
      <c r="EU1194" s="64"/>
      <c r="EV1194" s="65"/>
    </row>
    <row r="1195" spans="1:152" s="29" customFormat="1" ht="15.75" customHeight="1" x14ac:dyDescent="0.2">
      <c r="A1195" s="60">
        <f>$A$126</f>
        <v>46017</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5187.9799999999996</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5116.9799999999996</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5098.49</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5041.2</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5098.22</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5093.3600000000006</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5194.49</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5400.9</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5126.49</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5255.18</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5273.82</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5268.17</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5224.29</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5204.45</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5209.8099999999995</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5196.28</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5253.76</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5303.15</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5347.67</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5317.59</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5239.91</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5141.41</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5367.7000000000007</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5236.1100000000006</v>
      </c>
      <c r="ER1195" s="64"/>
      <c r="ES1195" s="64"/>
      <c r="ET1195" s="64"/>
      <c r="EU1195" s="64"/>
      <c r="EV1195" s="65"/>
    </row>
    <row r="1196" spans="1:152" s="29" customFormat="1" ht="15.75" customHeight="1" x14ac:dyDescent="0.2">
      <c r="A1196" s="60">
        <f>$A$127</f>
        <v>46018</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5162.57</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5100.71</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5034.46</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5052.22</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5060.2700000000004</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5060.29</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5105.42</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5350.5599999999995</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5089.4799999999996</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5215.26</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5268.47</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5268.93</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5269.8600000000006</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5267.1100000000006</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5281.65</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5267.32</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5291.49</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5309.18</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5370.84</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5321.72</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5245.2</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5171.68</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5389.59</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5254.82</v>
      </c>
      <c r="ER1196" s="64"/>
      <c r="ES1196" s="64"/>
      <c r="ET1196" s="64"/>
      <c r="EU1196" s="64"/>
      <c r="EV1196" s="65"/>
    </row>
    <row r="1197" spans="1:152" s="29" customFormat="1" ht="15.75" customHeight="1" x14ac:dyDescent="0.2">
      <c r="A1197" s="60">
        <f>$A$128</f>
        <v>46019</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5144.43</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5076.8600000000006</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5052.95</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5045.8500000000004</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5039.22</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5037.9799999999996</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5030.76</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5084.2700000000004</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5016.03</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5016.45</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5080.8999999999996</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5114.6000000000004</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5120.93</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5121.46</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5113.2</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5125.37</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5196.28</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5245.58</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5290.83</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5250.76</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5198.67</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5092.1000000000004</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5292.4400000000005</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5219.18</v>
      </c>
      <c r="ER1197" s="64"/>
      <c r="ES1197" s="64"/>
      <c r="ET1197" s="64"/>
      <c r="EU1197" s="64"/>
      <c r="EV1197" s="65"/>
    </row>
    <row r="1198" spans="1:152" s="29" customFormat="1" ht="15.75" customHeight="1" x14ac:dyDescent="0.2">
      <c r="A1198" s="60">
        <f>$A$129</f>
        <v>46020</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5173.1499999999996</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5119.28</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5094.09</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5027.1000000000004</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5032.05</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5069.54</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5146.41</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5358.24</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5099.28</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5206.07</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5264.8099999999995</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5258.37</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5273.24</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5270.14</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5268.07</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5273.17</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5301.01</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5318.01</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5327.43</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5324.18</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5280.12</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5188.66</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5373.2100000000009</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5248.33</v>
      </c>
      <c r="ER1198" s="64"/>
      <c r="ES1198" s="64"/>
      <c r="ET1198" s="64"/>
      <c r="EU1198" s="64"/>
      <c r="EV1198" s="65"/>
    </row>
    <row r="1199" spans="1:152" s="29" customFormat="1" ht="15.75" customHeight="1" x14ac:dyDescent="0.2">
      <c r="A1199" s="60">
        <f>$A$130</f>
        <v>46021</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5170.3500000000004</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5018.47</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5018.22</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5012.4799999999996</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5016.4400000000005</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5031.95</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5112.78</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5283.01</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5101.5599999999995</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5198.72</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5261.27</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5277.55</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5268.1</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5263.95</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5263.6</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5271.21</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5290.84</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5315.66</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5326.3</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5320.04</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5270.2</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5196.63</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5391.81</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5236.67</v>
      </c>
      <c r="ER1199" s="64"/>
      <c r="ES1199" s="64"/>
      <c r="ET1199" s="64"/>
      <c r="EU1199" s="64"/>
      <c r="EV1199" s="65"/>
    </row>
    <row r="1200" spans="1:152" s="29" customFormat="1" ht="15.75" customHeight="1" x14ac:dyDescent="0.2">
      <c r="A1200" s="60">
        <f>$A$131</f>
        <v>46022</v>
      </c>
      <c r="B1200" s="61"/>
      <c r="C1200" s="61"/>
      <c r="D1200" s="61"/>
      <c r="E1200" s="61"/>
      <c r="F1200" s="61"/>
      <c r="G1200" s="61"/>
      <c r="H1200" s="62"/>
      <c r="I1200" s="63">
        <f>IF($A1200="-","-",ROUND(VLOOKUP($A1200+ROUND(LEFT(I$1169,1)/24,5),'[1]ОАО "АТС"'!$A$57:$F$800,3,FALSE)+HLOOKUP($DL$1167,'[1]Сбытовая надбавка'!$F$5:$H$6,2,FALSE),2)+'[1]Иные услуги'!$C$6+HLOOKUP($DR$1166,'[1]Услуги по передаче'!$G$5:$J$7,2,FALSE))</f>
        <v>5150.33</v>
      </c>
      <c r="J1200" s="64"/>
      <c r="K1200" s="64"/>
      <c r="L1200" s="64"/>
      <c r="M1200" s="64"/>
      <c r="N1200" s="65"/>
      <c r="O1200" s="63">
        <f>IF($A1200="-","-",ROUND(VLOOKUP($A1200+ROUND(LEFT(O$1169,1)/24,5),'[1]ОАО "АТС"'!$A$57:$F$800,3,FALSE)+HLOOKUP($DL$1167,'[1]Сбытовая надбавка'!$F$5:$H$6,2,FALSE),2)+'[1]Иные услуги'!$C$6+HLOOKUP($DR$1166,'[1]Услуги по передаче'!$G$5:$J$7,2,FALSE))</f>
        <v>5096.79</v>
      </c>
      <c r="P1200" s="64"/>
      <c r="Q1200" s="64"/>
      <c r="R1200" s="64"/>
      <c r="S1200" s="64"/>
      <c r="T1200" s="65"/>
      <c r="U1200" s="63">
        <f>IF($A1200="-","-",ROUND(VLOOKUP($A1200+ROUND(LEFT(U$1169,1)/24,5),'[1]ОАО "АТС"'!$A$57:$F$800,3,FALSE)+HLOOKUP($DL$1167,'[1]Сбытовая надбавка'!$F$5:$H$6,2,FALSE),2)+'[1]Иные услуги'!$C$6+HLOOKUP($DR$1166,'[1]Услуги по передаче'!$G$5:$J$7,2,FALSE))</f>
        <v>5028.2700000000004</v>
      </c>
      <c r="V1200" s="64"/>
      <c r="W1200" s="64"/>
      <c r="X1200" s="64"/>
      <c r="Y1200" s="64"/>
      <c r="Z1200" s="65"/>
      <c r="AA1200" s="63">
        <f>IF($A1200="-","-",ROUND(VLOOKUP($A1200+ROUND(LEFT(AA$1169,1)/24,5),'[1]ОАО "АТС"'!$A$57:$F$800,3,FALSE)+HLOOKUP($DL$1167,'[1]Сбытовая надбавка'!$F$5:$H$6,2,FALSE),2)+'[1]Иные услуги'!$C$6+HLOOKUP($DR$1166,'[1]Услуги по передаче'!$G$5:$J$7,2,FALSE))</f>
        <v>5023.59</v>
      </c>
      <c r="AB1200" s="64"/>
      <c r="AC1200" s="64"/>
      <c r="AD1200" s="64"/>
      <c r="AE1200" s="64"/>
      <c r="AF1200" s="65"/>
      <c r="AG1200" s="63">
        <f>IF($A1200="-","-",ROUND(VLOOKUP($A1200+ROUND(LEFT(AG$1169,1)/24,5),'[1]ОАО "АТС"'!$A$57:$F$800,3,FALSE)+HLOOKUP($DL$1167,'[1]Сбытовая надбавка'!$F$5:$H$6,2,FALSE),2)+'[1]Иные услуги'!$C$6+HLOOKUP($DR$1166,'[1]Услуги по передаче'!$G$5:$J$7,2,FALSE))</f>
        <v>5023.8999999999996</v>
      </c>
      <c r="AH1200" s="64"/>
      <c r="AI1200" s="64"/>
      <c r="AJ1200" s="64"/>
      <c r="AK1200" s="64"/>
      <c r="AL1200" s="65"/>
      <c r="AM1200" s="63">
        <f>IF($A1200="-","-",ROUND(VLOOKUP($A1200+ROUND(LEFT(AM$1169,1)/24,5),'[1]ОАО "АТС"'!$A$57:$F$800,3,FALSE)+HLOOKUP($DL$1167,'[1]Сбытовая надбавка'!$F$5:$H$6,2,FALSE),2)+'[1]Иные услуги'!$C$6+HLOOKUP($DR$1166,'[1]Услуги по передаче'!$G$5:$J$7,2,FALSE))</f>
        <v>5031.8099999999995</v>
      </c>
      <c r="AN1200" s="64"/>
      <c r="AO1200" s="64"/>
      <c r="AP1200" s="64"/>
      <c r="AQ1200" s="64"/>
      <c r="AR1200" s="65"/>
      <c r="AS1200" s="63">
        <f>IF($A1200="-","-",ROUND(VLOOKUP($A1200+ROUND(LEFT(AS$1169,1)/24,5),'[1]ОАО "АТС"'!$A$57:$F$800,3,FALSE)+HLOOKUP($DL$1167,'[1]Сбытовая надбавка'!$F$5:$H$6,2,FALSE),2)+'[1]Иные услуги'!$C$6+HLOOKUP($DR$1166,'[1]Услуги по передаче'!$G$5:$J$7,2,FALSE))</f>
        <v>5035.41</v>
      </c>
      <c r="AT1200" s="64"/>
      <c r="AU1200" s="64"/>
      <c r="AV1200" s="64"/>
      <c r="AW1200" s="64"/>
      <c r="AX1200" s="65"/>
      <c r="AY1200" s="63">
        <f>IF($A1200="-","-",ROUND(VLOOKUP($A1200+ROUND(LEFT(AY$1169,1)/24,5),'[1]ОАО "АТС"'!$A$57:$F$800,3,FALSE)+HLOOKUP($DL$1167,'[1]Сбытовая надбавка'!$F$5:$H$6,2,FALSE),2)+'[1]Иные услуги'!$C$6+HLOOKUP($DR$1166,'[1]Услуги по передаче'!$G$5:$J$7,2,FALSE))</f>
        <v>5097.4799999999996</v>
      </c>
      <c r="AZ1200" s="64"/>
      <c r="BA1200" s="64"/>
      <c r="BB1200" s="64"/>
      <c r="BC1200" s="64"/>
      <c r="BD1200" s="65"/>
      <c r="BE1200" s="63">
        <f>IF($A1200="-","-",ROUND(VLOOKUP($A1200+ROUND(LEFT(BE$1169,1)/24,5),'[1]ОАО "АТС"'!$A$57:$F$800,3,FALSE)+HLOOKUP($DL$1167,'[1]Сбытовая надбавка'!$F$5:$H$6,2,FALSE),2)+'[1]Иные услуги'!$C$6+HLOOKUP($DR$1166,'[1]Услуги по передаче'!$G$5:$J$7,2,FALSE))</f>
        <v>5016</v>
      </c>
      <c r="BF1200" s="64"/>
      <c r="BG1200" s="64"/>
      <c r="BH1200" s="64"/>
      <c r="BI1200" s="64"/>
      <c r="BJ1200" s="65"/>
      <c r="BK1200" s="63">
        <f>IF($A1200="-","-",ROUND(VLOOKUP($A1200+ROUND(LEFT(BK$1169,1)/24,5),'[1]ОАО "АТС"'!$A$57:$F$800,3,FALSE)+HLOOKUP($DL$1167,'[1]Сбытовая надбавка'!$F$5:$H$6,2,FALSE),2)+'[1]Иные услуги'!$C$6+HLOOKUP($DR$1166,'[1]Услуги по передаче'!$G$5:$J$7,2,FALSE))</f>
        <v>5085.32</v>
      </c>
      <c r="BL1200" s="64"/>
      <c r="BM1200" s="64"/>
      <c r="BN1200" s="64"/>
      <c r="BO1200" s="64"/>
      <c r="BP1200" s="65"/>
      <c r="BQ1200" s="63">
        <f>IF($A1200="-","-",ROUND(VLOOKUP($A1200+ROUND(LEFT(BQ$1169,2)/24,5),'[1]ОАО "АТС"'!$A$57:$F$800,3,FALSE)+HLOOKUP($DL$1167,'[1]Сбытовая надбавка'!$F$5:$H$6,2,FALSE),2)+'[1]Иные услуги'!$C$6+HLOOKUP($DR$1166,'[1]Услуги по передаче'!$G$5:$J$7,2,FALSE))</f>
        <v>5130.2299999999996</v>
      </c>
      <c r="BR1200" s="64"/>
      <c r="BS1200" s="64"/>
      <c r="BT1200" s="64"/>
      <c r="BU1200" s="64"/>
      <c r="BV1200" s="65"/>
      <c r="BW1200" s="63">
        <f>IF($A1200="-","-",ROUND(VLOOKUP($A1200+ROUND(LEFT(BW$1169,2)/24,5),'[1]ОАО "АТС"'!$A$57:$F$800,3,FALSE)+HLOOKUP($DL$1167,'[1]Сбытовая надбавка'!$F$5:$H$6,2,FALSE),2)+'[1]Иные услуги'!$C$6+HLOOKUP($DR$1166,'[1]Услуги по передаче'!$G$5:$J$7,2,FALSE))</f>
        <v>5143.7</v>
      </c>
      <c r="BX1200" s="64"/>
      <c r="BY1200" s="64"/>
      <c r="BZ1200" s="64"/>
      <c r="CA1200" s="64"/>
      <c r="CB1200" s="65"/>
      <c r="CC1200" s="63">
        <f>IF($A1200="-","-",ROUND(VLOOKUP($A1200+ROUND(LEFT(CC$1169,2)/24,5),'[1]ОАО "АТС"'!$A$57:$F$800,3,FALSE)+HLOOKUP($DL$1167,'[1]Сбытовая надбавка'!$F$5:$H$6,2,FALSE),2)+'[1]Иные услуги'!$C$6+HLOOKUP($DR$1166,'[1]Услуги по передаче'!$G$5:$J$7,2,FALSE))</f>
        <v>5126.96</v>
      </c>
      <c r="CD1200" s="64"/>
      <c r="CE1200" s="64"/>
      <c r="CF1200" s="64"/>
      <c r="CG1200" s="64"/>
      <c r="CH1200" s="65"/>
      <c r="CI1200" s="63">
        <f>IF($A1200="-","-",ROUND(VLOOKUP($A1200+ROUND(LEFT(CI$1169,2)/24,5),'[1]ОАО "АТС"'!$A$57:$F$800,3,FALSE)+HLOOKUP($DL$1167,'[1]Сбытовая надбавка'!$F$5:$H$6,2,FALSE),2)+'[1]Иные услуги'!$C$6+HLOOKUP($DR$1166,'[1]Услуги по передаче'!$G$5:$J$7,2,FALSE))</f>
        <v>5101.47</v>
      </c>
      <c r="CJ1200" s="64"/>
      <c r="CK1200" s="64"/>
      <c r="CL1200" s="64"/>
      <c r="CM1200" s="64"/>
      <c r="CN1200" s="65"/>
      <c r="CO1200" s="63">
        <f>IF($A1200="-","-",ROUND(VLOOKUP($A1200+ROUND(LEFT(CO$1169,2)/24,5),'[1]ОАО "АТС"'!$A$57:$F$800,3,FALSE)+HLOOKUP($DL$1167,'[1]Сбытовая надбавка'!$F$5:$H$6,2,FALSE),2)+'[1]Иные услуги'!$C$6+HLOOKUP($DR$1166,'[1]Услуги по передаче'!$G$5:$J$7,2,FALSE))</f>
        <v>5093.62</v>
      </c>
      <c r="CP1200" s="64"/>
      <c r="CQ1200" s="64"/>
      <c r="CR1200" s="64"/>
      <c r="CS1200" s="64"/>
      <c r="CT1200" s="65"/>
      <c r="CU1200" s="63">
        <f>IF($A1200="-","-",ROUND(VLOOKUP($A1200+ROUND(LEFT(CU$1169,2)/24,5),'[1]ОАО "АТС"'!$A$57:$F$800,3,FALSE)+HLOOKUP($DL$1167,'[1]Сбытовая надбавка'!$F$5:$H$6,2,FALSE),2)+'[1]Иные услуги'!$C$6+HLOOKUP($DR$1166,'[1]Услуги по передаче'!$G$5:$J$7,2,FALSE))</f>
        <v>5092.68</v>
      </c>
      <c r="CV1200" s="64"/>
      <c r="CW1200" s="64"/>
      <c r="CX1200" s="64"/>
      <c r="CY1200" s="64"/>
      <c r="CZ1200" s="65"/>
      <c r="DA1200" s="63">
        <f>IF($A1200="-","-",ROUND(VLOOKUP($A1200+ROUND(LEFT(DA$1169,2)/24,5),'[1]ОАО "АТС"'!$A$57:$F$800,3,FALSE)+HLOOKUP($DL$1167,'[1]Сбытовая надбавка'!$F$5:$H$6,2,FALSE),2)+'[1]Иные услуги'!$C$6+HLOOKUP($DR$1166,'[1]Услуги по передаче'!$G$5:$J$7,2,FALSE))</f>
        <v>5138.25</v>
      </c>
      <c r="DB1200" s="64"/>
      <c r="DC1200" s="64"/>
      <c r="DD1200" s="64"/>
      <c r="DE1200" s="64"/>
      <c r="DF1200" s="65"/>
      <c r="DG1200" s="63">
        <f>IF($A1200="-","-",ROUND(VLOOKUP($A1200+ROUND(LEFT(DG$1169,2)/24,5),'[1]ОАО "АТС"'!$A$57:$F$800,3,FALSE)+HLOOKUP($DL$1167,'[1]Сбытовая надбавка'!$F$5:$H$6,2,FALSE),2)+'[1]Иные услуги'!$C$6+HLOOKUP($DR$1166,'[1]Услуги по передаче'!$G$5:$J$7,2,FALSE))</f>
        <v>5226.8</v>
      </c>
      <c r="DH1200" s="64"/>
      <c r="DI1200" s="64"/>
      <c r="DJ1200" s="64"/>
      <c r="DK1200" s="64"/>
      <c r="DL1200" s="65"/>
      <c r="DM1200" s="63">
        <f>IF($A1200="-","-",ROUND(VLOOKUP($A1200+ROUND(LEFT(DM$1169,2)/24,5),'[1]ОАО "АТС"'!$A$57:$F$800,3,FALSE)+HLOOKUP($DL$1167,'[1]Сбытовая надбавка'!$F$5:$H$6,2,FALSE),2)+'[1]Иные услуги'!$C$6+HLOOKUP($DR$1166,'[1]Услуги по передаче'!$G$5:$J$7,2,FALSE))</f>
        <v>5251.47</v>
      </c>
      <c r="DN1200" s="64"/>
      <c r="DO1200" s="64"/>
      <c r="DP1200" s="64"/>
      <c r="DQ1200" s="64"/>
      <c r="DR1200" s="65"/>
      <c r="DS1200" s="63">
        <f>IF($A1200="-","-",ROUND(VLOOKUP($A1200+ROUND(LEFT(DS$1169,2)/24,5),'[1]ОАО "АТС"'!$A$57:$F$800,3,FALSE)+HLOOKUP($DL$1167,'[1]Сбытовая надбавка'!$F$5:$H$6,2,FALSE),2)+'[1]Иные услуги'!$C$6+HLOOKUP($DR$1166,'[1]Услуги по передаче'!$G$5:$J$7,2,FALSE))</f>
        <v>5210.91</v>
      </c>
      <c r="DT1200" s="64"/>
      <c r="DU1200" s="64"/>
      <c r="DV1200" s="64"/>
      <c r="DW1200" s="64"/>
      <c r="DX1200" s="65"/>
      <c r="DY1200" s="63">
        <f>IF($A1200="-","-",ROUND(VLOOKUP($A1200+ROUND(LEFT(DY$1169,2)/24,5),'[1]ОАО "АТС"'!$A$57:$F$800,3,FALSE)+HLOOKUP($DL$1167,'[1]Сбытовая надбавка'!$F$5:$H$6,2,FALSE),2)+'[1]Иные услуги'!$C$6+HLOOKUP($DR$1166,'[1]Услуги по передаче'!$G$5:$J$7,2,FALSE))</f>
        <v>5148.3999999999996</v>
      </c>
      <c r="DZ1200" s="64"/>
      <c r="EA1200" s="64"/>
      <c r="EB1200" s="64"/>
      <c r="EC1200" s="64"/>
      <c r="ED1200" s="65"/>
      <c r="EE1200" s="63">
        <f>IF($A1200="-","-",ROUND(VLOOKUP($A1200+ROUND(LEFT(EE$1169,2)/24,5),'[1]ОАО "АТС"'!$A$57:$F$800,3,FALSE)+HLOOKUP($DL$1167,'[1]Сбытовая надбавка'!$F$5:$H$6,2,FALSE),2)+'[1]Иные услуги'!$C$6+HLOOKUP($DR$1166,'[1]Услуги по передаче'!$G$5:$J$7,2,FALSE))</f>
        <v>5021.96</v>
      </c>
      <c r="EF1200" s="64"/>
      <c r="EG1200" s="64"/>
      <c r="EH1200" s="64"/>
      <c r="EI1200" s="64"/>
      <c r="EJ1200" s="65"/>
      <c r="EK1200" s="63">
        <f>IF($A1200="-","-",ROUND(VLOOKUP($A1200+ROUND(LEFT(EK$1169,2)/24,5),'[1]ОАО "АТС"'!$A$57:$F$800,3,FALSE)+HLOOKUP($DL$1167,'[1]Сбытовая надбавка'!$F$5:$H$6,2,FALSE),2)+'[1]Иные услуги'!$C$6+HLOOKUP($DR$1166,'[1]Услуги по передаче'!$G$5:$J$7,2,FALSE))</f>
        <v>5314.18</v>
      </c>
      <c r="EL1200" s="64"/>
      <c r="EM1200" s="64"/>
      <c r="EN1200" s="64"/>
      <c r="EO1200" s="64"/>
      <c r="EP1200" s="65"/>
      <c r="EQ1200" s="63">
        <f>IF($A1200="-","-",ROUND(VLOOKUP($A1200+ROUND(LEFT(EQ$1169,2)/24,5),'[1]ОАО "АТС"'!$A$57:$F$800,3,FALSE)+HLOOKUP($DL$1167,'[1]Сбытовая надбавка'!$F$5:$H$6,2,FALSE),2)+'[1]Иные услуги'!$C$6+HLOOKUP($DR$1166,'[1]Услуги по передаче'!$G$5:$J$7,2,FALSE))</f>
        <v>5287.8600000000006</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45992</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6111.41</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6103.51</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6103.58</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6103.59</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6103.51</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6103.25</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6102.1</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6272.1399999999994</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6102.4</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6134.46</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6187.73</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6188.3</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6181.38</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6150.5</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6173.1399999999994</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6189.43</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6235.05</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6286.42</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6292.08</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6224.25</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6130.32</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6101.48</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6358.75</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6238.48</v>
      </c>
      <c r="ER1206" s="64"/>
      <c r="ES1206" s="64"/>
      <c r="ET1206" s="64"/>
      <c r="EU1206" s="64"/>
      <c r="EV1206" s="65"/>
    </row>
    <row r="1207" spans="1:152" s="29" customFormat="1" ht="15.75" customHeight="1" x14ac:dyDescent="0.2">
      <c r="A1207" s="60">
        <f>$A$102</f>
        <v>45993</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6107.58</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6103.4</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6103.49</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6103.5</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6103.4400000000005</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6103.33</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6101.52</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6262.98</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6102.25</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6126.45</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6184.51</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6184.3899999999994</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6176.67</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6144.2800000000007</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6167.8</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6183</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6229.63</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6282.55</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6284.91</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6214.5300000000007</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6116.8099999999995</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6101.43</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6353.8</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6207.76</v>
      </c>
      <c r="ER1207" s="64"/>
      <c r="ES1207" s="64"/>
      <c r="ET1207" s="64"/>
      <c r="EU1207" s="64"/>
      <c r="EV1207" s="65"/>
    </row>
    <row r="1208" spans="1:152" s="29" customFormat="1" ht="15.75" customHeight="1" x14ac:dyDescent="0.2">
      <c r="A1208" s="60">
        <f>$A$103</f>
        <v>45994</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6118.41</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6102.9400000000005</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6103.4400000000005</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6103.45</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6102.84</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6102.6900000000005</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6101.46</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6274.82</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6102.07</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6132.1399999999994</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6189.25</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6189.02</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6181.51</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6149.04</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6173.16</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6188.32</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6228.75</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6281.59</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6292.26</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6209.29</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6123.05</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6101.16</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6361.04</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6194.02</v>
      </c>
      <c r="ER1208" s="64"/>
      <c r="ES1208" s="64"/>
      <c r="ET1208" s="64"/>
      <c r="EU1208" s="64"/>
      <c r="EV1208" s="65"/>
    </row>
    <row r="1209" spans="1:152" s="29" customFormat="1" ht="15.75" customHeight="1" x14ac:dyDescent="0.2">
      <c r="A1209" s="60">
        <f>$A$104</f>
        <v>45995</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6103.1100000000006</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6103.27</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6103.3600000000006</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6103.3899999999994</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6103.3</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6102.71</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6101.41</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6272.42</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6102.18</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6155.0300000000007</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6202.96</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6216.4400000000005</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6186.59</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6178.5599999999995</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6185</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6199.93</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6256.66</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6296.05</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6287.24</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6218.88</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6122.82</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6099.99</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6342.23</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6217.7800000000007</v>
      </c>
      <c r="ER1209" s="64"/>
      <c r="ES1209" s="64"/>
      <c r="ET1209" s="64"/>
      <c r="EU1209" s="64"/>
      <c r="EV1209" s="65"/>
    </row>
    <row r="1210" spans="1:152" s="29" customFormat="1" ht="15.75" customHeight="1" x14ac:dyDescent="0.2">
      <c r="A1210" s="60">
        <f>$A$105</f>
        <v>45996</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6108.74</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6103.26</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6103.33</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6103.34</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6103.2800000000007</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6103.17</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6101.65</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6276.42</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6102.04</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6154.92</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6209.75</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6232.1399999999994</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6209.99</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6203.37</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6216.13</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6223.09</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6238.52</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6292.63</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6309.18</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6219.75</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6147.88</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6100.21</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6376.75</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6235</v>
      </c>
      <c r="ER1210" s="64"/>
      <c r="ES1210" s="64"/>
      <c r="ET1210" s="64"/>
      <c r="EU1210" s="64"/>
      <c r="EV1210" s="65"/>
    </row>
    <row r="1211" spans="1:152" s="29" customFormat="1" ht="15.75" customHeight="1" x14ac:dyDescent="0.2">
      <c r="A1211" s="60">
        <f>$A$106</f>
        <v>45997</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6118.34</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6103.01</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6103.21</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6103.24</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6103.22</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6103.15</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6101.8</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6103.98</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6101.68</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6101.92</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6122.3</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6139.01</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6140.57</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6123.42</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6123.08</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6131.73</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6182.47</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6248.13</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6242.74</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6137.9400000000005</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6101.09</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6099.47</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6318.34</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6187.8099999999995</v>
      </c>
      <c r="ER1211" s="64"/>
      <c r="ES1211" s="64"/>
      <c r="ET1211" s="64"/>
      <c r="EU1211" s="64"/>
      <c r="EV1211" s="65"/>
    </row>
    <row r="1212" spans="1:152" s="29" customFormat="1" ht="15.75" customHeight="1" x14ac:dyDescent="0.2">
      <c r="A1212" s="60">
        <f>$A$107</f>
        <v>45998</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6113.7</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6103.1399999999994</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6103.3099999999995</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6103.41</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6103.37</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6103.3600000000006</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6102.0599999999995</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6101.68</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6101.2800000000007</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6101.7</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6101.96</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6101.91</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6101.95</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6102.74</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6102.7</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6102.7800000000007</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6104.4</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6196.3099999999995</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6182.88</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6135.68</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6100.16</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6100.0599999999995</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6283.32</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6152.24</v>
      </c>
      <c r="ER1212" s="64"/>
      <c r="ES1212" s="64"/>
      <c r="ET1212" s="64"/>
      <c r="EU1212" s="64"/>
      <c r="EV1212" s="65"/>
    </row>
    <row r="1213" spans="1:152" s="29" customFormat="1" ht="15.75" customHeight="1" x14ac:dyDescent="0.2">
      <c r="A1213" s="60">
        <f>$A$108</f>
        <v>45999</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6116.05</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6103.25</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6103.3899999999994</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6103.42</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6103.33</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6103.22</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6101.76</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6287.01</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6101.6900000000005</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6161.55</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6213.1399999999994</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6220.84</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6192.1100000000006</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6186.0599999999995</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6193.51</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6206.59</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6240.18</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6267.77</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6298.2800000000007</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6216.3</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6134.6900000000005</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6099.97</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6349.25</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6174.21</v>
      </c>
      <c r="ER1213" s="64"/>
      <c r="ES1213" s="64"/>
      <c r="ET1213" s="64"/>
      <c r="EU1213" s="64"/>
      <c r="EV1213" s="65"/>
    </row>
    <row r="1214" spans="1:152" s="29" customFormat="1" ht="15.75" customHeight="1" x14ac:dyDescent="0.2">
      <c r="A1214" s="60">
        <f>$A$109</f>
        <v>46000</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6120.08</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6103.2</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6103.32</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6103.3600000000006</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6103.33</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6103.12</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6102.8099999999995</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6282.8099999999995</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6101.85</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6173.45</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6228.22</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6235.47</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6207.32</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6200.57</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6208.48</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6220.68</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6251.52</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6276.85</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6305.66</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6238.1100000000006</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6157.48</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6099.58</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6333.37</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6222.65</v>
      </c>
      <c r="ER1214" s="64"/>
      <c r="ES1214" s="64"/>
      <c r="ET1214" s="64"/>
      <c r="EU1214" s="64"/>
      <c r="EV1214" s="65"/>
    </row>
    <row r="1215" spans="1:152" s="29" customFormat="1" ht="15.75" customHeight="1" x14ac:dyDescent="0.2">
      <c r="A1215" s="60">
        <f>$A$110</f>
        <v>46001</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6123.38</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6103.26</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6103.2800000000007</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6103.3</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6103.2800000000007</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6103.04</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6101.1399999999994</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6293.23</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6101.66</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6175.52</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6225.7800000000007</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6234.29</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6211.67</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6199.5300000000007</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6209.67</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6219.83</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6258.75</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6285.71</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6308.12</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6242.77</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6160.87</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6099.85</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6358.85</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6226</v>
      </c>
      <c r="ER1215" s="64"/>
      <c r="ES1215" s="64"/>
      <c r="ET1215" s="64"/>
      <c r="EU1215" s="64"/>
      <c r="EV1215" s="65"/>
    </row>
    <row r="1216" spans="1:152" s="29" customFormat="1" ht="15.75" customHeight="1" x14ac:dyDescent="0.2">
      <c r="A1216" s="60">
        <f>$A$111</f>
        <v>46002</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6137.18</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6102.95</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6103.07</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6103.1399999999994</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6103.09</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6102.91</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6103.23</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6311.48</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6101.99</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6189.6100000000006</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6240.18</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6245.07</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6219.22</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6224.58</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6218.99</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6235.91</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6276.59</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6310.16</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6321.33</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6262.01</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6178.95</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6100.08</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6357.16</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6225.8899999999994</v>
      </c>
      <c r="ER1216" s="64"/>
      <c r="ES1216" s="64"/>
      <c r="ET1216" s="64"/>
      <c r="EU1216" s="64"/>
      <c r="EV1216" s="65"/>
    </row>
    <row r="1217" spans="1:152" s="29" customFormat="1" ht="15.75" customHeight="1" x14ac:dyDescent="0.2">
      <c r="A1217" s="60">
        <f>$A$112</f>
        <v>46003</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6179.57</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6118.22</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6103</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6103.04</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6103.21</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6130.02</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6194.17</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6385.9400000000005</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6121.18</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6275.96</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6331</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6330.52</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6303.3899999999994</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6299.62</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6299.01</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6298.8600000000006</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6327.0599999999995</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6367.99</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6389.04</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6334.76</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6263.63</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6137.79</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6427.6100000000006</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6294.17</v>
      </c>
      <c r="ER1217" s="64"/>
      <c r="ES1217" s="64"/>
      <c r="ET1217" s="64"/>
      <c r="EU1217" s="64"/>
      <c r="EV1217" s="65"/>
    </row>
    <row r="1218" spans="1:152" s="29" customFormat="1" ht="15.75" customHeight="1" x14ac:dyDescent="0.2">
      <c r="A1218" s="60">
        <f>$A$113</f>
        <v>46004</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6152.98</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6108.87</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6103.3899999999994</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6103.43</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6103.46</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6103.34</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6102.23</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6143.8600000000006</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6101.83</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6103.5300000000007</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6187.85</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6215.72</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6209.54</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6203.46</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6202.73</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6202.72</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6251.3899999999994</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6304.85</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6318.51</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6242.18</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6165.25</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6099.71</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6382.85</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6239.68</v>
      </c>
      <c r="ER1218" s="64"/>
      <c r="ES1218" s="64"/>
      <c r="ET1218" s="64"/>
      <c r="EU1218" s="64"/>
      <c r="EV1218" s="65"/>
    </row>
    <row r="1219" spans="1:152" s="29" customFormat="1" ht="15.75" customHeight="1" x14ac:dyDescent="0.2">
      <c r="A1219" s="60">
        <f>$A$114</f>
        <v>46005</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6145.63</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6109.0599999999995</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6103.15</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6103.21</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6103.18</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6103.13</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6101.79</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6102.83</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6101.01</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6101.65</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6101.65</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6125.82</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6117.54</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6141.62</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6141.5</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6148.6100000000006</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6226.27</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6296.52</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6339.91</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6290.8</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6231.09</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6103.27</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6388.67</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6274.51</v>
      </c>
      <c r="ER1219" s="64"/>
      <c r="ES1219" s="64"/>
      <c r="ET1219" s="64"/>
      <c r="EU1219" s="64"/>
      <c r="EV1219" s="65"/>
    </row>
    <row r="1220" spans="1:152" s="29" customFormat="1" ht="15.75" customHeight="1" x14ac:dyDescent="0.2">
      <c r="A1220" s="60">
        <f>$A$115</f>
        <v>46006</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6149.4</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6117.4400000000005</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6107.52</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6102.15</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6102.08</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6131.25</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6213.45</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6381.76</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6145.37</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6279.35</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6330.52</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6330.65</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6312.68</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6309.32</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6309.09</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6306.22</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6325.3</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6365.97</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6406.58</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6344.55</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6277.46</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6158.09</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6417.5</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6211.58</v>
      </c>
      <c r="ER1220" s="64"/>
      <c r="ES1220" s="64"/>
      <c r="ET1220" s="64"/>
      <c r="EU1220" s="64"/>
      <c r="EV1220" s="65"/>
    </row>
    <row r="1221" spans="1:152" s="29" customFormat="1" ht="15.75" customHeight="1" x14ac:dyDescent="0.2">
      <c r="A1221" s="60">
        <f>$A$116</f>
        <v>46007</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6190</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6142.34</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6107.85</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6102.9400000000005</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6104.47</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6147.55</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6211.4</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6395.7</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6150.5300000000007</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6289.0599999999995</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6346.3600000000006</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6347.15</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6305.22</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6292.6100000000006</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6300.21</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6303.85</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6334.13</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6371.66</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6428.6100000000006</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6342.54</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6285.49</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6169.74</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6451.24</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6309.18</v>
      </c>
      <c r="ER1221" s="64"/>
      <c r="ES1221" s="64"/>
      <c r="ET1221" s="64"/>
      <c r="EU1221" s="64"/>
      <c r="EV1221" s="65"/>
    </row>
    <row r="1222" spans="1:152" s="29" customFormat="1" ht="15.75" customHeight="1" x14ac:dyDescent="0.2">
      <c r="A1222" s="60">
        <f>$A$117</f>
        <v>46008</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6206.42</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6126.07</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6104.93</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6102.58</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6102.52</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6137.09</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6192.1100000000006</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6378.91</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6118.2800000000007</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6275.73</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6337.88</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6345.62</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6308.83</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6302.65</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6291.92</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6286.3600000000006</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6338.33</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6369.1900000000005</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6422.0300000000007</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6348.41</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6226.8899999999994</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6097.18</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6442.58</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6316.4400000000005</v>
      </c>
      <c r="ER1222" s="64"/>
      <c r="ES1222" s="64"/>
      <c r="ET1222" s="64"/>
      <c r="EU1222" s="64"/>
      <c r="EV1222" s="65"/>
    </row>
    <row r="1223" spans="1:152" s="29" customFormat="1" ht="15.75" customHeight="1" x14ac:dyDescent="0.2">
      <c r="A1223" s="60">
        <f>$A$118</f>
        <v>46009</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6188.82</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6147.37</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6121.97</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6102.1900000000005</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6102.08</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6149</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6219.8600000000006</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6429.3099999999995</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6123.72</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6317.01</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6309.27</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6350.37</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6252.02</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6234.43</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6249.3</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6304.18</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6361.45</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6392.85</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6407.15</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6363.05</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6299.66</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6139.5300000000007</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6476.85</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6324.47</v>
      </c>
      <c r="ER1223" s="64"/>
      <c r="ES1223" s="64"/>
      <c r="ET1223" s="64"/>
      <c r="EU1223" s="64"/>
      <c r="EV1223" s="65"/>
    </row>
    <row r="1224" spans="1:152" s="29" customFormat="1" ht="15.75" customHeight="1" x14ac:dyDescent="0.2">
      <c r="A1224" s="60">
        <f>$A$119</f>
        <v>46010</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6213.05</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6137.3899999999994</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6116.17</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6108.37</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6114.04</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6160.26</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6237.8899999999994</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6429.99</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6133.59</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6283.42</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6372.93</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6384.4400000000005</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6336.5</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6302.6399999999994</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6324.73</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6332.49</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6382.25</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6407.5300000000007</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6446.96</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6414.1900000000005</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6315.6</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6167.35</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6475.55</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6333.45</v>
      </c>
      <c r="ER1224" s="64"/>
      <c r="ES1224" s="64"/>
      <c r="ET1224" s="64"/>
      <c r="EU1224" s="64"/>
      <c r="EV1224" s="65"/>
    </row>
    <row r="1225" spans="1:152" s="29" customFormat="1" ht="15.75" customHeight="1" x14ac:dyDescent="0.2">
      <c r="A1225" s="60">
        <f>$A$120</f>
        <v>46011</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6225.95</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6151.47</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6112.34</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6102.4400000000005</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6102.3899999999994</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6112.16</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6100.46</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6198.02</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6100.91</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6105.59</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6217.8</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6241.65</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6225.23</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6206.6100000000006</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6101.57</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6102.04</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6100.72</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6099.72</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6165.85</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6135.62</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6107.8099999999995</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6097.98</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6401.71</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6290.73</v>
      </c>
      <c r="ER1225" s="64"/>
      <c r="ES1225" s="64"/>
      <c r="ET1225" s="64"/>
      <c r="EU1225" s="64"/>
      <c r="EV1225" s="65"/>
    </row>
    <row r="1226" spans="1:152" s="29" customFormat="1" ht="15.75" customHeight="1" x14ac:dyDescent="0.2">
      <c r="A1226" s="60">
        <f>$A$121</f>
        <v>46012</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6207.42</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6125.54</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6102.01</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6102.18</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6102.2</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6102.1399999999994</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6100.25</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6122.04</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6100.9</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6100.99</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6101.04</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6140.9</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6132.8600000000006</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6156.87</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6155.52</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6162.46</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6243.8899999999994</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6310.77</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6361.8899999999994</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6319.25</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6248.91</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6123.24</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6418.73</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6300.5</v>
      </c>
      <c r="ER1226" s="64"/>
      <c r="ES1226" s="64"/>
      <c r="ET1226" s="64"/>
      <c r="EU1226" s="64"/>
      <c r="EV1226" s="65"/>
    </row>
    <row r="1227" spans="1:152" s="29" customFormat="1" ht="15.75" customHeight="1" x14ac:dyDescent="0.2">
      <c r="A1227" s="60">
        <f>$A$122</f>
        <v>46013</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6275.07</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6203.18</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6167.23</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6150.9</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6152.84</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6212.59</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6275.9400000000005</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6454.7</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6176.17</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6394.96</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6469.4</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6451.87</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6311.26</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6305.38</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6294.57</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6294.71</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6341.57</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6419.1900000000005</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6502.83</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6601.58</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6359</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6235.82</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6511.21</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6339.15</v>
      </c>
      <c r="ER1227" s="64"/>
      <c r="ES1227" s="64"/>
      <c r="ET1227" s="64"/>
      <c r="EU1227" s="64"/>
      <c r="EV1227" s="65"/>
    </row>
    <row r="1228" spans="1:152" s="29" customFormat="1" ht="15.75" customHeight="1" x14ac:dyDescent="0.2">
      <c r="A1228" s="60">
        <f>$A$123</f>
        <v>46014</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6196.32</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6145.55</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6133.6900000000005</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6122.3899999999994</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6126.18</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6168.5</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6272.9400000000005</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6459.7</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6175.9400000000005</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6305.37</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6361.8899999999994</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6342.08</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6294.1900000000005</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6281.85</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6272.08</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6277.29</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6305.47</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6370.3600000000006</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6436.3099999999995</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6410.72</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6327.4400000000005</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6194.88</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6461.58</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6294.04</v>
      </c>
      <c r="ER1228" s="64"/>
      <c r="ES1228" s="64"/>
      <c r="ET1228" s="64"/>
      <c r="EU1228" s="64"/>
      <c r="EV1228" s="65"/>
    </row>
    <row r="1229" spans="1:152" s="29" customFormat="1" ht="15.75" customHeight="1" x14ac:dyDescent="0.2">
      <c r="A1229" s="60">
        <f>$A$124</f>
        <v>46015</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6168.22</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6128.71</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6117.77</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6113.77</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6117.88</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6163.9400000000005</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6265.9400000000005</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6451.74</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6184.82</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6326.96</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6410.93</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6420.37</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6375.21</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6371.22</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6371.08</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6323.29</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6330.82</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6365.3</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6419.45</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6352.8099999999995</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6289.9400000000005</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6164.47</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6445.08</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6297.9</v>
      </c>
      <c r="ER1229" s="64"/>
      <c r="ES1229" s="64"/>
      <c r="ET1229" s="64"/>
      <c r="EU1229" s="64"/>
      <c r="EV1229" s="65"/>
    </row>
    <row r="1230" spans="1:152" s="29" customFormat="1" ht="15.75" customHeight="1" x14ac:dyDescent="0.2">
      <c r="A1230" s="60">
        <f>$A$125</f>
        <v>46016</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6178.33</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6132.3600000000006</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6119.8600000000006</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6114.96</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6118.5300000000007</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6151.01</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6235.21</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6455.6</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6198.04</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6332.17</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6364.08</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6373.8</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6340.08</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6334.26</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6324.55</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6312.43</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6334.85</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6388.45</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6455.5300000000007</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6408.5599999999995</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6346.09</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6241.26</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6442.82</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6278.32</v>
      </c>
      <c r="ER1230" s="64"/>
      <c r="ES1230" s="64"/>
      <c r="ET1230" s="64"/>
      <c r="EU1230" s="64"/>
      <c r="EV1230" s="65"/>
    </row>
    <row r="1231" spans="1:152" s="29" customFormat="1" ht="15.75" customHeight="1" x14ac:dyDescent="0.2">
      <c r="A1231" s="60">
        <f>$A$126</f>
        <v>46017</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6273.29</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6202.29</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6183.8</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6126.51</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6183.5300000000007</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6178.67</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6279.8</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6486.21</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6211.8</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6340.49</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6359.13</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6353.48</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6309.6</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6289.76</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6295.12</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6281.59</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6339.07</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6388.46</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6432.98</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6402.9</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6325.22</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6226.72</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6453.01</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6321.42</v>
      </c>
      <c r="ER1231" s="64"/>
      <c r="ES1231" s="64"/>
      <c r="ET1231" s="64"/>
      <c r="EU1231" s="64"/>
      <c r="EV1231" s="65"/>
    </row>
    <row r="1232" spans="1:152" s="29" customFormat="1" ht="15.75" customHeight="1" x14ac:dyDescent="0.2">
      <c r="A1232" s="60">
        <f>$A$127</f>
        <v>46018</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6247.88</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6186.02</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6119.77</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6137.5300000000007</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6145.58</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6145.6</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6190.73</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6435.87</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6174.79</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6300.57</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6353.7800000000007</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6354.24</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6355.17</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6352.42</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6366.96</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6352.63</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6376.8</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6394.49</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6456.15</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6407.0300000000007</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6330.51</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6256.99</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6474.9</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6340.13</v>
      </c>
      <c r="ER1232" s="64"/>
      <c r="ES1232" s="64"/>
      <c r="ET1232" s="64"/>
      <c r="EU1232" s="64"/>
      <c r="EV1232" s="65"/>
    </row>
    <row r="1233" spans="1:152" s="29" customFormat="1" ht="15.75" customHeight="1" x14ac:dyDescent="0.2">
      <c r="A1233" s="60">
        <f>$A$128</f>
        <v>46019</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6229.74</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6162.17</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6138.26</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6131.16</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6124.5300000000007</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6123.29</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6116.07</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6169.58</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6101.34</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6101.76</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6166.21</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6199.91</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6206.24</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6206.77</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6198.51</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6210.68</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6281.59</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6330.8899999999994</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6376.1399999999994</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6336.07</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6283.98</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6177.41</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6377.75</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6304.49</v>
      </c>
      <c r="ER1233" s="64"/>
      <c r="ES1233" s="64"/>
      <c r="ET1233" s="64"/>
      <c r="EU1233" s="64"/>
      <c r="EV1233" s="65"/>
    </row>
    <row r="1234" spans="1:152" s="29" customFormat="1" ht="15.75" customHeight="1" x14ac:dyDescent="0.2">
      <c r="A1234" s="60">
        <f>$A$129</f>
        <v>46020</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6258.46</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6204.59</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6179.4</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6112.41</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6117.3600000000006</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6154.85</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6231.72</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6443.55</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6184.59</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6291.38</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6350.12</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6343.68</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6358.55</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6355.45</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6353.38</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6358.48</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6386.32</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6403.32</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6412.74</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6409.49</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6365.43</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6273.97</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6458.52</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6333.6399999999994</v>
      </c>
      <c r="ER1234" s="64"/>
      <c r="ES1234" s="64"/>
      <c r="ET1234" s="64"/>
      <c r="EU1234" s="64"/>
      <c r="EV1234" s="65"/>
    </row>
    <row r="1235" spans="1:152" s="29" customFormat="1" ht="15.75" customHeight="1" x14ac:dyDescent="0.2">
      <c r="A1235" s="60">
        <f>$A$130</f>
        <v>46021</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6255.66</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6103.7800000000007</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6103.5300000000007</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6097.79</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6101.75</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6117.26</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6198.09</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6368.32</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6186.87</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6284.0300000000007</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6346.58</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6362.8600000000006</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6353.41</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6349.26</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6348.91</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6356.52</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6376.15</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6400.97</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6411.6100000000006</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6405.35</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6355.51</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6281.9400000000005</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6477.12</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6321.98</v>
      </c>
      <c r="ER1235" s="64"/>
      <c r="ES1235" s="64"/>
      <c r="ET1235" s="64"/>
      <c r="EU1235" s="64"/>
      <c r="EV1235" s="65"/>
    </row>
    <row r="1236" spans="1:152" s="29" customFormat="1" ht="15.75" customHeight="1" x14ac:dyDescent="0.2">
      <c r="A1236" s="60">
        <f>$A$131</f>
        <v>46022</v>
      </c>
      <c r="B1236" s="61"/>
      <c r="C1236" s="61"/>
      <c r="D1236" s="61"/>
      <c r="E1236" s="61"/>
      <c r="F1236" s="61"/>
      <c r="G1236" s="61"/>
      <c r="H1236" s="62"/>
      <c r="I1236" s="63">
        <f>IF($A1236="-","-",ROUND(VLOOKUP($A1236+ROUND(LEFT(I$1205,1)/24,5),'[1]ОАО "АТС"'!$A$57:$F$800,3,FALSE)+HLOOKUP($DL$1203,'[1]Сбытовая надбавка'!$F$5:$H$6,2,FALSE),2)+'[1]Иные услуги'!$C$6+HLOOKUP($DR$1202,'[1]Услуги по передаче'!$G$5:$J$7,2,FALSE))</f>
        <v>6235.6399999999994</v>
      </c>
      <c r="J1236" s="64"/>
      <c r="K1236" s="64"/>
      <c r="L1236" s="64"/>
      <c r="M1236" s="64"/>
      <c r="N1236" s="65"/>
      <c r="O1236" s="63">
        <f>IF($A1236="-","-",ROUND(VLOOKUP($A1236+ROUND(LEFT(O$1205,1)/24,5),'[1]ОАО "АТС"'!$A$57:$F$800,3,FALSE)+HLOOKUP($DL$1203,'[1]Сбытовая надбавка'!$F$5:$H$6,2,FALSE),2)+'[1]Иные услуги'!$C$6+HLOOKUP($DR$1202,'[1]Услуги по передаче'!$G$5:$J$7,2,FALSE))</f>
        <v>6182.1</v>
      </c>
      <c r="P1236" s="64"/>
      <c r="Q1236" s="64"/>
      <c r="R1236" s="64"/>
      <c r="S1236" s="64"/>
      <c r="T1236" s="65"/>
      <c r="U1236" s="63">
        <f>IF($A1236="-","-",ROUND(VLOOKUP($A1236+ROUND(LEFT(U$1205,1)/24,5),'[1]ОАО "АТС"'!$A$57:$F$800,3,FALSE)+HLOOKUP($DL$1203,'[1]Сбытовая надбавка'!$F$5:$H$6,2,FALSE),2)+'[1]Иные услуги'!$C$6+HLOOKUP($DR$1202,'[1]Услуги по передаче'!$G$5:$J$7,2,FALSE))</f>
        <v>6113.58</v>
      </c>
      <c r="V1236" s="64"/>
      <c r="W1236" s="64"/>
      <c r="X1236" s="64"/>
      <c r="Y1236" s="64"/>
      <c r="Z1236" s="65"/>
      <c r="AA1236" s="63">
        <f>IF($A1236="-","-",ROUND(VLOOKUP($A1236+ROUND(LEFT(AA$1205,1)/24,5),'[1]ОАО "АТС"'!$A$57:$F$800,3,FALSE)+HLOOKUP($DL$1203,'[1]Сбытовая надбавка'!$F$5:$H$6,2,FALSE),2)+'[1]Иные услуги'!$C$6+HLOOKUP($DR$1202,'[1]Услуги по передаче'!$G$5:$J$7,2,FALSE))</f>
        <v>6108.9</v>
      </c>
      <c r="AB1236" s="64"/>
      <c r="AC1236" s="64"/>
      <c r="AD1236" s="64"/>
      <c r="AE1236" s="64"/>
      <c r="AF1236" s="65"/>
      <c r="AG1236" s="63">
        <f>IF($A1236="-","-",ROUND(VLOOKUP($A1236+ROUND(LEFT(AG$1205,1)/24,5),'[1]ОАО "АТС"'!$A$57:$F$800,3,FALSE)+HLOOKUP($DL$1203,'[1]Сбытовая надбавка'!$F$5:$H$6,2,FALSE),2)+'[1]Иные услуги'!$C$6+HLOOKUP($DR$1202,'[1]Услуги по передаче'!$G$5:$J$7,2,FALSE))</f>
        <v>6109.21</v>
      </c>
      <c r="AH1236" s="64"/>
      <c r="AI1236" s="64"/>
      <c r="AJ1236" s="64"/>
      <c r="AK1236" s="64"/>
      <c r="AL1236" s="65"/>
      <c r="AM1236" s="63">
        <f>IF($A1236="-","-",ROUND(VLOOKUP($A1236+ROUND(LEFT(AM$1205,1)/24,5),'[1]ОАО "АТС"'!$A$57:$F$800,3,FALSE)+HLOOKUP($DL$1203,'[1]Сбытовая надбавка'!$F$5:$H$6,2,FALSE),2)+'[1]Иные услуги'!$C$6+HLOOKUP($DR$1202,'[1]Услуги по передаче'!$G$5:$J$7,2,FALSE))</f>
        <v>6117.12</v>
      </c>
      <c r="AN1236" s="64"/>
      <c r="AO1236" s="64"/>
      <c r="AP1236" s="64"/>
      <c r="AQ1236" s="64"/>
      <c r="AR1236" s="65"/>
      <c r="AS1236" s="63">
        <f>IF($A1236="-","-",ROUND(VLOOKUP($A1236+ROUND(LEFT(AS$1205,1)/24,5),'[1]ОАО "АТС"'!$A$57:$F$800,3,FALSE)+HLOOKUP($DL$1203,'[1]Сбытовая надбавка'!$F$5:$H$6,2,FALSE),2)+'[1]Иные услуги'!$C$6+HLOOKUP($DR$1202,'[1]Услуги по передаче'!$G$5:$J$7,2,FALSE))</f>
        <v>6120.72</v>
      </c>
      <c r="AT1236" s="64"/>
      <c r="AU1236" s="64"/>
      <c r="AV1236" s="64"/>
      <c r="AW1236" s="64"/>
      <c r="AX1236" s="65"/>
      <c r="AY1236" s="63">
        <f>IF($A1236="-","-",ROUND(VLOOKUP($A1236+ROUND(LEFT(AY$1205,1)/24,5),'[1]ОАО "АТС"'!$A$57:$F$800,3,FALSE)+HLOOKUP($DL$1203,'[1]Сбытовая надбавка'!$F$5:$H$6,2,FALSE),2)+'[1]Иные услуги'!$C$6+HLOOKUP($DR$1202,'[1]Услуги по передаче'!$G$5:$J$7,2,FALSE))</f>
        <v>6182.79</v>
      </c>
      <c r="AZ1236" s="64"/>
      <c r="BA1236" s="64"/>
      <c r="BB1236" s="64"/>
      <c r="BC1236" s="64"/>
      <c r="BD1236" s="65"/>
      <c r="BE1236" s="63">
        <f>IF($A1236="-","-",ROUND(VLOOKUP($A1236+ROUND(LEFT(BE$1205,1)/24,5),'[1]ОАО "АТС"'!$A$57:$F$800,3,FALSE)+HLOOKUP($DL$1203,'[1]Сбытовая надбавка'!$F$5:$H$6,2,FALSE),2)+'[1]Иные услуги'!$C$6+HLOOKUP($DR$1202,'[1]Услуги по передаче'!$G$5:$J$7,2,FALSE))</f>
        <v>6101.3099999999995</v>
      </c>
      <c r="BF1236" s="64"/>
      <c r="BG1236" s="64"/>
      <c r="BH1236" s="64"/>
      <c r="BI1236" s="64"/>
      <c r="BJ1236" s="65"/>
      <c r="BK1236" s="63">
        <f>IF($A1236="-","-",ROUND(VLOOKUP($A1236+ROUND(LEFT(BK$1205,1)/24,5),'[1]ОАО "АТС"'!$A$57:$F$800,3,FALSE)+HLOOKUP($DL$1203,'[1]Сбытовая надбавка'!$F$5:$H$6,2,FALSE),2)+'[1]Иные услуги'!$C$6+HLOOKUP($DR$1202,'[1]Услуги по передаче'!$G$5:$J$7,2,FALSE))</f>
        <v>6170.63</v>
      </c>
      <c r="BL1236" s="64"/>
      <c r="BM1236" s="64"/>
      <c r="BN1236" s="64"/>
      <c r="BO1236" s="64"/>
      <c r="BP1236" s="65"/>
      <c r="BQ1236" s="63">
        <f>IF($A1236="-","-",ROUND(VLOOKUP($A1236+ROUND(LEFT(BQ$1205,2)/24,5),'[1]ОАО "АТС"'!$A$57:$F$800,3,FALSE)+HLOOKUP($DL$1203,'[1]Сбытовая надбавка'!$F$5:$H$6,2,FALSE),2)+'[1]Иные услуги'!$C$6+HLOOKUP($DR$1202,'[1]Услуги по передаче'!$G$5:$J$7,2,FALSE))</f>
        <v>6215.54</v>
      </c>
      <c r="BR1236" s="64"/>
      <c r="BS1236" s="64"/>
      <c r="BT1236" s="64"/>
      <c r="BU1236" s="64"/>
      <c r="BV1236" s="65"/>
      <c r="BW1236" s="63">
        <f>IF($A1236="-","-",ROUND(VLOOKUP($A1236+ROUND(LEFT(BW$1205,2)/24,5),'[1]ОАО "АТС"'!$A$57:$F$800,3,FALSE)+HLOOKUP($DL$1203,'[1]Сбытовая надбавка'!$F$5:$H$6,2,FALSE),2)+'[1]Иные услуги'!$C$6+HLOOKUP($DR$1202,'[1]Услуги по передаче'!$G$5:$J$7,2,FALSE))</f>
        <v>6229.01</v>
      </c>
      <c r="BX1236" s="64"/>
      <c r="BY1236" s="64"/>
      <c r="BZ1236" s="64"/>
      <c r="CA1236" s="64"/>
      <c r="CB1236" s="65"/>
      <c r="CC1236" s="63">
        <f>IF($A1236="-","-",ROUND(VLOOKUP($A1236+ROUND(LEFT(CC$1205,2)/24,5),'[1]ОАО "АТС"'!$A$57:$F$800,3,FALSE)+HLOOKUP($DL$1203,'[1]Сбытовая надбавка'!$F$5:$H$6,2,FALSE),2)+'[1]Иные услуги'!$C$6+HLOOKUP($DR$1202,'[1]Услуги по передаче'!$G$5:$J$7,2,FALSE))</f>
        <v>6212.27</v>
      </c>
      <c r="CD1236" s="64"/>
      <c r="CE1236" s="64"/>
      <c r="CF1236" s="64"/>
      <c r="CG1236" s="64"/>
      <c r="CH1236" s="65"/>
      <c r="CI1236" s="63">
        <f>IF($A1236="-","-",ROUND(VLOOKUP($A1236+ROUND(LEFT(CI$1205,2)/24,5),'[1]ОАО "АТС"'!$A$57:$F$800,3,FALSE)+HLOOKUP($DL$1203,'[1]Сбытовая надбавка'!$F$5:$H$6,2,FALSE),2)+'[1]Иные услуги'!$C$6+HLOOKUP($DR$1202,'[1]Услуги по передаче'!$G$5:$J$7,2,FALSE))</f>
        <v>6186.7800000000007</v>
      </c>
      <c r="CJ1236" s="64"/>
      <c r="CK1236" s="64"/>
      <c r="CL1236" s="64"/>
      <c r="CM1236" s="64"/>
      <c r="CN1236" s="65"/>
      <c r="CO1236" s="63">
        <f>IF($A1236="-","-",ROUND(VLOOKUP($A1236+ROUND(LEFT(CO$1205,2)/24,5),'[1]ОАО "АТС"'!$A$57:$F$800,3,FALSE)+HLOOKUP($DL$1203,'[1]Сбытовая надбавка'!$F$5:$H$6,2,FALSE),2)+'[1]Иные услуги'!$C$6+HLOOKUP($DR$1202,'[1]Услуги по передаче'!$G$5:$J$7,2,FALSE))</f>
        <v>6178.93</v>
      </c>
      <c r="CP1236" s="64"/>
      <c r="CQ1236" s="64"/>
      <c r="CR1236" s="64"/>
      <c r="CS1236" s="64"/>
      <c r="CT1236" s="65"/>
      <c r="CU1236" s="63">
        <f>IF($A1236="-","-",ROUND(VLOOKUP($A1236+ROUND(LEFT(CU$1205,2)/24,5),'[1]ОАО "АТС"'!$A$57:$F$800,3,FALSE)+HLOOKUP($DL$1203,'[1]Сбытовая надбавка'!$F$5:$H$6,2,FALSE),2)+'[1]Иные услуги'!$C$6+HLOOKUP($DR$1202,'[1]Услуги по передаче'!$G$5:$J$7,2,FALSE))</f>
        <v>6177.99</v>
      </c>
      <c r="CV1236" s="64"/>
      <c r="CW1236" s="64"/>
      <c r="CX1236" s="64"/>
      <c r="CY1236" s="64"/>
      <c r="CZ1236" s="65"/>
      <c r="DA1236" s="63">
        <f>IF($A1236="-","-",ROUND(VLOOKUP($A1236+ROUND(LEFT(DA$1205,2)/24,5),'[1]ОАО "АТС"'!$A$57:$F$800,3,FALSE)+HLOOKUP($DL$1203,'[1]Сбытовая надбавка'!$F$5:$H$6,2,FALSE),2)+'[1]Иные услуги'!$C$6+HLOOKUP($DR$1202,'[1]Услуги по передаче'!$G$5:$J$7,2,FALSE))</f>
        <v>6223.5599999999995</v>
      </c>
      <c r="DB1236" s="64"/>
      <c r="DC1236" s="64"/>
      <c r="DD1236" s="64"/>
      <c r="DE1236" s="64"/>
      <c r="DF1236" s="65"/>
      <c r="DG1236" s="63">
        <f>IF($A1236="-","-",ROUND(VLOOKUP($A1236+ROUND(LEFT(DG$1205,2)/24,5),'[1]ОАО "АТС"'!$A$57:$F$800,3,FALSE)+HLOOKUP($DL$1203,'[1]Сбытовая надбавка'!$F$5:$H$6,2,FALSE),2)+'[1]Иные услуги'!$C$6+HLOOKUP($DR$1202,'[1]Услуги по передаче'!$G$5:$J$7,2,FALSE))</f>
        <v>6312.1100000000006</v>
      </c>
      <c r="DH1236" s="64"/>
      <c r="DI1236" s="64"/>
      <c r="DJ1236" s="64"/>
      <c r="DK1236" s="64"/>
      <c r="DL1236" s="65"/>
      <c r="DM1236" s="63">
        <f>IF($A1236="-","-",ROUND(VLOOKUP($A1236+ROUND(LEFT(DM$1205,2)/24,5),'[1]ОАО "АТС"'!$A$57:$F$800,3,FALSE)+HLOOKUP($DL$1203,'[1]Сбытовая надбавка'!$F$5:$H$6,2,FALSE),2)+'[1]Иные услуги'!$C$6+HLOOKUP($DR$1202,'[1]Услуги по передаче'!$G$5:$J$7,2,FALSE))</f>
        <v>6336.7800000000007</v>
      </c>
      <c r="DN1236" s="64"/>
      <c r="DO1236" s="64"/>
      <c r="DP1236" s="64"/>
      <c r="DQ1236" s="64"/>
      <c r="DR1236" s="65"/>
      <c r="DS1236" s="63">
        <f>IF($A1236="-","-",ROUND(VLOOKUP($A1236+ROUND(LEFT(DS$1205,2)/24,5),'[1]ОАО "АТС"'!$A$57:$F$800,3,FALSE)+HLOOKUP($DL$1203,'[1]Сбытовая надбавка'!$F$5:$H$6,2,FALSE),2)+'[1]Иные услуги'!$C$6+HLOOKUP($DR$1202,'[1]Услуги по передаче'!$G$5:$J$7,2,FALSE))</f>
        <v>6296.22</v>
      </c>
      <c r="DT1236" s="64"/>
      <c r="DU1236" s="64"/>
      <c r="DV1236" s="64"/>
      <c r="DW1236" s="64"/>
      <c r="DX1236" s="65"/>
      <c r="DY1236" s="63">
        <f>IF($A1236="-","-",ROUND(VLOOKUP($A1236+ROUND(LEFT(DY$1205,2)/24,5),'[1]ОАО "АТС"'!$A$57:$F$800,3,FALSE)+HLOOKUP($DL$1203,'[1]Сбытовая надбавка'!$F$5:$H$6,2,FALSE),2)+'[1]Иные услуги'!$C$6+HLOOKUP($DR$1202,'[1]Услуги по передаче'!$G$5:$J$7,2,FALSE))</f>
        <v>6233.71</v>
      </c>
      <c r="DZ1236" s="64"/>
      <c r="EA1236" s="64"/>
      <c r="EB1236" s="64"/>
      <c r="EC1236" s="64"/>
      <c r="ED1236" s="65"/>
      <c r="EE1236" s="63">
        <f>IF($A1236="-","-",ROUND(VLOOKUP($A1236+ROUND(LEFT(EE$1205,2)/24,5),'[1]ОАО "АТС"'!$A$57:$F$800,3,FALSE)+HLOOKUP($DL$1203,'[1]Сбытовая надбавка'!$F$5:$H$6,2,FALSE),2)+'[1]Иные услуги'!$C$6+HLOOKUP($DR$1202,'[1]Услуги по передаче'!$G$5:$J$7,2,FALSE))</f>
        <v>6107.27</v>
      </c>
      <c r="EF1236" s="64"/>
      <c r="EG1236" s="64"/>
      <c r="EH1236" s="64"/>
      <c r="EI1236" s="64"/>
      <c r="EJ1236" s="65"/>
      <c r="EK1236" s="63">
        <f>IF($A1236="-","-",ROUND(VLOOKUP($A1236+ROUND(LEFT(EK$1205,2)/24,5),'[1]ОАО "АТС"'!$A$57:$F$800,3,FALSE)+HLOOKUP($DL$1203,'[1]Сбытовая надбавка'!$F$5:$H$6,2,FALSE),2)+'[1]Иные услуги'!$C$6+HLOOKUP($DR$1202,'[1]Услуги по передаче'!$G$5:$J$7,2,FALSE))</f>
        <v>6399.49</v>
      </c>
      <c r="EL1236" s="64"/>
      <c r="EM1236" s="64"/>
      <c r="EN1236" s="64"/>
      <c r="EO1236" s="64"/>
      <c r="EP1236" s="65"/>
      <c r="EQ1236" s="63">
        <f>IF($A1236="-","-",ROUND(VLOOKUP($A1236+ROUND(LEFT(EQ$1205,2)/24,5),'[1]ОАО "АТС"'!$A$57:$F$800,3,FALSE)+HLOOKUP($DL$1203,'[1]Сбытовая надбавка'!$F$5:$H$6,2,FALSE),2)+'[1]Иные услуги'!$C$6+HLOOKUP($DR$1202,'[1]Услуги по передаче'!$G$5:$J$7,2,FALSE))</f>
        <v>6373.17</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45992</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5609.86</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5601.96</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5602.03</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5602.04</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5601.96</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5601.7</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5600.5499999999993</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5770.59</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5600.85</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5632.91</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5686.18</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5686.75</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5679.83</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5648.95</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5671.59</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5687.88</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5733.5</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5784.87</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5790.53</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5722.7</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5628.7699999999995</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5599.93</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5857.2</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5736.93</v>
      </c>
      <c r="ER1242" s="64"/>
      <c r="ES1242" s="64"/>
      <c r="ET1242" s="64"/>
      <c r="EU1242" s="64"/>
      <c r="EV1242" s="65"/>
    </row>
    <row r="1243" spans="1:152" s="29" customFormat="1" ht="15.75" customHeight="1" x14ac:dyDescent="0.2">
      <c r="A1243" s="60">
        <f>$A$102</f>
        <v>45993</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5606.03</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5601.85</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5601.94</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5601.95</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5601.8899999999994</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5601.78</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5599.9699999999993</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5761.43</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5600.7</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5624.9</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5682.96</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5682.84</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5675.12</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5642.73</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5666.25</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5681.45</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5728.08</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5781</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5783.36</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5712.98</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5615.26</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5599.88</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5852.25</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5706.21</v>
      </c>
      <c r="ER1243" s="64"/>
      <c r="ES1243" s="64"/>
      <c r="ET1243" s="64"/>
      <c r="EU1243" s="64"/>
      <c r="EV1243" s="65"/>
    </row>
    <row r="1244" spans="1:152" s="29" customFormat="1" ht="15.75" customHeight="1" x14ac:dyDescent="0.2">
      <c r="A1244" s="60">
        <f>$A$103</f>
        <v>45994</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5616.86</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5601.3899999999994</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5601.8899999999994</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5601.9</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5601.29</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5601.1399999999994</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5599.91</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5773.2699999999995</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5600.5199999999995</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5630.59</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5687.7</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5687.4699999999993</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5679.96</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5647.49</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5671.61</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5686.7699999999995</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5727.2</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5780.04</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5790.71</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5707.74</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5621.5</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5599.61</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5859.49</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5692.4699999999993</v>
      </c>
      <c r="ER1244" s="64"/>
      <c r="ES1244" s="64"/>
      <c r="ET1244" s="64"/>
      <c r="EU1244" s="64"/>
      <c r="EV1244" s="65"/>
    </row>
    <row r="1245" spans="1:152" s="29" customFormat="1" ht="15.75" customHeight="1" x14ac:dyDescent="0.2">
      <c r="A1245" s="60">
        <f>$A$104</f>
        <v>45995</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5601.5599999999995</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5601.7199999999993</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5601.8099999999995</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5601.84</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5601.75</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5601.16</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5599.86</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5770.87</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5600.63</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5653.48</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5701.41</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5714.8899999999994</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5685.04</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5677.01</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5683.45</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5698.38</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5755.11</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5794.5</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5785.69</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5717.33</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5621.2699999999995</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5598.44</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5840.68</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5716.23</v>
      </c>
      <c r="ER1245" s="64"/>
      <c r="ES1245" s="64"/>
      <c r="ET1245" s="64"/>
      <c r="EU1245" s="64"/>
      <c r="EV1245" s="65"/>
    </row>
    <row r="1246" spans="1:152" s="29" customFormat="1" ht="15.75" customHeight="1" x14ac:dyDescent="0.2">
      <c r="A1246" s="60">
        <f>$A$105</f>
        <v>45996</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5607.19</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5601.71</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5601.78</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5601.79</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5601.73</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5601.62</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5600.1</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5774.87</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5600.49</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5653.37</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5708.2</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5730.59</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5708.44</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5701.82</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5714.58</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5721.54</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5736.9699999999993</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5791.08</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5807.63</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5718.2</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5646.33</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5598.66</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5875.2</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5733.45</v>
      </c>
      <c r="ER1246" s="64"/>
      <c r="ES1246" s="64"/>
      <c r="ET1246" s="64"/>
      <c r="EU1246" s="64"/>
      <c r="EV1246" s="65"/>
    </row>
    <row r="1247" spans="1:152" s="29" customFormat="1" ht="15.75" customHeight="1" x14ac:dyDescent="0.2">
      <c r="A1247" s="60">
        <f>$A$106</f>
        <v>45997</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5616.79</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5601.46</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5601.66</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5601.69</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5601.67</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5601.6</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5600.25</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5602.43</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5600.13</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5600.37</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5620.75</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5637.46</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5639.0199999999995</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5621.87</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5621.53</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5630.18</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5680.92</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5746.58</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5741.19</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5636.3899999999994</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5599.54</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5597.92</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5816.79</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5686.26</v>
      </c>
      <c r="ER1247" s="64"/>
      <c r="ES1247" s="64"/>
      <c r="ET1247" s="64"/>
      <c r="EU1247" s="64"/>
      <c r="EV1247" s="65"/>
    </row>
    <row r="1248" spans="1:152" s="29" customFormat="1" ht="15.75" customHeight="1" x14ac:dyDescent="0.2">
      <c r="A1248" s="60">
        <f>$A$107</f>
        <v>45998</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5612.15</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5601.59</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5601.76</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5601.86</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5601.82</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5601.8099999999995</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5600.51</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5600.13</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5599.73</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5600.15</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5600.41</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5600.36</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5600.4</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5601.19</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5601.15</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5601.23</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5602.85</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5694.76</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5681.33</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5634.13</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5598.61</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5598.51</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5781.7699999999995</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5650.69</v>
      </c>
      <c r="ER1248" s="64"/>
      <c r="ES1248" s="64"/>
      <c r="ET1248" s="64"/>
      <c r="EU1248" s="64"/>
      <c r="EV1248" s="65"/>
    </row>
    <row r="1249" spans="1:152" s="29" customFormat="1" ht="15.75" customHeight="1" x14ac:dyDescent="0.2">
      <c r="A1249" s="60">
        <f>$A$108</f>
        <v>45999</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5614.5</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5601.7</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5601.84</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5601.87</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5601.78</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5601.67</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5600.21</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5785.46</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5600.1399999999994</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5660</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5711.59</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5719.29</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5690.5599999999995</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5684.51</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5691.96</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5705.04</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5738.63</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5766.2199999999993</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5796.73</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5714.75</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5633.1399999999994</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5598.42</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5847.7</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5672.66</v>
      </c>
      <c r="ER1249" s="64"/>
      <c r="ES1249" s="64"/>
      <c r="ET1249" s="64"/>
      <c r="EU1249" s="64"/>
      <c r="EV1249" s="65"/>
    </row>
    <row r="1250" spans="1:152" s="29" customFormat="1" ht="15.75" customHeight="1" x14ac:dyDescent="0.2">
      <c r="A1250" s="60">
        <f>$A$109</f>
        <v>46000</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5618.53</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5601.65</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5601.7699999999995</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5601.8099999999995</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5601.78</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5601.57</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5601.26</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5781.26</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5600.2999999999993</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5671.9</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5726.67</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5733.92</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5705.7699999999995</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5699.0199999999995</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5706.93</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5719.13</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5749.9699999999993</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5775.2999999999993</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5804.11</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5736.5599999999995</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5655.93</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5598.03</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5831.82</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5721.1</v>
      </c>
      <c r="ER1250" s="64"/>
      <c r="ES1250" s="64"/>
      <c r="ET1250" s="64"/>
      <c r="EU1250" s="64"/>
      <c r="EV1250" s="65"/>
    </row>
    <row r="1251" spans="1:152" s="29" customFormat="1" ht="15.75" customHeight="1" x14ac:dyDescent="0.2">
      <c r="A1251" s="60">
        <f>$A$110</f>
        <v>46001</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5621.83</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5601.71</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5601.73</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5601.75</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5601.73</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5601.49</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5599.59</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5791.68</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5600.11</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5673.9699999999993</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5724.23</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5732.74</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5710.12</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5697.98</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5708.12</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5718.28</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5757.2</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5784.16</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5806.57</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5741.2199999999993</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5659.32</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5598.2999999999993</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5857.2999999999993</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5724.45</v>
      </c>
      <c r="ER1251" s="64"/>
      <c r="ES1251" s="64"/>
      <c r="ET1251" s="64"/>
      <c r="EU1251" s="64"/>
      <c r="EV1251" s="65"/>
    </row>
    <row r="1252" spans="1:152" s="29" customFormat="1" ht="15.75" customHeight="1" x14ac:dyDescent="0.2">
      <c r="A1252" s="60">
        <f>$A$111</f>
        <v>46002</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5635.63</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5601.4</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5601.5199999999995</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5601.59</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5601.54</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5601.36</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5601.68</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5809.93</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5600.44</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5688.0599999999995</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5738.63</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5743.5199999999995</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5717.67</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5723.03</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5717.44</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5734.36</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5775.04</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5808.61</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5819.78</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5760.46</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5677.4</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5598.53</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5855.61</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5724.34</v>
      </c>
      <c r="ER1252" s="64"/>
      <c r="ES1252" s="64"/>
      <c r="ET1252" s="64"/>
      <c r="EU1252" s="64"/>
      <c r="EV1252" s="65"/>
    </row>
    <row r="1253" spans="1:152" s="29" customFormat="1" ht="15.75" customHeight="1" x14ac:dyDescent="0.2">
      <c r="A1253" s="60">
        <f>$A$112</f>
        <v>46003</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5678.0199999999995</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5616.67</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5601.45</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5601.49</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5601.66</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5628.4699999999993</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5692.62</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5884.3899999999994</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5619.63</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5774.41</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5829.45</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5828.9699999999993</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5801.84</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5798.07</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5797.46</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5797.3099999999995</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5825.51</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5866.44</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5887.49</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5833.21</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5762.08</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5636.24</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5926.0599999999995</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5792.62</v>
      </c>
      <c r="ER1253" s="64"/>
      <c r="ES1253" s="64"/>
      <c r="ET1253" s="64"/>
      <c r="EU1253" s="64"/>
      <c r="EV1253" s="65"/>
    </row>
    <row r="1254" spans="1:152" s="29" customFormat="1" ht="15.75" customHeight="1" x14ac:dyDescent="0.2">
      <c r="A1254" s="60">
        <f>$A$113</f>
        <v>46004</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5651.43</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5607.32</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5601.84</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5601.88</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5601.91</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5601.79</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5600.68</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5642.3099999999995</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5600.28</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5601.98</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5686.2999999999993</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5714.17</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5707.99</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5701.91</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5701.18</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5701.17</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5749.84</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5803.2999999999993</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5816.96</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5740.63</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5663.7</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5598.16</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5881.2999999999993</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5738.13</v>
      </c>
      <c r="ER1254" s="64"/>
      <c r="ES1254" s="64"/>
      <c r="ET1254" s="64"/>
      <c r="EU1254" s="64"/>
      <c r="EV1254" s="65"/>
    </row>
    <row r="1255" spans="1:152" s="29" customFormat="1" ht="15.75" customHeight="1" x14ac:dyDescent="0.2">
      <c r="A1255" s="60">
        <f>$A$114</f>
        <v>46005</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5644.08</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5607.51</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5601.6</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5601.66</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5601.63</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5601.58</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5600.24</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5601.28</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5599.46</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5600.1</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5600.1</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5624.2699999999995</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5615.99</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5640.07</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5639.95</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5647.0599999999995</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5724.7199999999993</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5794.9699999999993</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5838.36</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5789.25</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5729.54</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5601.7199999999993</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5887.12</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5772.96</v>
      </c>
      <c r="ER1255" s="64"/>
      <c r="ES1255" s="64"/>
      <c r="ET1255" s="64"/>
      <c r="EU1255" s="64"/>
      <c r="EV1255" s="65"/>
    </row>
    <row r="1256" spans="1:152" s="29" customFormat="1" ht="15.75" customHeight="1" x14ac:dyDescent="0.2">
      <c r="A1256" s="60">
        <f>$A$115</f>
        <v>46006</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5647.85</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5615.8899999999994</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5605.9699999999993</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5600.6</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5600.53</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5629.7</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5711.9</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5880.21</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5643.82</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5777.7999999999993</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5828.9699999999993</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5829.1</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5811.13</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5807.7699999999995</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5807.54</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5804.67</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5823.75</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5864.42</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5905.03</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5843</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5775.91</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5656.54</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5915.95</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5710.03</v>
      </c>
      <c r="ER1256" s="64"/>
      <c r="ES1256" s="64"/>
      <c r="ET1256" s="64"/>
      <c r="EU1256" s="64"/>
      <c r="EV1256" s="65"/>
    </row>
    <row r="1257" spans="1:152" s="29" customFormat="1" ht="15.75" customHeight="1" x14ac:dyDescent="0.2">
      <c r="A1257" s="60">
        <f>$A$116</f>
        <v>46007</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5688.45</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5640.79</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5606.2999999999993</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5601.3899999999994</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5602.92</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5646</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5709.85</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5894.15</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5648.98</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5787.51</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5844.8099999999995</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5845.6</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5803.67</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5791.0599999999995</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5798.66</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5802.2999999999993</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5832.58</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5870.11</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5927.0599999999995</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5840.99</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5783.94</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5668.19</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5949.69</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5807.63</v>
      </c>
      <c r="ER1257" s="64"/>
      <c r="ES1257" s="64"/>
      <c r="ET1257" s="64"/>
      <c r="EU1257" s="64"/>
      <c r="EV1257" s="65"/>
    </row>
    <row r="1258" spans="1:152" s="29" customFormat="1" ht="15.75" customHeight="1" x14ac:dyDescent="0.2">
      <c r="A1258" s="60">
        <f>$A$117</f>
        <v>46008</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5704.87</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5624.5199999999995</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5603.38</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5601.03</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5600.9699999999993</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5635.54</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5690.5599999999995</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5877.36</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5616.73</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5774.18</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5836.33</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5844.07</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5807.28</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5801.1</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5790.37</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5784.8099999999995</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5836.78</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5867.6399999999994</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5920.48</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5846.86</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5725.34</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5595.63</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5941.03</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5814.8899999999994</v>
      </c>
      <c r="ER1258" s="64"/>
      <c r="ES1258" s="64"/>
      <c r="ET1258" s="64"/>
      <c r="EU1258" s="64"/>
      <c r="EV1258" s="65"/>
    </row>
    <row r="1259" spans="1:152" s="29" customFormat="1" ht="15.75" customHeight="1" x14ac:dyDescent="0.2">
      <c r="A1259" s="60">
        <f>$A$118</f>
        <v>46009</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5687.2699999999995</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5645.82</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5620.42</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5600.6399999999994</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5600.53</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5647.45</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5718.3099999999995</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5927.76</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5622.17</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5815.46</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5807.7199999999993</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5848.82</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5750.4699999999993</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5732.88</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5747.75</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5802.63</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5859.9</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5891.2999999999993</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5905.6</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5861.5</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5798.11</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5637.98</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5975.3</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5822.92</v>
      </c>
      <c r="ER1259" s="64"/>
      <c r="ES1259" s="64"/>
      <c r="ET1259" s="64"/>
      <c r="EU1259" s="64"/>
      <c r="EV1259" s="65"/>
    </row>
    <row r="1260" spans="1:152" s="29" customFormat="1" ht="15.75" customHeight="1" x14ac:dyDescent="0.2">
      <c r="A1260" s="60">
        <f>$A$119</f>
        <v>46010</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5711.5</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5635.84</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5614.62</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5606.82</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5612.49</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5658.71</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5736.34</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5928.44</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5632.04</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5781.87</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5871.38</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5882.8899999999994</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5834.95</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5801.09</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5823.18</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5830.94</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5880.7</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5905.98</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5945.41</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5912.6399999999994</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5814.0499999999993</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5665.7999999999993</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5974</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5831.9</v>
      </c>
      <c r="ER1260" s="64"/>
      <c r="ES1260" s="64"/>
      <c r="ET1260" s="64"/>
      <c r="EU1260" s="64"/>
      <c r="EV1260" s="65"/>
    </row>
    <row r="1261" spans="1:152" s="29" customFormat="1" ht="15.75" customHeight="1" x14ac:dyDescent="0.2">
      <c r="A1261" s="60">
        <f>$A$120</f>
        <v>46011</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5724.4</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5649.92</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5610.79</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5600.8899999999994</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5600.84</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5610.61</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5598.91</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5696.4699999999993</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5599.36</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5604.04</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5716.25</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5740.1</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5723.68</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5705.0599999999995</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5600.0199999999995</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5600.49</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5599.17</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5598.17</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5664.2999999999993</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5634.07</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5606.26</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5596.43</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5900.16</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5789.18</v>
      </c>
      <c r="ER1261" s="64"/>
      <c r="ES1261" s="64"/>
      <c r="ET1261" s="64"/>
      <c r="EU1261" s="64"/>
      <c r="EV1261" s="65"/>
    </row>
    <row r="1262" spans="1:152" s="29" customFormat="1" ht="15.75" customHeight="1" x14ac:dyDescent="0.2">
      <c r="A1262" s="60">
        <f>$A$121</f>
        <v>46012</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5705.87</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5623.99</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5600.46</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5600.63</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5600.65</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5600.59</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5598.7</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5620.49</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5599.35</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5599.44</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5599.49</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5639.35</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5631.3099999999995</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5655.32</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5653.9699999999993</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5660.91</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5742.34</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5809.2199999999993</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5860.34</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5817.7</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5747.36</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5621.69</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5917.18</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5798.95</v>
      </c>
      <c r="ER1262" s="64"/>
      <c r="ES1262" s="64"/>
      <c r="ET1262" s="64"/>
      <c r="EU1262" s="64"/>
      <c r="EV1262" s="65"/>
    </row>
    <row r="1263" spans="1:152" s="29" customFormat="1" ht="15.75" customHeight="1" x14ac:dyDescent="0.2">
      <c r="A1263" s="60">
        <f>$A$122</f>
        <v>46013</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5773.5199999999995</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5701.63</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5665.68</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5649.35</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5651.29</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5711.04</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5774.3899999999994</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5953.15</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5674.62</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5893.41</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5967.85</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5950.32</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5809.71</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5803.83</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5793.0199999999995</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5793.16</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5840.0199999999995</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5917.6399999999994</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6001.2800000000007</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6100.0300000000007</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5857.45</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5734.2699999999995</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6009.66</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5837.6</v>
      </c>
      <c r="ER1263" s="64"/>
      <c r="ES1263" s="64"/>
      <c r="ET1263" s="64"/>
      <c r="EU1263" s="64"/>
      <c r="EV1263" s="65"/>
    </row>
    <row r="1264" spans="1:152" s="29" customFormat="1" ht="15.75" customHeight="1" x14ac:dyDescent="0.2">
      <c r="A1264" s="60">
        <f>$A$123</f>
        <v>46014</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5694.7699999999995</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5644</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5632.1399999999994</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5620.84</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5624.63</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5666.95</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5771.3899999999994</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5958.15</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5674.3899999999994</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5803.82</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5860.34</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5840.53</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5792.6399999999994</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5780.2999999999993</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5770.53</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5775.74</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5803.92</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5868.8099999999995</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5934.76</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5909.17</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5825.8899999999994</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5693.33</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5960.0300000000007</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5792.49</v>
      </c>
      <c r="ER1264" s="64"/>
      <c r="ES1264" s="64"/>
      <c r="ET1264" s="64"/>
      <c r="EU1264" s="64"/>
      <c r="EV1264" s="65"/>
    </row>
    <row r="1265" spans="1:152" s="29" customFormat="1" ht="15.75" customHeight="1" x14ac:dyDescent="0.2">
      <c r="A1265" s="60">
        <f>$A$124</f>
        <v>46015</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5666.67</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5627.16</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5616.2199999999993</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5612.2199999999993</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5616.33</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5662.3899999999994</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5764.3899999999994</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5950.1900000000005</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5683.2699999999995</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5825.41</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5909.38</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5918.82</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5873.66</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5869.67</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5869.53</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5821.74</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5829.2699999999995</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5863.75</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5917.9</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5851.26</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5788.3899999999994</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5662.92</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5943.53</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5796.35</v>
      </c>
      <c r="ER1265" s="64"/>
      <c r="ES1265" s="64"/>
      <c r="ET1265" s="64"/>
      <c r="EU1265" s="64"/>
      <c r="EV1265" s="65"/>
    </row>
    <row r="1266" spans="1:152" s="29" customFormat="1" ht="15.75" customHeight="1" x14ac:dyDescent="0.2">
      <c r="A1266" s="60">
        <f>$A$125</f>
        <v>46016</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5676.78</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5630.8099999999995</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5618.3099999999995</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5613.41</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5616.98</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5649.46</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5733.66</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5954.0499999999993</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5696.49</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5830.62</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5862.53</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5872.25</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5838.53</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5832.71</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5823</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5810.88</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5833.2999999999993</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5886.9</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5953.98</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5907.01</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5844.54</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5739.71</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5941.2699999999995</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5776.7699999999995</v>
      </c>
      <c r="ER1266" s="64"/>
      <c r="ES1266" s="64"/>
      <c r="ET1266" s="64"/>
      <c r="EU1266" s="64"/>
      <c r="EV1266" s="65"/>
    </row>
    <row r="1267" spans="1:152" s="29" customFormat="1" ht="15.75" customHeight="1" x14ac:dyDescent="0.2">
      <c r="A1267" s="60">
        <f>$A$126</f>
        <v>46017</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5771.74</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5700.74</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5682.25</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5624.96</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5681.98</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5677.12</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5778.25</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5984.66</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5710.25</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5838.94</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5857.58</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5851.93</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5808.0499999999993</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5788.21</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5793.57</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5780.04</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5837.5199999999995</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5886.91</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5931.43</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5901.35</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5823.67</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5725.17</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5951.46</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5819.87</v>
      </c>
      <c r="ER1267" s="64"/>
      <c r="ES1267" s="64"/>
      <c r="ET1267" s="64"/>
      <c r="EU1267" s="64"/>
      <c r="EV1267" s="65"/>
    </row>
    <row r="1268" spans="1:152" s="29" customFormat="1" ht="15.75" customHeight="1" x14ac:dyDescent="0.2">
      <c r="A1268" s="60">
        <f>$A$127</f>
        <v>46018</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5746.33</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5684.4699999999993</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5618.2199999999993</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5635.98</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5644.03</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5644.0499999999993</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5689.18</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5934.32</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5673.24</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5799.0199999999995</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5852.23</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5852.69</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5853.62</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5850.87</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5865.41</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5851.08</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5875.25</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5892.94</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5954.6</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5905.48</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5828.96</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5755.44</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5973.35</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5838.58</v>
      </c>
      <c r="ER1268" s="64"/>
      <c r="ES1268" s="64"/>
      <c r="ET1268" s="64"/>
      <c r="EU1268" s="64"/>
      <c r="EV1268" s="65"/>
    </row>
    <row r="1269" spans="1:152" s="29" customFormat="1" ht="15.75" customHeight="1" x14ac:dyDescent="0.2">
      <c r="A1269" s="60">
        <f>$A$128</f>
        <v>46019</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5728.19</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5660.62</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5636.71</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5629.61</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5622.98</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5621.74</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5614.5199999999995</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5668.03</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5599.79</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5600.21</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5664.66</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5698.36</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5704.69</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5705.2199999999993</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5696.96</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5709.13</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5780.04</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5829.34</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5874.59</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5834.5199999999995</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5782.43</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5675.86</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5876.2</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5802.94</v>
      </c>
      <c r="ER1269" s="64"/>
      <c r="ES1269" s="64"/>
      <c r="ET1269" s="64"/>
      <c r="EU1269" s="64"/>
      <c r="EV1269" s="65"/>
    </row>
    <row r="1270" spans="1:152" s="29" customFormat="1" ht="15.75" customHeight="1" x14ac:dyDescent="0.2">
      <c r="A1270" s="60">
        <f>$A$129</f>
        <v>46020</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5756.91</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5703.04</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5677.85</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5610.86</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5615.8099999999995</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5653.2999999999993</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5730.17</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5942</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5683.04</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5789.83</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5848.57</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5842.13</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5857</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5853.9</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5851.83</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5856.93</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5884.7699999999995</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5901.7699999999995</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5911.19</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5907.94</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5863.88</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5772.42</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5956.97</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5832.09</v>
      </c>
      <c r="ER1270" s="64"/>
      <c r="ES1270" s="64"/>
      <c r="ET1270" s="64"/>
      <c r="EU1270" s="64"/>
      <c r="EV1270" s="65"/>
    </row>
    <row r="1271" spans="1:152" s="29" customFormat="1" ht="15.75" customHeight="1" x14ac:dyDescent="0.2">
      <c r="A1271" s="60">
        <f>$A$130</f>
        <v>46021</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5754.11</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5602.23</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5601.98</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5596.24</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5600.2</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5615.71</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5696.54</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5866.7699999999995</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5685.32</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5782.48</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5845.03</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5861.3099999999995</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5851.86</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5847.71</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5847.36</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5854.9699999999993</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5874.6</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5899.42</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5910.0599999999995</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5903.7999999999993</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5853.96</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5780.3899999999994</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5975.57</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5820.43</v>
      </c>
      <c r="ER1271" s="64"/>
      <c r="ES1271" s="64"/>
      <c r="ET1271" s="64"/>
      <c r="EU1271" s="64"/>
      <c r="EV1271" s="65"/>
    </row>
    <row r="1272" spans="1:152" s="29" customFormat="1" ht="15.75" customHeight="1" x14ac:dyDescent="0.2">
      <c r="A1272" s="60">
        <f>$A$131</f>
        <v>46022</v>
      </c>
      <c r="B1272" s="61"/>
      <c r="C1272" s="61"/>
      <c r="D1272" s="61"/>
      <c r="E1272" s="61"/>
      <c r="F1272" s="61"/>
      <c r="G1272" s="61"/>
      <c r="H1272" s="62"/>
      <c r="I1272" s="63">
        <f>IF($A1272="-","-",ROUND(VLOOKUP($A1272+ROUND(LEFT(I$1241,1)/24,5),'[1]ОАО "АТС"'!$A$57:$F$800,3,FALSE)+HLOOKUP($DL$1239,'[1]Сбытовая надбавка'!$F$5:$H$6,2,FALSE),2)+'[1]Иные услуги'!$C$6+HLOOKUP($DR$1238,'[1]Услуги по передаче'!$G$5:$J$7,2,FALSE))</f>
        <v>5734.09</v>
      </c>
      <c r="J1272" s="64"/>
      <c r="K1272" s="64"/>
      <c r="L1272" s="64"/>
      <c r="M1272" s="64"/>
      <c r="N1272" s="65"/>
      <c r="O1272" s="63">
        <f>IF($A1272="-","-",ROUND(VLOOKUP($A1272+ROUND(LEFT(O$1241,1)/24,5),'[1]ОАО "АТС"'!$A$57:$F$800,3,FALSE)+HLOOKUP($DL$1239,'[1]Сбытовая надбавка'!$F$5:$H$6,2,FALSE),2)+'[1]Иные услуги'!$C$6+HLOOKUP($DR$1238,'[1]Услуги по передаче'!$G$5:$J$7,2,FALSE))</f>
        <v>5680.5499999999993</v>
      </c>
      <c r="P1272" s="64"/>
      <c r="Q1272" s="64"/>
      <c r="R1272" s="64"/>
      <c r="S1272" s="64"/>
      <c r="T1272" s="65"/>
      <c r="U1272" s="63">
        <f>IF($A1272="-","-",ROUND(VLOOKUP($A1272+ROUND(LEFT(U$1241,1)/24,5),'[1]ОАО "АТС"'!$A$57:$F$800,3,FALSE)+HLOOKUP($DL$1239,'[1]Сбытовая надбавка'!$F$5:$H$6,2,FALSE),2)+'[1]Иные услуги'!$C$6+HLOOKUP($DR$1238,'[1]Услуги по передаче'!$G$5:$J$7,2,FALSE))</f>
        <v>5612.03</v>
      </c>
      <c r="V1272" s="64"/>
      <c r="W1272" s="64"/>
      <c r="X1272" s="64"/>
      <c r="Y1272" s="64"/>
      <c r="Z1272" s="65"/>
      <c r="AA1272" s="63">
        <f>IF($A1272="-","-",ROUND(VLOOKUP($A1272+ROUND(LEFT(AA$1241,1)/24,5),'[1]ОАО "АТС"'!$A$57:$F$800,3,FALSE)+HLOOKUP($DL$1239,'[1]Сбытовая надбавка'!$F$5:$H$6,2,FALSE),2)+'[1]Иные услуги'!$C$6+HLOOKUP($DR$1238,'[1]Услуги по передаче'!$G$5:$J$7,2,FALSE))</f>
        <v>5607.35</v>
      </c>
      <c r="AB1272" s="64"/>
      <c r="AC1272" s="64"/>
      <c r="AD1272" s="64"/>
      <c r="AE1272" s="64"/>
      <c r="AF1272" s="65"/>
      <c r="AG1272" s="63">
        <f>IF($A1272="-","-",ROUND(VLOOKUP($A1272+ROUND(LEFT(AG$1241,1)/24,5),'[1]ОАО "АТС"'!$A$57:$F$800,3,FALSE)+HLOOKUP($DL$1239,'[1]Сбытовая надбавка'!$F$5:$H$6,2,FALSE),2)+'[1]Иные услуги'!$C$6+HLOOKUP($DR$1238,'[1]Услуги по передаче'!$G$5:$J$7,2,FALSE))</f>
        <v>5607.66</v>
      </c>
      <c r="AH1272" s="64"/>
      <c r="AI1272" s="64"/>
      <c r="AJ1272" s="64"/>
      <c r="AK1272" s="64"/>
      <c r="AL1272" s="65"/>
      <c r="AM1272" s="63">
        <f>IF($A1272="-","-",ROUND(VLOOKUP($A1272+ROUND(LEFT(AM$1241,1)/24,5),'[1]ОАО "АТС"'!$A$57:$F$800,3,FALSE)+HLOOKUP($DL$1239,'[1]Сбытовая надбавка'!$F$5:$H$6,2,FALSE),2)+'[1]Иные услуги'!$C$6+HLOOKUP($DR$1238,'[1]Услуги по передаче'!$G$5:$J$7,2,FALSE))</f>
        <v>5615.57</v>
      </c>
      <c r="AN1272" s="64"/>
      <c r="AO1272" s="64"/>
      <c r="AP1272" s="64"/>
      <c r="AQ1272" s="64"/>
      <c r="AR1272" s="65"/>
      <c r="AS1272" s="63">
        <f>IF($A1272="-","-",ROUND(VLOOKUP($A1272+ROUND(LEFT(AS$1241,1)/24,5),'[1]ОАО "АТС"'!$A$57:$F$800,3,FALSE)+HLOOKUP($DL$1239,'[1]Сбытовая надбавка'!$F$5:$H$6,2,FALSE),2)+'[1]Иные услуги'!$C$6+HLOOKUP($DR$1238,'[1]Услуги по передаче'!$G$5:$J$7,2,FALSE))</f>
        <v>5619.17</v>
      </c>
      <c r="AT1272" s="64"/>
      <c r="AU1272" s="64"/>
      <c r="AV1272" s="64"/>
      <c r="AW1272" s="64"/>
      <c r="AX1272" s="65"/>
      <c r="AY1272" s="63">
        <f>IF($A1272="-","-",ROUND(VLOOKUP($A1272+ROUND(LEFT(AY$1241,1)/24,5),'[1]ОАО "АТС"'!$A$57:$F$800,3,FALSE)+HLOOKUP($DL$1239,'[1]Сбытовая надбавка'!$F$5:$H$6,2,FALSE),2)+'[1]Иные услуги'!$C$6+HLOOKUP($DR$1238,'[1]Услуги по передаче'!$G$5:$J$7,2,FALSE))</f>
        <v>5681.24</v>
      </c>
      <c r="AZ1272" s="64"/>
      <c r="BA1272" s="64"/>
      <c r="BB1272" s="64"/>
      <c r="BC1272" s="64"/>
      <c r="BD1272" s="65"/>
      <c r="BE1272" s="63">
        <f>IF($A1272="-","-",ROUND(VLOOKUP($A1272+ROUND(LEFT(BE$1241,1)/24,5),'[1]ОАО "АТС"'!$A$57:$F$800,3,FALSE)+HLOOKUP($DL$1239,'[1]Сбытовая надбавка'!$F$5:$H$6,2,FALSE),2)+'[1]Иные услуги'!$C$6+HLOOKUP($DR$1238,'[1]Услуги по передаче'!$G$5:$J$7,2,FALSE))</f>
        <v>5599.76</v>
      </c>
      <c r="BF1272" s="64"/>
      <c r="BG1272" s="64"/>
      <c r="BH1272" s="64"/>
      <c r="BI1272" s="64"/>
      <c r="BJ1272" s="65"/>
      <c r="BK1272" s="63">
        <f>IF($A1272="-","-",ROUND(VLOOKUP($A1272+ROUND(LEFT(BK$1241,1)/24,5),'[1]ОАО "АТС"'!$A$57:$F$800,3,FALSE)+HLOOKUP($DL$1239,'[1]Сбытовая надбавка'!$F$5:$H$6,2,FALSE),2)+'[1]Иные услуги'!$C$6+HLOOKUP($DR$1238,'[1]Услуги по передаче'!$G$5:$J$7,2,FALSE))</f>
        <v>5669.08</v>
      </c>
      <c r="BL1272" s="64"/>
      <c r="BM1272" s="64"/>
      <c r="BN1272" s="64"/>
      <c r="BO1272" s="64"/>
      <c r="BP1272" s="65"/>
      <c r="BQ1272" s="63">
        <f>IF($A1272="-","-",ROUND(VLOOKUP($A1272+ROUND(LEFT(BQ$1241,2)/24,5),'[1]ОАО "АТС"'!$A$57:$F$800,3,FALSE)+HLOOKUP($DL$1239,'[1]Сбытовая надбавка'!$F$5:$H$6,2,FALSE),2)+'[1]Иные услуги'!$C$6+HLOOKUP($DR$1238,'[1]Услуги по передаче'!$G$5:$J$7,2,FALSE))</f>
        <v>5713.99</v>
      </c>
      <c r="BR1272" s="64"/>
      <c r="BS1272" s="64"/>
      <c r="BT1272" s="64"/>
      <c r="BU1272" s="64"/>
      <c r="BV1272" s="65"/>
      <c r="BW1272" s="63">
        <f>IF($A1272="-","-",ROUND(VLOOKUP($A1272+ROUND(LEFT(BW$1241,2)/24,5),'[1]ОАО "АТС"'!$A$57:$F$800,3,FALSE)+HLOOKUP($DL$1239,'[1]Сбытовая надбавка'!$F$5:$H$6,2,FALSE),2)+'[1]Иные услуги'!$C$6+HLOOKUP($DR$1238,'[1]Услуги по передаче'!$G$5:$J$7,2,FALSE))</f>
        <v>5727.46</v>
      </c>
      <c r="BX1272" s="64"/>
      <c r="BY1272" s="64"/>
      <c r="BZ1272" s="64"/>
      <c r="CA1272" s="64"/>
      <c r="CB1272" s="65"/>
      <c r="CC1272" s="63">
        <f>IF($A1272="-","-",ROUND(VLOOKUP($A1272+ROUND(LEFT(CC$1241,2)/24,5),'[1]ОАО "АТС"'!$A$57:$F$800,3,FALSE)+HLOOKUP($DL$1239,'[1]Сбытовая надбавка'!$F$5:$H$6,2,FALSE),2)+'[1]Иные услуги'!$C$6+HLOOKUP($DR$1238,'[1]Услуги по передаче'!$G$5:$J$7,2,FALSE))</f>
        <v>5710.7199999999993</v>
      </c>
      <c r="CD1272" s="64"/>
      <c r="CE1272" s="64"/>
      <c r="CF1272" s="64"/>
      <c r="CG1272" s="64"/>
      <c r="CH1272" s="65"/>
      <c r="CI1272" s="63">
        <f>IF($A1272="-","-",ROUND(VLOOKUP($A1272+ROUND(LEFT(CI$1241,2)/24,5),'[1]ОАО "АТС"'!$A$57:$F$800,3,FALSE)+HLOOKUP($DL$1239,'[1]Сбытовая надбавка'!$F$5:$H$6,2,FALSE),2)+'[1]Иные услуги'!$C$6+HLOOKUP($DR$1238,'[1]Услуги по передаче'!$G$5:$J$7,2,FALSE))</f>
        <v>5685.23</v>
      </c>
      <c r="CJ1272" s="64"/>
      <c r="CK1272" s="64"/>
      <c r="CL1272" s="64"/>
      <c r="CM1272" s="64"/>
      <c r="CN1272" s="65"/>
      <c r="CO1272" s="63">
        <f>IF($A1272="-","-",ROUND(VLOOKUP($A1272+ROUND(LEFT(CO$1241,2)/24,5),'[1]ОАО "АТС"'!$A$57:$F$800,3,FALSE)+HLOOKUP($DL$1239,'[1]Сбытовая надбавка'!$F$5:$H$6,2,FALSE),2)+'[1]Иные услуги'!$C$6+HLOOKUP($DR$1238,'[1]Услуги по передаче'!$G$5:$J$7,2,FALSE))</f>
        <v>5677.38</v>
      </c>
      <c r="CP1272" s="64"/>
      <c r="CQ1272" s="64"/>
      <c r="CR1272" s="64"/>
      <c r="CS1272" s="64"/>
      <c r="CT1272" s="65"/>
      <c r="CU1272" s="63">
        <f>IF($A1272="-","-",ROUND(VLOOKUP($A1272+ROUND(LEFT(CU$1241,2)/24,5),'[1]ОАО "АТС"'!$A$57:$F$800,3,FALSE)+HLOOKUP($DL$1239,'[1]Сбытовая надбавка'!$F$5:$H$6,2,FALSE),2)+'[1]Иные услуги'!$C$6+HLOOKUP($DR$1238,'[1]Услуги по передаче'!$G$5:$J$7,2,FALSE))</f>
        <v>5676.44</v>
      </c>
      <c r="CV1272" s="64"/>
      <c r="CW1272" s="64"/>
      <c r="CX1272" s="64"/>
      <c r="CY1272" s="64"/>
      <c r="CZ1272" s="65"/>
      <c r="DA1272" s="63">
        <f>IF($A1272="-","-",ROUND(VLOOKUP($A1272+ROUND(LEFT(DA$1241,2)/24,5),'[1]ОАО "АТС"'!$A$57:$F$800,3,FALSE)+HLOOKUP($DL$1239,'[1]Сбытовая надбавка'!$F$5:$H$6,2,FALSE),2)+'[1]Иные услуги'!$C$6+HLOOKUP($DR$1238,'[1]Услуги по передаче'!$G$5:$J$7,2,FALSE))</f>
        <v>5722.01</v>
      </c>
      <c r="DB1272" s="64"/>
      <c r="DC1272" s="64"/>
      <c r="DD1272" s="64"/>
      <c r="DE1272" s="64"/>
      <c r="DF1272" s="65"/>
      <c r="DG1272" s="63">
        <f>IF($A1272="-","-",ROUND(VLOOKUP($A1272+ROUND(LEFT(DG$1241,2)/24,5),'[1]ОАО "АТС"'!$A$57:$F$800,3,FALSE)+HLOOKUP($DL$1239,'[1]Сбытовая надбавка'!$F$5:$H$6,2,FALSE),2)+'[1]Иные услуги'!$C$6+HLOOKUP($DR$1238,'[1]Услуги по передаче'!$G$5:$J$7,2,FALSE))</f>
        <v>5810.5599999999995</v>
      </c>
      <c r="DH1272" s="64"/>
      <c r="DI1272" s="64"/>
      <c r="DJ1272" s="64"/>
      <c r="DK1272" s="64"/>
      <c r="DL1272" s="65"/>
      <c r="DM1272" s="63">
        <f>IF($A1272="-","-",ROUND(VLOOKUP($A1272+ROUND(LEFT(DM$1241,2)/24,5),'[1]ОАО "АТС"'!$A$57:$F$800,3,FALSE)+HLOOKUP($DL$1239,'[1]Сбытовая надбавка'!$F$5:$H$6,2,FALSE),2)+'[1]Иные услуги'!$C$6+HLOOKUP($DR$1238,'[1]Услуги по передаче'!$G$5:$J$7,2,FALSE))</f>
        <v>5835.23</v>
      </c>
      <c r="DN1272" s="64"/>
      <c r="DO1272" s="64"/>
      <c r="DP1272" s="64"/>
      <c r="DQ1272" s="64"/>
      <c r="DR1272" s="65"/>
      <c r="DS1272" s="63">
        <f>IF($A1272="-","-",ROUND(VLOOKUP($A1272+ROUND(LEFT(DS$1241,2)/24,5),'[1]ОАО "АТС"'!$A$57:$F$800,3,FALSE)+HLOOKUP($DL$1239,'[1]Сбытовая надбавка'!$F$5:$H$6,2,FALSE),2)+'[1]Иные услуги'!$C$6+HLOOKUP($DR$1238,'[1]Услуги по передаче'!$G$5:$J$7,2,FALSE))</f>
        <v>5794.67</v>
      </c>
      <c r="DT1272" s="64"/>
      <c r="DU1272" s="64"/>
      <c r="DV1272" s="64"/>
      <c r="DW1272" s="64"/>
      <c r="DX1272" s="65"/>
      <c r="DY1272" s="63">
        <f>IF($A1272="-","-",ROUND(VLOOKUP($A1272+ROUND(LEFT(DY$1241,2)/24,5),'[1]ОАО "АТС"'!$A$57:$F$800,3,FALSE)+HLOOKUP($DL$1239,'[1]Сбытовая надбавка'!$F$5:$H$6,2,FALSE),2)+'[1]Иные услуги'!$C$6+HLOOKUP($DR$1238,'[1]Услуги по передаче'!$G$5:$J$7,2,FALSE))</f>
        <v>5732.16</v>
      </c>
      <c r="DZ1272" s="64"/>
      <c r="EA1272" s="64"/>
      <c r="EB1272" s="64"/>
      <c r="EC1272" s="64"/>
      <c r="ED1272" s="65"/>
      <c r="EE1272" s="63">
        <f>IF($A1272="-","-",ROUND(VLOOKUP($A1272+ROUND(LEFT(EE$1241,2)/24,5),'[1]ОАО "АТС"'!$A$57:$F$800,3,FALSE)+HLOOKUP($DL$1239,'[1]Сбытовая надбавка'!$F$5:$H$6,2,FALSE),2)+'[1]Иные услуги'!$C$6+HLOOKUP($DR$1238,'[1]Услуги по передаче'!$G$5:$J$7,2,FALSE))</f>
        <v>5605.7199999999993</v>
      </c>
      <c r="EF1272" s="64"/>
      <c r="EG1272" s="64"/>
      <c r="EH1272" s="64"/>
      <c r="EI1272" s="64"/>
      <c r="EJ1272" s="65"/>
      <c r="EK1272" s="63">
        <f>IF($A1272="-","-",ROUND(VLOOKUP($A1272+ROUND(LEFT(EK$1241,2)/24,5),'[1]ОАО "АТС"'!$A$57:$F$800,3,FALSE)+HLOOKUP($DL$1239,'[1]Сбытовая надбавка'!$F$5:$H$6,2,FALSE),2)+'[1]Иные услуги'!$C$6+HLOOKUP($DR$1238,'[1]Услуги по передаче'!$G$5:$J$7,2,FALSE))</f>
        <v>5897.94</v>
      </c>
      <c r="EL1272" s="64"/>
      <c r="EM1272" s="64"/>
      <c r="EN1272" s="64"/>
      <c r="EO1272" s="64"/>
      <c r="EP1272" s="65"/>
      <c r="EQ1272" s="63">
        <f>IF($A1272="-","-",ROUND(VLOOKUP($A1272+ROUND(LEFT(EQ$1241,2)/24,5),'[1]ОАО "АТС"'!$A$57:$F$800,3,FALSE)+HLOOKUP($DL$1239,'[1]Сбытовая надбавка'!$F$5:$H$6,2,FALSE),2)+'[1]Иные услуги'!$C$6+HLOOKUP($DR$1238,'[1]Услуги по передаче'!$G$5:$J$7,2,FALSE))</f>
        <v>5871.62</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45992</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5609.86</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5601.96</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5602.03</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5602.04</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5601.96</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5601.7</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5600.5499999999993</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5770.59</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5600.85</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5632.91</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5686.18</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5686.75</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5679.83</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5648.95</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5671.59</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5687.88</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5733.5</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5784.87</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5790.53</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5722.7</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5628.7699999999995</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5599.93</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5857.2</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5736.93</v>
      </c>
      <c r="ER1278" s="64"/>
      <c r="ES1278" s="64"/>
      <c r="ET1278" s="64"/>
      <c r="EU1278" s="64"/>
      <c r="EV1278" s="65"/>
    </row>
    <row r="1279" spans="1:152" s="29" customFormat="1" ht="15.75" customHeight="1" x14ac:dyDescent="0.2">
      <c r="A1279" s="60">
        <f>$A$102</f>
        <v>45993</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5606.03</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5601.85</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5601.94</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5601.95</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5601.8899999999994</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5601.78</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5599.9699999999993</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5761.43</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5600.7</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5624.9</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5682.96</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5682.84</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5675.12</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5642.73</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5666.25</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5681.45</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5728.08</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5781</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5783.36</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5712.98</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5615.26</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5599.88</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5852.25</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5706.21</v>
      </c>
      <c r="ER1279" s="64"/>
      <c r="ES1279" s="64"/>
      <c r="ET1279" s="64"/>
      <c r="EU1279" s="64"/>
      <c r="EV1279" s="65"/>
    </row>
    <row r="1280" spans="1:152" s="29" customFormat="1" ht="15.75" customHeight="1" x14ac:dyDescent="0.2">
      <c r="A1280" s="60">
        <f>$A$103</f>
        <v>45994</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5616.86</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5601.3899999999994</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5601.8899999999994</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5601.9</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5601.29</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5601.1399999999994</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5599.91</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5773.2699999999995</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5600.5199999999995</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5630.59</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5687.7</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5687.4699999999993</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5679.96</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5647.49</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5671.61</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5686.7699999999995</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5727.2</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5780.04</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5790.71</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5707.74</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5621.5</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5599.61</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5859.49</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5692.4699999999993</v>
      </c>
      <c r="ER1280" s="64"/>
      <c r="ES1280" s="64"/>
      <c r="ET1280" s="64"/>
      <c r="EU1280" s="64"/>
      <c r="EV1280" s="65"/>
    </row>
    <row r="1281" spans="1:152" s="29" customFormat="1" ht="15.75" customHeight="1" x14ac:dyDescent="0.2">
      <c r="A1281" s="60">
        <f>$A$104</f>
        <v>45995</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5601.5599999999995</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5601.7199999999993</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5601.8099999999995</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5601.84</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5601.75</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5601.16</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5599.86</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5770.87</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5600.63</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5653.48</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5701.41</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5714.8899999999994</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5685.04</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5677.01</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5683.45</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5698.38</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5755.11</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5794.5</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5785.69</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5717.33</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5621.2699999999995</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5598.44</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5840.68</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5716.23</v>
      </c>
      <c r="ER1281" s="64"/>
      <c r="ES1281" s="64"/>
      <c r="ET1281" s="64"/>
      <c r="EU1281" s="64"/>
      <c r="EV1281" s="65"/>
    </row>
    <row r="1282" spans="1:152" s="29" customFormat="1" ht="15.75" customHeight="1" x14ac:dyDescent="0.2">
      <c r="A1282" s="60">
        <f>$A$105</f>
        <v>45996</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5607.19</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5601.71</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5601.78</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5601.79</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5601.73</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5601.62</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5600.1</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5774.87</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5600.49</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5653.37</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5708.2</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5730.59</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5708.44</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5701.82</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5714.58</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5721.54</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5736.9699999999993</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5791.08</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5807.63</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5718.2</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5646.33</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5598.66</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5875.2</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5733.45</v>
      </c>
      <c r="ER1282" s="64"/>
      <c r="ES1282" s="64"/>
      <c r="ET1282" s="64"/>
      <c r="EU1282" s="64"/>
      <c r="EV1282" s="65"/>
    </row>
    <row r="1283" spans="1:152" s="29" customFormat="1" ht="15.75" customHeight="1" x14ac:dyDescent="0.2">
      <c r="A1283" s="60">
        <f>$A$106</f>
        <v>45997</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5616.79</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5601.46</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5601.66</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5601.69</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5601.67</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5601.6</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5600.25</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5602.43</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5600.13</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5600.37</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5620.75</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5637.46</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5639.0199999999995</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5621.87</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5621.53</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5630.18</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5680.92</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5746.58</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5741.19</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5636.3899999999994</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5599.54</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5597.92</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5816.79</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5686.26</v>
      </c>
      <c r="ER1283" s="64"/>
      <c r="ES1283" s="64"/>
      <c r="ET1283" s="64"/>
      <c r="EU1283" s="64"/>
      <c r="EV1283" s="65"/>
    </row>
    <row r="1284" spans="1:152" s="29" customFormat="1" ht="15.75" customHeight="1" x14ac:dyDescent="0.2">
      <c r="A1284" s="60">
        <f>$A$107</f>
        <v>45998</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5612.15</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5601.59</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5601.76</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5601.86</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5601.82</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5601.8099999999995</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5600.51</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5600.13</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5599.73</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5600.15</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5600.41</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5600.36</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5600.4</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5601.19</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5601.15</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5601.23</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5602.85</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5694.76</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5681.33</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5634.13</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5598.61</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5598.51</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5781.7699999999995</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5650.69</v>
      </c>
      <c r="ER1284" s="64"/>
      <c r="ES1284" s="64"/>
      <c r="ET1284" s="64"/>
      <c r="EU1284" s="64"/>
      <c r="EV1284" s="65"/>
    </row>
    <row r="1285" spans="1:152" s="29" customFormat="1" ht="15.75" customHeight="1" x14ac:dyDescent="0.2">
      <c r="A1285" s="60">
        <f>$A$108</f>
        <v>45999</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5614.5</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5601.7</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5601.84</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5601.87</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5601.78</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5601.67</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5600.21</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5785.46</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5600.1399999999994</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5660</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5711.59</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5719.29</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5690.5599999999995</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5684.51</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5691.96</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5705.04</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5738.63</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5766.2199999999993</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5796.73</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5714.75</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5633.1399999999994</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5598.42</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5847.7</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5672.66</v>
      </c>
      <c r="ER1285" s="64"/>
      <c r="ES1285" s="64"/>
      <c r="ET1285" s="64"/>
      <c r="EU1285" s="64"/>
      <c r="EV1285" s="65"/>
    </row>
    <row r="1286" spans="1:152" s="29" customFormat="1" ht="15.75" customHeight="1" x14ac:dyDescent="0.2">
      <c r="A1286" s="60">
        <f>$A$109</f>
        <v>46000</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5618.53</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5601.65</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5601.7699999999995</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5601.8099999999995</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5601.78</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5601.57</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5601.26</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5781.26</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5600.2999999999993</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5671.9</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5726.67</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5733.92</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5705.7699999999995</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5699.0199999999995</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5706.93</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5719.13</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5749.9699999999993</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5775.2999999999993</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5804.11</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5736.5599999999995</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5655.93</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5598.03</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5831.82</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5721.1</v>
      </c>
      <c r="ER1286" s="64"/>
      <c r="ES1286" s="64"/>
      <c r="ET1286" s="64"/>
      <c r="EU1286" s="64"/>
      <c r="EV1286" s="65"/>
    </row>
    <row r="1287" spans="1:152" s="29" customFormat="1" ht="15.75" customHeight="1" x14ac:dyDescent="0.2">
      <c r="A1287" s="60">
        <f>$A$110</f>
        <v>46001</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5621.83</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5601.71</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5601.73</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5601.75</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5601.73</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5601.49</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5599.59</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5791.68</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5600.11</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5673.9699999999993</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5724.23</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5732.74</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5710.12</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5697.98</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5708.12</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5718.28</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5757.2</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5784.16</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5806.57</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5741.2199999999993</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5659.32</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5598.2999999999993</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5857.2999999999993</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5724.45</v>
      </c>
      <c r="ER1287" s="64"/>
      <c r="ES1287" s="64"/>
      <c r="ET1287" s="64"/>
      <c r="EU1287" s="64"/>
      <c r="EV1287" s="65"/>
    </row>
    <row r="1288" spans="1:152" s="29" customFormat="1" ht="15.75" customHeight="1" x14ac:dyDescent="0.2">
      <c r="A1288" s="60">
        <f>$A$111</f>
        <v>46002</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5635.63</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5601.4</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5601.5199999999995</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5601.59</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5601.54</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5601.36</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5601.68</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5809.93</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5600.44</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5688.0599999999995</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5738.63</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5743.5199999999995</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5717.67</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5723.03</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5717.44</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5734.36</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5775.04</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5808.61</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5819.78</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5760.46</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5677.4</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5598.53</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5855.61</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5724.34</v>
      </c>
      <c r="ER1288" s="64"/>
      <c r="ES1288" s="64"/>
      <c r="ET1288" s="64"/>
      <c r="EU1288" s="64"/>
      <c r="EV1288" s="65"/>
    </row>
    <row r="1289" spans="1:152" s="29" customFormat="1" ht="15.75" customHeight="1" x14ac:dyDescent="0.2">
      <c r="A1289" s="60">
        <f>$A$112</f>
        <v>46003</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5678.0199999999995</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5616.67</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5601.45</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5601.49</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5601.66</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5628.4699999999993</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5692.62</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5884.3899999999994</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5619.63</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5774.41</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5829.45</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5828.9699999999993</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5801.84</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5798.07</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5797.46</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5797.3099999999995</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5825.51</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5866.44</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5887.49</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5833.21</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5762.08</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5636.24</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5926.0599999999995</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5792.62</v>
      </c>
      <c r="ER1289" s="64"/>
      <c r="ES1289" s="64"/>
      <c r="ET1289" s="64"/>
      <c r="EU1289" s="64"/>
      <c r="EV1289" s="65"/>
    </row>
    <row r="1290" spans="1:152" s="29" customFormat="1" ht="15.75" customHeight="1" x14ac:dyDescent="0.2">
      <c r="A1290" s="60">
        <f>$A$113</f>
        <v>46004</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5651.43</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5607.32</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5601.84</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5601.88</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5601.91</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5601.79</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5600.68</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5642.3099999999995</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5600.28</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5601.98</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5686.2999999999993</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5714.17</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5707.99</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5701.91</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5701.18</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5701.17</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5749.84</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5803.2999999999993</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5816.96</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5740.63</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5663.7</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5598.16</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5881.2999999999993</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5738.13</v>
      </c>
      <c r="ER1290" s="64"/>
      <c r="ES1290" s="64"/>
      <c r="ET1290" s="64"/>
      <c r="EU1290" s="64"/>
      <c r="EV1290" s="65"/>
    </row>
    <row r="1291" spans="1:152" s="29" customFormat="1" ht="15.75" customHeight="1" x14ac:dyDescent="0.2">
      <c r="A1291" s="60">
        <f>$A$114</f>
        <v>46005</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5644.08</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5607.51</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5601.6</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5601.66</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5601.63</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5601.58</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5600.24</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5601.28</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5599.46</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5600.1</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5600.1</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5624.2699999999995</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5615.99</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5640.07</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5639.95</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5647.0599999999995</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5724.7199999999993</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5794.9699999999993</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5838.36</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5789.25</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5729.54</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5601.7199999999993</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5887.12</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5772.96</v>
      </c>
      <c r="ER1291" s="64"/>
      <c r="ES1291" s="64"/>
      <c r="ET1291" s="64"/>
      <c r="EU1291" s="64"/>
      <c r="EV1291" s="65"/>
    </row>
    <row r="1292" spans="1:152" s="29" customFormat="1" ht="15.75" customHeight="1" x14ac:dyDescent="0.2">
      <c r="A1292" s="60">
        <f>$A$115</f>
        <v>46006</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5647.85</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5615.8899999999994</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5605.9699999999993</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5600.6</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5600.53</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5629.7</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5711.9</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5880.21</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5643.82</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5777.7999999999993</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5828.9699999999993</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5829.1</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5811.13</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5807.7699999999995</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5807.54</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5804.67</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5823.75</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5864.42</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5905.03</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5843</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5775.91</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5656.54</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5915.95</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5710.03</v>
      </c>
      <c r="ER1292" s="64"/>
      <c r="ES1292" s="64"/>
      <c r="ET1292" s="64"/>
      <c r="EU1292" s="64"/>
      <c r="EV1292" s="65"/>
    </row>
    <row r="1293" spans="1:152" s="29" customFormat="1" ht="15.75" customHeight="1" x14ac:dyDescent="0.2">
      <c r="A1293" s="60">
        <f>$A$116</f>
        <v>46007</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5688.45</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5640.79</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5606.2999999999993</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5601.3899999999994</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5602.92</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5646</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5709.85</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5894.15</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5648.98</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5787.51</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5844.8099999999995</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5845.6</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5803.67</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5791.0599999999995</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5798.66</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5802.2999999999993</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5832.58</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5870.11</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5927.0599999999995</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5840.99</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5783.94</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5668.19</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5949.69</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5807.63</v>
      </c>
      <c r="ER1293" s="64"/>
      <c r="ES1293" s="64"/>
      <c r="ET1293" s="64"/>
      <c r="EU1293" s="64"/>
      <c r="EV1293" s="65"/>
    </row>
    <row r="1294" spans="1:152" s="29" customFormat="1" ht="15.75" customHeight="1" x14ac:dyDescent="0.2">
      <c r="A1294" s="60">
        <f>$A$117</f>
        <v>46008</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5704.87</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5624.5199999999995</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5603.38</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5601.03</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5600.9699999999993</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5635.54</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5690.5599999999995</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5877.36</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5616.73</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5774.18</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5836.33</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5844.07</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5807.28</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5801.1</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5790.37</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5784.8099999999995</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5836.78</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5867.6399999999994</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5920.48</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5846.86</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5725.34</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5595.63</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5941.03</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5814.8899999999994</v>
      </c>
      <c r="ER1294" s="64"/>
      <c r="ES1294" s="64"/>
      <c r="ET1294" s="64"/>
      <c r="EU1294" s="64"/>
      <c r="EV1294" s="65"/>
    </row>
    <row r="1295" spans="1:152" s="29" customFormat="1" ht="15.75" customHeight="1" x14ac:dyDescent="0.2">
      <c r="A1295" s="60">
        <f>$A$118</f>
        <v>46009</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5687.2699999999995</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5645.82</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5620.42</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5600.6399999999994</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5600.53</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5647.45</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5718.3099999999995</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5927.76</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5622.17</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5815.46</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5807.7199999999993</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5848.82</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5750.4699999999993</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5732.88</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5747.75</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5802.63</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5859.9</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5891.2999999999993</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5905.6</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5861.5</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5798.11</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5637.98</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5975.3</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5822.92</v>
      </c>
      <c r="ER1295" s="64"/>
      <c r="ES1295" s="64"/>
      <c r="ET1295" s="64"/>
      <c r="EU1295" s="64"/>
      <c r="EV1295" s="65"/>
    </row>
    <row r="1296" spans="1:152" s="29" customFormat="1" ht="15.75" customHeight="1" x14ac:dyDescent="0.2">
      <c r="A1296" s="60">
        <f>$A$119</f>
        <v>46010</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5711.5</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5635.84</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5614.62</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5606.82</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5612.49</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5658.71</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5736.34</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5928.44</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5632.04</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5781.87</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5871.38</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5882.8899999999994</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5834.95</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5801.09</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5823.18</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5830.94</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5880.7</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5905.98</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5945.41</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5912.6399999999994</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5814.0499999999993</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5665.7999999999993</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5974</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5831.9</v>
      </c>
      <c r="ER1296" s="64"/>
      <c r="ES1296" s="64"/>
      <c r="ET1296" s="64"/>
      <c r="EU1296" s="64"/>
      <c r="EV1296" s="65"/>
    </row>
    <row r="1297" spans="1:152" s="29" customFormat="1" ht="15.75" customHeight="1" x14ac:dyDescent="0.2">
      <c r="A1297" s="60">
        <f>$A$120</f>
        <v>46011</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5724.4</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5649.92</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5610.79</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5600.8899999999994</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5600.84</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5610.61</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5598.91</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5696.4699999999993</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5599.36</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5604.04</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5716.25</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5740.1</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5723.68</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5705.0599999999995</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5600.0199999999995</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5600.49</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5599.17</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5598.17</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5664.2999999999993</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5634.07</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5606.26</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5596.43</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5900.16</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5789.18</v>
      </c>
      <c r="ER1297" s="64"/>
      <c r="ES1297" s="64"/>
      <c r="ET1297" s="64"/>
      <c r="EU1297" s="64"/>
      <c r="EV1297" s="65"/>
    </row>
    <row r="1298" spans="1:152" s="29" customFormat="1" ht="15.75" customHeight="1" x14ac:dyDescent="0.2">
      <c r="A1298" s="60">
        <f>$A$121</f>
        <v>46012</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5705.87</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5623.99</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5600.46</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5600.63</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5600.65</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5600.59</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5598.7</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5620.49</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5599.35</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5599.44</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5599.49</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5639.35</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5631.3099999999995</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5655.32</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5653.9699999999993</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5660.91</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5742.34</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5809.2199999999993</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5860.34</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5817.7</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5747.36</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5621.69</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5917.18</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5798.95</v>
      </c>
      <c r="ER1298" s="64"/>
      <c r="ES1298" s="64"/>
      <c r="ET1298" s="64"/>
      <c r="EU1298" s="64"/>
      <c r="EV1298" s="65"/>
    </row>
    <row r="1299" spans="1:152" s="29" customFormat="1" ht="15.75" customHeight="1" x14ac:dyDescent="0.2">
      <c r="A1299" s="60">
        <f>$A$122</f>
        <v>46013</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5773.5199999999995</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5701.63</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5665.68</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5649.35</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5651.29</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5711.04</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5774.3899999999994</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5953.15</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5674.62</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5893.41</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5967.85</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5950.32</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5809.71</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5803.83</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5793.0199999999995</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5793.16</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5840.0199999999995</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5917.6399999999994</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6001.2800000000007</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6100.0300000000007</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5857.45</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5734.2699999999995</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6009.66</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5837.6</v>
      </c>
      <c r="ER1299" s="64"/>
      <c r="ES1299" s="64"/>
      <c r="ET1299" s="64"/>
      <c r="EU1299" s="64"/>
      <c r="EV1299" s="65"/>
    </row>
    <row r="1300" spans="1:152" s="29" customFormat="1" ht="15.75" customHeight="1" x14ac:dyDescent="0.2">
      <c r="A1300" s="60">
        <f>$A$123</f>
        <v>46014</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5694.7699999999995</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5644</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5632.1399999999994</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5620.84</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5624.63</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5666.95</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5771.3899999999994</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5958.15</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5674.3899999999994</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5803.82</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5860.34</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5840.53</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5792.6399999999994</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5780.2999999999993</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5770.53</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5775.74</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5803.92</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5868.8099999999995</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5934.76</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5909.17</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5825.8899999999994</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5693.33</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5960.0300000000007</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5792.49</v>
      </c>
      <c r="ER1300" s="64"/>
      <c r="ES1300" s="64"/>
      <c r="ET1300" s="64"/>
      <c r="EU1300" s="64"/>
      <c r="EV1300" s="65"/>
    </row>
    <row r="1301" spans="1:152" s="29" customFormat="1" ht="15.75" customHeight="1" x14ac:dyDescent="0.2">
      <c r="A1301" s="60">
        <f>$A$124</f>
        <v>46015</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5666.67</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5627.16</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5616.2199999999993</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5612.2199999999993</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5616.33</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5662.3899999999994</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5764.3899999999994</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5950.1900000000005</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5683.2699999999995</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5825.41</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5909.38</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5918.82</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5873.66</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5869.67</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5869.53</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5821.74</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5829.2699999999995</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5863.75</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5917.9</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5851.26</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5788.3899999999994</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5662.92</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5943.53</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5796.35</v>
      </c>
      <c r="ER1301" s="64"/>
      <c r="ES1301" s="64"/>
      <c r="ET1301" s="64"/>
      <c r="EU1301" s="64"/>
      <c r="EV1301" s="65"/>
    </row>
    <row r="1302" spans="1:152" s="29" customFormat="1" ht="15.75" customHeight="1" x14ac:dyDescent="0.2">
      <c r="A1302" s="60">
        <f>$A$125</f>
        <v>46016</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5676.78</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5630.8099999999995</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5618.3099999999995</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5613.41</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5616.98</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5649.46</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5733.66</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5954.0499999999993</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5696.49</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5830.62</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5862.53</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5872.25</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5838.53</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5832.71</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5823</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5810.88</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5833.2999999999993</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5886.9</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5953.98</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5907.01</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5844.54</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5739.71</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5941.2699999999995</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5776.7699999999995</v>
      </c>
      <c r="ER1302" s="64"/>
      <c r="ES1302" s="64"/>
      <c r="ET1302" s="64"/>
      <c r="EU1302" s="64"/>
      <c r="EV1302" s="65"/>
    </row>
    <row r="1303" spans="1:152" s="29" customFormat="1" ht="15.75" customHeight="1" x14ac:dyDescent="0.2">
      <c r="A1303" s="60">
        <f>$A$126</f>
        <v>46017</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5771.74</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5700.74</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5682.25</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5624.96</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5681.98</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5677.12</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5778.25</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5984.66</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5710.25</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5838.94</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5857.58</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5851.93</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5808.0499999999993</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5788.21</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5793.57</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5780.04</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5837.5199999999995</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5886.91</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5931.43</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5901.35</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5823.67</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5725.17</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5951.46</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5819.87</v>
      </c>
      <c r="ER1303" s="64"/>
      <c r="ES1303" s="64"/>
      <c r="ET1303" s="64"/>
      <c r="EU1303" s="64"/>
      <c r="EV1303" s="65"/>
    </row>
    <row r="1304" spans="1:152" s="29" customFormat="1" ht="15.75" customHeight="1" x14ac:dyDescent="0.2">
      <c r="A1304" s="60">
        <f>$A$127</f>
        <v>46018</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5746.33</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5684.4699999999993</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5618.2199999999993</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5635.98</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5644.03</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5644.0499999999993</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5689.18</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5934.32</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5673.24</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5799.0199999999995</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5852.23</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5852.69</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5853.62</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5850.87</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5865.41</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5851.08</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5875.25</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5892.94</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5954.6</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5905.48</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5828.96</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5755.44</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5973.35</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5838.58</v>
      </c>
      <c r="ER1304" s="64"/>
      <c r="ES1304" s="64"/>
      <c r="ET1304" s="64"/>
      <c r="EU1304" s="64"/>
      <c r="EV1304" s="65"/>
    </row>
    <row r="1305" spans="1:152" s="29" customFormat="1" ht="15.75" customHeight="1" x14ac:dyDescent="0.2">
      <c r="A1305" s="60">
        <f>$A$128</f>
        <v>46019</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5728.19</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5660.62</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5636.71</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5629.61</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5622.98</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5621.74</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5614.5199999999995</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5668.03</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5599.79</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5600.21</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5664.66</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5698.36</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5704.69</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5705.2199999999993</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5696.96</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5709.13</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5780.04</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5829.34</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5874.59</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5834.5199999999995</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5782.43</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5675.86</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5876.2</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5802.94</v>
      </c>
      <c r="ER1305" s="64"/>
      <c r="ES1305" s="64"/>
      <c r="ET1305" s="64"/>
      <c r="EU1305" s="64"/>
      <c r="EV1305" s="65"/>
    </row>
    <row r="1306" spans="1:152" s="29" customFormat="1" ht="15.75" customHeight="1" x14ac:dyDescent="0.2">
      <c r="A1306" s="60">
        <f>$A$129</f>
        <v>46020</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5756.91</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5703.04</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5677.85</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5610.86</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5615.8099999999995</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5653.2999999999993</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5730.17</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5942</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5683.04</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5789.83</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5848.57</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5842.13</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5857</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5853.9</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5851.83</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5856.93</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5884.7699999999995</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5901.7699999999995</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5911.19</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5907.94</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5863.88</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5772.42</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5956.97</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5832.09</v>
      </c>
      <c r="ER1306" s="64"/>
      <c r="ES1306" s="64"/>
      <c r="ET1306" s="64"/>
      <c r="EU1306" s="64"/>
      <c r="EV1306" s="65"/>
    </row>
    <row r="1307" spans="1:152" s="29" customFormat="1" ht="15.75" customHeight="1" x14ac:dyDescent="0.2">
      <c r="A1307" s="60">
        <f>$A$130</f>
        <v>46021</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5754.11</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5602.23</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5601.98</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5596.24</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5600.2</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5615.71</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5696.54</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5866.7699999999995</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5685.32</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5782.48</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5845.03</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5861.3099999999995</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5851.86</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5847.71</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5847.36</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5854.9699999999993</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5874.6</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5899.42</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5910.0599999999995</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5903.7999999999993</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5853.96</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5780.3899999999994</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5975.57</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5820.43</v>
      </c>
      <c r="ER1307" s="64"/>
      <c r="ES1307" s="64"/>
      <c r="ET1307" s="64"/>
      <c r="EU1307" s="64"/>
      <c r="EV1307" s="65"/>
    </row>
    <row r="1308" spans="1:152" s="29" customFormat="1" ht="15.75" customHeight="1" x14ac:dyDescent="0.2">
      <c r="A1308" s="60">
        <f>$A$131</f>
        <v>46022</v>
      </c>
      <c r="B1308" s="61"/>
      <c r="C1308" s="61"/>
      <c r="D1308" s="61"/>
      <c r="E1308" s="61"/>
      <c r="F1308" s="61"/>
      <c r="G1308" s="61"/>
      <c r="H1308" s="62"/>
      <c r="I1308" s="63">
        <f>IF($A1308="-","-",ROUND(VLOOKUP($A1308+ROUND(LEFT(I$1277,1)/24,5),'[1]ОАО "АТС"'!$A$57:$F$800,3,FALSE)+HLOOKUP($DL$1275,'[1]Сбытовая надбавка'!$F$5:$H$6,2,FALSE),2)+'[1]Иные услуги'!$C$6+HLOOKUP($DR$1274,'[1]Услуги по передаче'!$G$5:$J$7,2,FALSE))</f>
        <v>5734.09</v>
      </c>
      <c r="J1308" s="64"/>
      <c r="K1308" s="64"/>
      <c r="L1308" s="64"/>
      <c r="M1308" s="64"/>
      <c r="N1308" s="65"/>
      <c r="O1308" s="63">
        <f>IF($A1308="-","-",ROUND(VLOOKUP($A1308+ROUND(LEFT(O$1277,1)/24,5),'[1]ОАО "АТС"'!$A$57:$F$800,3,FALSE)+HLOOKUP($DL$1275,'[1]Сбытовая надбавка'!$F$5:$H$6,2,FALSE),2)+'[1]Иные услуги'!$C$6+HLOOKUP($DR$1274,'[1]Услуги по передаче'!$G$5:$J$7,2,FALSE))</f>
        <v>5680.5499999999993</v>
      </c>
      <c r="P1308" s="64"/>
      <c r="Q1308" s="64"/>
      <c r="R1308" s="64"/>
      <c r="S1308" s="64"/>
      <c r="T1308" s="65"/>
      <c r="U1308" s="63">
        <f>IF($A1308="-","-",ROUND(VLOOKUP($A1308+ROUND(LEFT(U$1277,1)/24,5),'[1]ОАО "АТС"'!$A$57:$F$800,3,FALSE)+HLOOKUP($DL$1275,'[1]Сбытовая надбавка'!$F$5:$H$6,2,FALSE),2)+'[1]Иные услуги'!$C$6+HLOOKUP($DR$1274,'[1]Услуги по передаче'!$G$5:$J$7,2,FALSE))</f>
        <v>5612.03</v>
      </c>
      <c r="V1308" s="64"/>
      <c r="W1308" s="64"/>
      <c r="X1308" s="64"/>
      <c r="Y1308" s="64"/>
      <c r="Z1308" s="65"/>
      <c r="AA1308" s="63">
        <f>IF($A1308="-","-",ROUND(VLOOKUP($A1308+ROUND(LEFT(AA$1277,1)/24,5),'[1]ОАО "АТС"'!$A$57:$F$800,3,FALSE)+HLOOKUP($DL$1275,'[1]Сбытовая надбавка'!$F$5:$H$6,2,FALSE),2)+'[1]Иные услуги'!$C$6+HLOOKUP($DR$1274,'[1]Услуги по передаче'!$G$5:$J$7,2,FALSE))</f>
        <v>5607.35</v>
      </c>
      <c r="AB1308" s="64"/>
      <c r="AC1308" s="64"/>
      <c r="AD1308" s="64"/>
      <c r="AE1308" s="64"/>
      <c r="AF1308" s="65"/>
      <c r="AG1308" s="63">
        <f>IF($A1308="-","-",ROUND(VLOOKUP($A1308+ROUND(LEFT(AG$1277,1)/24,5),'[1]ОАО "АТС"'!$A$57:$F$800,3,FALSE)+HLOOKUP($DL$1275,'[1]Сбытовая надбавка'!$F$5:$H$6,2,FALSE),2)+'[1]Иные услуги'!$C$6+HLOOKUP($DR$1274,'[1]Услуги по передаче'!$G$5:$J$7,2,FALSE))</f>
        <v>5607.66</v>
      </c>
      <c r="AH1308" s="64"/>
      <c r="AI1308" s="64"/>
      <c r="AJ1308" s="64"/>
      <c r="AK1308" s="64"/>
      <c r="AL1308" s="65"/>
      <c r="AM1308" s="63">
        <f>IF($A1308="-","-",ROUND(VLOOKUP($A1308+ROUND(LEFT(AM$1277,1)/24,5),'[1]ОАО "АТС"'!$A$57:$F$800,3,FALSE)+HLOOKUP($DL$1275,'[1]Сбытовая надбавка'!$F$5:$H$6,2,FALSE),2)+'[1]Иные услуги'!$C$6+HLOOKUP($DR$1274,'[1]Услуги по передаче'!$G$5:$J$7,2,FALSE))</f>
        <v>5615.57</v>
      </c>
      <c r="AN1308" s="64"/>
      <c r="AO1308" s="64"/>
      <c r="AP1308" s="64"/>
      <c r="AQ1308" s="64"/>
      <c r="AR1308" s="65"/>
      <c r="AS1308" s="63">
        <f>IF($A1308="-","-",ROUND(VLOOKUP($A1308+ROUND(LEFT(AS$1277,1)/24,5),'[1]ОАО "АТС"'!$A$57:$F$800,3,FALSE)+HLOOKUP($DL$1275,'[1]Сбытовая надбавка'!$F$5:$H$6,2,FALSE),2)+'[1]Иные услуги'!$C$6+HLOOKUP($DR$1274,'[1]Услуги по передаче'!$G$5:$J$7,2,FALSE))</f>
        <v>5619.17</v>
      </c>
      <c r="AT1308" s="64"/>
      <c r="AU1308" s="64"/>
      <c r="AV1308" s="64"/>
      <c r="AW1308" s="64"/>
      <c r="AX1308" s="65"/>
      <c r="AY1308" s="63">
        <f>IF($A1308="-","-",ROUND(VLOOKUP($A1308+ROUND(LEFT(AY$1277,1)/24,5),'[1]ОАО "АТС"'!$A$57:$F$800,3,FALSE)+HLOOKUP($DL$1275,'[1]Сбытовая надбавка'!$F$5:$H$6,2,FALSE),2)+'[1]Иные услуги'!$C$6+HLOOKUP($DR$1274,'[1]Услуги по передаче'!$G$5:$J$7,2,FALSE))</f>
        <v>5681.24</v>
      </c>
      <c r="AZ1308" s="64"/>
      <c r="BA1308" s="64"/>
      <c r="BB1308" s="64"/>
      <c r="BC1308" s="64"/>
      <c r="BD1308" s="65"/>
      <c r="BE1308" s="63">
        <f>IF($A1308="-","-",ROUND(VLOOKUP($A1308+ROUND(LEFT(BE$1277,1)/24,5),'[1]ОАО "АТС"'!$A$57:$F$800,3,FALSE)+HLOOKUP($DL$1275,'[1]Сбытовая надбавка'!$F$5:$H$6,2,FALSE),2)+'[1]Иные услуги'!$C$6+HLOOKUP($DR$1274,'[1]Услуги по передаче'!$G$5:$J$7,2,FALSE))</f>
        <v>5599.76</v>
      </c>
      <c r="BF1308" s="64"/>
      <c r="BG1308" s="64"/>
      <c r="BH1308" s="64"/>
      <c r="BI1308" s="64"/>
      <c r="BJ1308" s="65"/>
      <c r="BK1308" s="63">
        <f>IF($A1308="-","-",ROUND(VLOOKUP($A1308+ROUND(LEFT(BK$1277,1)/24,5),'[1]ОАО "АТС"'!$A$57:$F$800,3,FALSE)+HLOOKUP($DL$1275,'[1]Сбытовая надбавка'!$F$5:$H$6,2,FALSE),2)+'[1]Иные услуги'!$C$6+HLOOKUP($DR$1274,'[1]Услуги по передаче'!$G$5:$J$7,2,FALSE))</f>
        <v>5669.08</v>
      </c>
      <c r="BL1308" s="64"/>
      <c r="BM1308" s="64"/>
      <c r="BN1308" s="64"/>
      <c r="BO1308" s="64"/>
      <c r="BP1308" s="65"/>
      <c r="BQ1308" s="63">
        <f>IF($A1308="-","-",ROUND(VLOOKUP($A1308+ROUND(LEFT(BQ$1277,2)/24,5),'[1]ОАО "АТС"'!$A$57:$F$800,3,FALSE)+HLOOKUP($DL$1275,'[1]Сбытовая надбавка'!$F$5:$H$6,2,FALSE),2)+'[1]Иные услуги'!$C$6+HLOOKUP($DR$1274,'[1]Услуги по передаче'!$G$5:$J$7,2,FALSE))</f>
        <v>5713.99</v>
      </c>
      <c r="BR1308" s="64"/>
      <c r="BS1308" s="64"/>
      <c r="BT1308" s="64"/>
      <c r="BU1308" s="64"/>
      <c r="BV1308" s="65"/>
      <c r="BW1308" s="63">
        <f>IF($A1308="-","-",ROUND(VLOOKUP($A1308+ROUND(LEFT(BW$1277,2)/24,5),'[1]ОАО "АТС"'!$A$57:$F$800,3,FALSE)+HLOOKUP($DL$1275,'[1]Сбытовая надбавка'!$F$5:$H$6,2,FALSE),2)+'[1]Иные услуги'!$C$6+HLOOKUP($DR$1274,'[1]Услуги по передаче'!$G$5:$J$7,2,FALSE))</f>
        <v>5727.46</v>
      </c>
      <c r="BX1308" s="64"/>
      <c r="BY1308" s="64"/>
      <c r="BZ1308" s="64"/>
      <c r="CA1308" s="64"/>
      <c r="CB1308" s="65"/>
      <c r="CC1308" s="63">
        <f>IF($A1308="-","-",ROUND(VLOOKUP($A1308+ROUND(LEFT(CC$1277,2)/24,5),'[1]ОАО "АТС"'!$A$57:$F$800,3,FALSE)+HLOOKUP($DL$1275,'[1]Сбытовая надбавка'!$F$5:$H$6,2,FALSE),2)+'[1]Иные услуги'!$C$6+HLOOKUP($DR$1274,'[1]Услуги по передаче'!$G$5:$J$7,2,FALSE))</f>
        <v>5710.7199999999993</v>
      </c>
      <c r="CD1308" s="64"/>
      <c r="CE1308" s="64"/>
      <c r="CF1308" s="64"/>
      <c r="CG1308" s="64"/>
      <c r="CH1308" s="65"/>
      <c r="CI1308" s="63">
        <f>IF($A1308="-","-",ROUND(VLOOKUP($A1308+ROUND(LEFT(CI$1277,2)/24,5),'[1]ОАО "АТС"'!$A$57:$F$800,3,FALSE)+HLOOKUP($DL$1275,'[1]Сбытовая надбавка'!$F$5:$H$6,2,FALSE),2)+'[1]Иные услуги'!$C$6+HLOOKUP($DR$1274,'[1]Услуги по передаче'!$G$5:$J$7,2,FALSE))</f>
        <v>5685.23</v>
      </c>
      <c r="CJ1308" s="64"/>
      <c r="CK1308" s="64"/>
      <c r="CL1308" s="64"/>
      <c r="CM1308" s="64"/>
      <c r="CN1308" s="65"/>
      <c r="CO1308" s="63">
        <f>IF($A1308="-","-",ROUND(VLOOKUP($A1308+ROUND(LEFT(CO$1277,2)/24,5),'[1]ОАО "АТС"'!$A$57:$F$800,3,FALSE)+HLOOKUP($DL$1275,'[1]Сбытовая надбавка'!$F$5:$H$6,2,FALSE),2)+'[1]Иные услуги'!$C$6+HLOOKUP($DR$1274,'[1]Услуги по передаче'!$G$5:$J$7,2,FALSE))</f>
        <v>5677.38</v>
      </c>
      <c r="CP1308" s="64"/>
      <c r="CQ1308" s="64"/>
      <c r="CR1308" s="64"/>
      <c r="CS1308" s="64"/>
      <c r="CT1308" s="65"/>
      <c r="CU1308" s="63">
        <f>IF($A1308="-","-",ROUND(VLOOKUP($A1308+ROUND(LEFT(CU$1277,2)/24,5),'[1]ОАО "АТС"'!$A$57:$F$800,3,FALSE)+HLOOKUP($DL$1275,'[1]Сбытовая надбавка'!$F$5:$H$6,2,FALSE),2)+'[1]Иные услуги'!$C$6+HLOOKUP($DR$1274,'[1]Услуги по передаче'!$G$5:$J$7,2,FALSE))</f>
        <v>5676.44</v>
      </c>
      <c r="CV1308" s="64"/>
      <c r="CW1308" s="64"/>
      <c r="CX1308" s="64"/>
      <c r="CY1308" s="64"/>
      <c r="CZ1308" s="65"/>
      <c r="DA1308" s="63">
        <f>IF($A1308="-","-",ROUND(VLOOKUP($A1308+ROUND(LEFT(DA$1277,2)/24,5),'[1]ОАО "АТС"'!$A$57:$F$800,3,FALSE)+HLOOKUP($DL$1275,'[1]Сбытовая надбавка'!$F$5:$H$6,2,FALSE),2)+'[1]Иные услуги'!$C$6+HLOOKUP($DR$1274,'[1]Услуги по передаче'!$G$5:$J$7,2,FALSE))</f>
        <v>5722.01</v>
      </c>
      <c r="DB1308" s="64"/>
      <c r="DC1308" s="64"/>
      <c r="DD1308" s="64"/>
      <c r="DE1308" s="64"/>
      <c r="DF1308" s="65"/>
      <c r="DG1308" s="63">
        <f>IF($A1308="-","-",ROUND(VLOOKUP($A1308+ROUND(LEFT(DG$1277,2)/24,5),'[1]ОАО "АТС"'!$A$57:$F$800,3,FALSE)+HLOOKUP($DL$1275,'[1]Сбытовая надбавка'!$F$5:$H$6,2,FALSE),2)+'[1]Иные услуги'!$C$6+HLOOKUP($DR$1274,'[1]Услуги по передаче'!$G$5:$J$7,2,FALSE))</f>
        <v>5810.5599999999995</v>
      </c>
      <c r="DH1308" s="64"/>
      <c r="DI1308" s="64"/>
      <c r="DJ1308" s="64"/>
      <c r="DK1308" s="64"/>
      <c r="DL1308" s="65"/>
      <c r="DM1308" s="63">
        <f>IF($A1308="-","-",ROUND(VLOOKUP($A1308+ROUND(LEFT(DM$1277,2)/24,5),'[1]ОАО "АТС"'!$A$57:$F$800,3,FALSE)+HLOOKUP($DL$1275,'[1]Сбытовая надбавка'!$F$5:$H$6,2,FALSE),2)+'[1]Иные услуги'!$C$6+HLOOKUP($DR$1274,'[1]Услуги по передаче'!$G$5:$J$7,2,FALSE))</f>
        <v>5835.23</v>
      </c>
      <c r="DN1308" s="64"/>
      <c r="DO1308" s="64"/>
      <c r="DP1308" s="64"/>
      <c r="DQ1308" s="64"/>
      <c r="DR1308" s="65"/>
      <c r="DS1308" s="63">
        <f>IF($A1308="-","-",ROUND(VLOOKUP($A1308+ROUND(LEFT(DS$1277,2)/24,5),'[1]ОАО "АТС"'!$A$57:$F$800,3,FALSE)+HLOOKUP($DL$1275,'[1]Сбытовая надбавка'!$F$5:$H$6,2,FALSE),2)+'[1]Иные услуги'!$C$6+HLOOKUP($DR$1274,'[1]Услуги по передаче'!$G$5:$J$7,2,FALSE))</f>
        <v>5794.67</v>
      </c>
      <c r="DT1308" s="64"/>
      <c r="DU1308" s="64"/>
      <c r="DV1308" s="64"/>
      <c r="DW1308" s="64"/>
      <c r="DX1308" s="65"/>
      <c r="DY1308" s="63">
        <f>IF($A1308="-","-",ROUND(VLOOKUP($A1308+ROUND(LEFT(DY$1277,2)/24,5),'[1]ОАО "АТС"'!$A$57:$F$800,3,FALSE)+HLOOKUP($DL$1275,'[1]Сбытовая надбавка'!$F$5:$H$6,2,FALSE),2)+'[1]Иные услуги'!$C$6+HLOOKUP($DR$1274,'[1]Услуги по передаче'!$G$5:$J$7,2,FALSE))</f>
        <v>5732.16</v>
      </c>
      <c r="DZ1308" s="64"/>
      <c r="EA1308" s="64"/>
      <c r="EB1308" s="64"/>
      <c r="EC1308" s="64"/>
      <c r="ED1308" s="65"/>
      <c r="EE1308" s="63">
        <f>IF($A1308="-","-",ROUND(VLOOKUP($A1308+ROUND(LEFT(EE$1277,2)/24,5),'[1]ОАО "АТС"'!$A$57:$F$800,3,FALSE)+HLOOKUP($DL$1275,'[1]Сбытовая надбавка'!$F$5:$H$6,2,FALSE),2)+'[1]Иные услуги'!$C$6+HLOOKUP($DR$1274,'[1]Услуги по передаче'!$G$5:$J$7,2,FALSE))</f>
        <v>5605.7199999999993</v>
      </c>
      <c r="EF1308" s="64"/>
      <c r="EG1308" s="64"/>
      <c r="EH1308" s="64"/>
      <c r="EI1308" s="64"/>
      <c r="EJ1308" s="65"/>
      <c r="EK1308" s="63">
        <f>IF($A1308="-","-",ROUND(VLOOKUP($A1308+ROUND(LEFT(EK$1277,2)/24,5),'[1]ОАО "АТС"'!$A$57:$F$800,3,FALSE)+HLOOKUP($DL$1275,'[1]Сбытовая надбавка'!$F$5:$H$6,2,FALSE),2)+'[1]Иные услуги'!$C$6+HLOOKUP($DR$1274,'[1]Услуги по передаче'!$G$5:$J$7,2,FALSE))</f>
        <v>5897.94</v>
      </c>
      <c r="EL1308" s="64"/>
      <c r="EM1308" s="64"/>
      <c r="EN1308" s="64"/>
      <c r="EO1308" s="64"/>
      <c r="EP1308" s="65"/>
      <c r="EQ1308" s="63">
        <f>IF($A1308="-","-",ROUND(VLOOKUP($A1308+ROUND(LEFT(EQ$1277,2)/24,5),'[1]ОАО "АТС"'!$A$57:$F$800,3,FALSE)+HLOOKUP($DL$1275,'[1]Сбытовая надбавка'!$F$5:$H$6,2,FALSE),2)+'[1]Иные услуги'!$C$6+HLOOKUP($DR$1274,'[1]Услуги по передаче'!$G$5:$J$7,2,FALSE))</f>
        <v>5871.62</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45992</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7939.66</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7931.76</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7931.83</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7931.84</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7931.76</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7931.5</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7930.35</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8100.39</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7930.6500000000005</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7962.7100000000009</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8015.9800000000005</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8016.5500000000011</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8009.630000000001</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7978.75</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8001.39</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8017.68</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8063.3000000000011</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8114.67</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8120.33</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8052.5</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7958.5700000000006</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7929.7300000000005</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8187</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8066.7300000000005</v>
      </c>
      <c r="ER1314" s="64"/>
      <c r="ES1314" s="64"/>
      <c r="ET1314" s="64"/>
      <c r="EU1314" s="64"/>
      <c r="EV1314" s="65"/>
    </row>
    <row r="1315" spans="1:152" s="29" customFormat="1" ht="15.75" customHeight="1" x14ac:dyDescent="0.2">
      <c r="A1315" s="60">
        <f>$A$102</f>
        <v>45993</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7935.83</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7931.6500000000005</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7931.7400000000007</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7931.75</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7931.6900000000005</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7931.58</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7929.77</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8091.2300000000005</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7930.5</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7954.7000000000007</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8012.76</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8012.64</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8004.92</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7972.5300000000007</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7996.0500000000011</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8011.25</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8057.880000000001</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8110.8000000000011</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8113.16</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8042.7800000000007</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7945.06</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7929.68</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8182.0500000000011</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8036.01</v>
      </c>
      <c r="ER1315" s="64"/>
      <c r="ES1315" s="64"/>
      <c r="ET1315" s="64"/>
      <c r="EU1315" s="64"/>
      <c r="EV1315" s="65"/>
    </row>
    <row r="1316" spans="1:152" s="29" customFormat="1" ht="15.75" customHeight="1" x14ac:dyDescent="0.2">
      <c r="A1316" s="60">
        <f>$A$103</f>
        <v>45994</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7946.66</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7931.1900000000005</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7931.6900000000005</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7931.7000000000007</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7931.09</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7930.9400000000005</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7929.7100000000009</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8103.0700000000006</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7930.3200000000006</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7960.39</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8017.5</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8017.27</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8009.76</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7977.2900000000009</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8001.41</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8016.5700000000006</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8057</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8109.84</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8120.51</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8037.5400000000009</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7951.3000000000011</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7929.41</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8189.2900000000009</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8022.27</v>
      </c>
      <c r="ER1316" s="64"/>
      <c r="ES1316" s="64"/>
      <c r="ET1316" s="64"/>
      <c r="EU1316" s="64"/>
      <c r="EV1316" s="65"/>
    </row>
    <row r="1317" spans="1:152" s="29" customFormat="1" ht="15.75" customHeight="1" x14ac:dyDescent="0.2">
      <c r="A1317" s="60">
        <f>$A$104</f>
        <v>45995</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7931.3600000000006</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7931.52</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7931.6100000000006</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7931.64</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7931.5500000000011</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7930.9600000000009</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7929.66</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8100.67</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7930.43</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7983.2800000000007</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8031.2100000000009</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8044.6900000000005</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8014.84</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8006.81</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8013.25</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8028.18</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8084.91</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8124.3000000000011</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8115.4900000000007</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8047.130000000001</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7951.0700000000006</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7928.2400000000007</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8170.4800000000005</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8046.0300000000007</v>
      </c>
      <c r="ER1317" s="64"/>
      <c r="ES1317" s="64"/>
      <c r="ET1317" s="64"/>
      <c r="EU1317" s="64"/>
      <c r="EV1317" s="65"/>
    </row>
    <row r="1318" spans="1:152" s="29" customFormat="1" ht="15.75" customHeight="1" x14ac:dyDescent="0.2">
      <c r="A1318" s="60">
        <f>$A$105</f>
        <v>45996</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7936.9900000000007</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7931.51</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7931.58</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7931.59</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7931.5300000000007</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7931.42</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7929.9000000000005</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8104.67</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7930.2900000000009</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7983.17</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8038</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8060.39</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8038.2400000000007</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8031.6200000000008</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8044.380000000001</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8051.34</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8066.77</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8120.880000000001</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8137.43</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8048</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7976.130000000001</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7928.4600000000009</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8205</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8063.25</v>
      </c>
      <c r="ER1318" s="64"/>
      <c r="ES1318" s="64"/>
      <c r="ET1318" s="64"/>
      <c r="EU1318" s="64"/>
      <c r="EV1318" s="65"/>
    </row>
    <row r="1319" spans="1:152" s="29" customFormat="1" ht="15.75" customHeight="1" x14ac:dyDescent="0.2">
      <c r="A1319" s="60">
        <f>$A$106</f>
        <v>45997</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7946.59</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7931.26</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7931.4600000000009</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7931.4900000000007</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7931.4700000000012</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7931.4000000000005</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7930.0500000000011</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7932.2300000000005</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7929.93</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7930.17</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7950.5500000000011</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7967.26</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7968.8200000000006</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7951.67</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7951.33</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7959.9800000000005</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8010.7200000000012</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8076.380000000001</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8070.9900000000007</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7966.1900000000005</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7929.34</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7927.7200000000012</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8146.59</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8016.06</v>
      </c>
      <c r="ER1319" s="64"/>
      <c r="ES1319" s="64"/>
      <c r="ET1319" s="64"/>
      <c r="EU1319" s="64"/>
      <c r="EV1319" s="65"/>
    </row>
    <row r="1320" spans="1:152" s="29" customFormat="1" ht="15.75" customHeight="1" x14ac:dyDescent="0.2">
      <c r="A1320" s="60">
        <f>$A$107</f>
        <v>45998</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7941.9500000000007</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7931.39</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7931.56</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7931.66</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7931.6200000000008</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7931.6100000000006</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7930.31</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7929.93</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7929.5300000000007</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7929.9500000000007</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7930.2100000000009</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7930.16</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7930.2000000000007</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7930.9900000000007</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7930.9500000000007</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7931.0300000000007</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7932.6500000000005</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8024.56</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8011.130000000001</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7963.93</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7928.41</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7928.31</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8111.5700000000006</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7980.4900000000007</v>
      </c>
      <c r="ER1320" s="64"/>
      <c r="ES1320" s="64"/>
      <c r="ET1320" s="64"/>
      <c r="EU1320" s="64"/>
      <c r="EV1320" s="65"/>
    </row>
    <row r="1321" spans="1:152" s="29" customFormat="1" ht="15.75" customHeight="1" x14ac:dyDescent="0.2">
      <c r="A1321" s="60">
        <f>$A$108</f>
        <v>45999</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7944.3000000000011</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7931.5</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7931.64</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7931.67</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7931.58</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7931.4700000000012</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7930.01</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8115.26</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7929.9400000000005</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7989.8000000000011</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8041.39</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8049.09</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8020.3600000000006</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8014.31</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8021.76</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8034.84</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8068.43</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8096.02</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8126.5300000000007</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8044.5500000000011</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7962.9400000000005</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7928.2200000000012</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8177.5</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8002.4600000000009</v>
      </c>
      <c r="ER1321" s="64"/>
      <c r="ES1321" s="64"/>
      <c r="ET1321" s="64"/>
      <c r="EU1321" s="64"/>
      <c r="EV1321" s="65"/>
    </row>
    <row r="1322" spans="1:152" s="29" customFormat="1" ht="15.75" customHeight="1" x14ac:dyDescent="0.2">
      <c r="A1322" s="60">
        <f>$A$109</f>
        <v>46000</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7948.33</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7931.4500000000007</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7931.5700000000006</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7931.6100000000006</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7931.58</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7931.3700000000008</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7931.06</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8111.06</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7930.1</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8001.7000000000007</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8056.4700000000012</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8063.7200000000012</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8035.5700000000006</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8028.8200000000006</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8036.7300000000005</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8048.93</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8079.77</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8105.1</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8133.91</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8066.3600000000006</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7985.7300000000005</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7927.83</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8161.6200000000008</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8050.9000000000005</v>
      </c>
      <c r="ER1322" s="64"/>
      <c r="ES1322" s="64"/>
      <c r="ET1322" s="64"/>
      <c r="EU1322" s="64"/>
      <c r="EV1322" s="65"/>
    </row>
    <row r="1323" spans="1:152" s="29" customFormat="1" ht="15.75" customHeight="1" x14ac:dyDescent="0.2">
      <c r="A1323" s="60">
        <f>$A$110</f>
        <v>46001</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7951.630000000001</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7931.51</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7931.5300000000007</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7931.5500000000011</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7931.5300000000007</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7931.2900000000009</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7929.39</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8121.4800000000005</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7929.91</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8003.77</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8054.0300000000007</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8062.5400000000009</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8039.92</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8027.7800000000007</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8037.92</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8048.08</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8087</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8113.9600000000009</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8136.3700000000008</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8071.02</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7989.1200000000008</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7928.1</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8187.1</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8054.25</v>
      </c>
      <c r="ER1323" s="64"/>
      <c r="ES1323" s="64"/>
      <c r="ET1323" s="64"/>
      <c r="EU1323" s="64"/>
      <c r="EV1323" s="65"/>
    </row>
    <row r="1324" spans="1:152" s="29" customFormat="1" ht="15.75" customHeight="1" x14ac:dyDescent="0.2">
      <c r="A1324" s="60">
        <f>$A$111</f>
        <v>46002</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7965.43</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7931.2000000000007</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7931.3200000000006</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7931.39</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7931.34</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7931.16</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7931.4800000000005</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8139.7300000000005</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7930.2400000000007</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8017.8600000000006</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8068.43</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8073.3200000000006</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8047.4700000000012</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8052.83</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8047.2400000000007</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8064.16</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8104.84</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8138.41</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8149.58</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8090.26</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8007.2000000000007</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7928.33</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8185.41</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8054.14</v>
      </c>
      <c r="ER1324" s="64"/>
      <c r="ES1324" s="64"/>
      <c r="ET1324" s="64"/>
      <c r="EU1324" s="64"/>
      <c r="EV1324" s="65"/>
    </row>
    <row r="1325" spans="1:152" s="29" customFormat="1" ht="15.75" customHeight="1" x14ac:dyDescent="0.2">
      <c r="A1325" s="60">
        <f>$A$112</f>
        <v>46003</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8007.8200000000006</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7946.4700000000012</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7931.25</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7931.2900000000009</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7931.4600000000009</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7958.27</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8022.42</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8214.19</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7949.43</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8104.2100000000009</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8159.25</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8158.77</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8131.64</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8127.8700000000008</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8127.26</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8127.1100000000006</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8155.31</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8196.2400000000016</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8217.2900000000009</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8163.01</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8091.880000000001</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7966.0400000000009</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8255.86</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8122.42</v>
      </c>
      <c r="ER1325" s="64"/>
      <c r="ES1325" s="64"/>
      <c r="ET1325" s="64"/>
      <c r="EU1325" s="64"/>
      <c r="EV1325" s="65"/>
    </row>
    <row r="1326" spans="1:152" s="29" customFormat="1" ht="15.75" customHeight="1" x14ac:dyDescent="0.2">
      <c r="A1326" s="60">
        <f>$A$113</f>
        <v>46004</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7981.2300000000005</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7937.1200000000008</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7931.64</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7931.68</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7931.7100000000009</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7931.59</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7930.4800000000005</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7972.1100000000006</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7930.08</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7931.7800000000007</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8016.1</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8043.9700000000012</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8037.7900000000009</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8031.7100000000009</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8030.9800000000005</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8030.9700000000012</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8079.64</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8133.1</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8146.76</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8070.43</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7993.5</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7927.9600000000009</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8211.1</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8067.93</v>
      </c>
      <c r="ER1326" s="64"/>
      <c r="ES1326" s="64"/>
      <c r="ET1326" s="64"/>
      <c r="EU1326" s="64"/>
      <c r="EV1326" s="65"/>
    </row>
    <row r="1327" spans="1:152" s="29" customFormat="1" ht="15.75" customHeight="1" x14ac:dyDescent="0.2">
      <c r="A1327" s="60">
        <f>$A$114</f>
        <v>46005</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7973.880000000001</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7937.31</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7931.4000000000005</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7931.4600000000009</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7931.43</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7931.380000000001</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7930.0400000000009</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7931.08</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7929.26</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7929.9000000000005</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7929.9000000000005</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7954.0700000000006</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7945.7900000000009</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7969.8700000000008</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7969.75</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7976.8600000000006</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8054.52</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8124.77</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8168.16</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8119.0500000000011</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8059.34</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7931.52</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8216.92</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8102.76</v>
      </c>
      <c r="ER1327" s="64"/>
      <c r="ES1327" s="64"/>
      <c r="ET1327" s="64"/>
      <c r="EU1327" s="64"/>
      <c r="EV1327" s="65"/>
    </row>
    <row r="1328" spans="1:152" s="29" customFormat="1" ht="15.75" customHeight="1" x14ac:dyDescent="0.2">
      <c r="A1328" s="60">
        <f>$A$115</f>
        <v>46006</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7977.6500000000005</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7945.6900000000005</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7935.77</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7930.4000000000005</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7930.33</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7959.5</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8041.7000000000007</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8210.01</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7973.6200000000008</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8107.6</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8158.77</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8158.9000000000005</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8140.93</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8137.5700000000006</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8137.34</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8134.4700000000012</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8153.5500000000011</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8194.2200000000012</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8234.83</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8172.8000000000011</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8105.7100000000009</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7986.34</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8245.75</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8039.83</v>
      </c>
      <c r="ER1328" s="64"/>
      <c r="ES1328" s="64"/>
      <c r="ET1328" s="64"/>
      <c r="EU1328" s="64"/>
      <c r="EV1328" s="65"/>
    </row>
    <row r="1329" spans="1:152" s="29" customFormat="1" ht="15.75" customHeight="1" x14ac:dyDescent="0.2">
      <c r="A1329" s="60">
        <f>$A$116</f>
        <v>46007</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8018.25</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7970.59</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7936.1</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7931.1900000000005</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7932.7200000000012</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7975.8000000000011</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8039.6500000000005</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8223.9500000000007</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7978.7800000000007</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8117.31</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8174.6100000000006</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8175.4000000000005</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8133.4700000000012</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8120.8600000000006</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8128.4600000000009</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8132.1</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8162.380000000001</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8199.91</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8256.86</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8170.7900000000009</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8113.7400000000007</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7997.9900000000007</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8279.4900000000016</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8137.43</v>
      </c>
      <c r="ER1329" s="64"/>
      <c r="ES1329" s="64"/>
      <c r="ET1329" s="64"/>
      <c r="EU1329" s="64"/>
      <c r="EV1329" s="65"/>
    </row>
    <row r="1330" spans="1:152" s="29" customFormat="1" ht="15.75" customHeight="1" x14ac:dyDescent="0.2">
      <c r="A1330" s="60">
        <f>$A$117</f>
        <v>46008</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8034.67</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7954.3200000000006</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7933.18</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7930.83</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7930.77</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7965.34</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8020.3600000000006</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8207.16</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7946.5300000000007</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8103.9800000000005</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8166.130000000001</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8173.8700000000008</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8137.08</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8130.9000000000005</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8120.17</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8114.6100000000006</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8166.58</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8197.44</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8250.2800000000007</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8176.66</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8055.14</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7925.43</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8270.83</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8144.6900000000005</v>
      </c>
      <c r="ER1330" s="64"/>
      <c r="ES1330" s="64"/>
      <c r="ET1330" s="64"/>
      <c r="EU1330" s="64"/>
      <c r="EV1330" s="65"/>
    </row>
    <row r="1331" spans="1:152" s="29" customFormat="1" ht="15.75" customHeight="1" x14ac:dyDescent="0.2">
      <c r="A1331" s="60">
        <f>$A$118</f>
        <v>46009</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8017.0700000000006</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7975.6200000000008</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7950.2200000000012</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7930.4400000000005</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7930.33</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7977.25</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8048.1100000000006</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8257.5600000000013</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7951.9700000000012</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8145.26</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8137.52</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8178.6200000000008</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8080.27</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8062.68</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8077.5500000000011</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8132.43</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8189.7000000000007</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8221.1</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8235.4000000000015</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8191.3000000000011</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8127.91</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7967.7800000000007</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8305.1</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8152.7200000000012</v>
      </c>
      <c r="ER1331" s="64"/>
      <c r="ES1331" s="64"/>
      <c r="ET1331" s="64"/>
      <c r="EU1331" s="64"/>
      <c r="EV1331" s="65"/>
    </row>
    <row r="1332" spans="1:152" s="29" customFormat="1" ht="15.75" customHeight="1" x14ac:dyDescent="0.2">
      <c r="A1332" s="60">
        <f>$A$119</f>
        <v>46010</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8041.3000000000011</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7965.64</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7944.42</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7936.6200000000008</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7942.2900000000009</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7988.51</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8066.14</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8258.2400000000016</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7961.84</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8111.67</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8201.18</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8212.69</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8164.75</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8130.89</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8152.9800000000005</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8160.7400000000007</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8210.5</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8235.7800000000007</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8275.2100000000009</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8242.44</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8143.85</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7995.6</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8303.8000000000011</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8161.7000000000007</v>
      </c>
      <c r="ER1332" s="64"/>
      <c r="ES1332" s="64"/>
      <c r="ET1332" s="64"/>
      <c r="EU1332" s="64"/>
      <c r="EV1332" s="65"/>
    </row>
    <row r="1333" spans="1:152" s="29" customFormat="1" ht="15.75" customHeight="1" x14ac:dyDescent="0.2">
      <c r="A1333" s="60">
        <f>$A$120</f>
        <v>46011</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8054.2000000000007</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7979.7200000000012</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7940.59</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7930.6900000000005</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7930.64</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7940.41</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7928.7100000000009</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8026.27</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7929.16</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7933.84</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8046.0500000000011</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8069.9000000000005</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8053.4800000000005</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8034.8600000000006</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7929.8200000000006</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7930.2900000000009</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7928.9700000000012</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7927.9700000000012</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7994.1</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7963.8700000000008</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7936.06</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7926.2300000000005</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8229.9600000000009</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8118.9800000000005</v>
      </c>
      <c r="ER1333" s="64"/>
      <c r="ES1333" s="64"/>
      <c r="ET1333" s="64"/>
      <c r="EU1333" s="64"/>
      <c r="EV1333" s="65"/>
    </row>
    <row r="1334" spans="1:152" s="29" customFormat="1" ht="15.75" customHeight="1" x14ac:dyDescent="0.2">
      <c r="A1334" s="60">
        <f>$A$121</f>
        <v>46012</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8035.67</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7953.7900000000009</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7930.26</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7930.43</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7930.4500000000007</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7930.39</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7928.5</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7950.2900000000009</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7929.1500000000005</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7929.2400000000007</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7929.2900000000009</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7969.1500000000005</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7961.1100000000006</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7985.1200000000008</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7983.77</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7990.7100000000009</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8072.14</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8139.02</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8190.14</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8147.5</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8077.16</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7951.4900000000007</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8246.98</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8128.75</v>
      </c>
      <c r="ER1334" s="64"/>
      <c r="ES1334" s="64"/>
      <c r="ET1334" s="64"/>
      <c r="EU1334" s="64"/>
      <c r="EV1334" s="65"/>
    </row>
    <row r="1335" spans="1:152" s="29" customFormat="1" ht="15.75" customHeight="1" x14ac:dyDescent="0.2">
      <c r="A1335" s="60">
        <f>$A$122</f>
        <v>46013</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8103.3200000000006</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8031.43</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7995.4800000000005</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7979.1500000000005</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7981.09</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8040.84</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8104.1900000000005</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8282.9500000000007</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8004.42</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8223.2100000000009</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8297.6500000000015</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8280.1200000000008</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8139.51</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8133.630000000001</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8122.8200000000006</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8122.9600000000009</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8169.8200000000006</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8247.44</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8331.08</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8429.83</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8187.25</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8064.0700000000006</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8339.4600000000009</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8167.4000000000005</v>
      </c>
      <c r="ER1335" s="64"/>
      <c r="ES1335" s="64"/>
      <c r="ET1335" s="64"/>
      <c r="EU1335" s="64"/>
      <c r="EV1335" s="65"/>
    </row>
    <row r="1336" spans="1:152" s="29" customFormat="1" ht="15.75" customHeight="1" x14ac:dyDescent="0.2">
      <c r="A1336" s="60">
        <f>$A$123</f>
        <v>46014</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8024.5700000000006</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7973.8000000000011</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7961.9400000000005</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7950.64</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7954.43</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7996.75</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8101.1900000000005</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8287.9500000000007</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8004.1900000000005</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8133.6200000000008</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8190.14</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8170.33</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8122.4400000000005</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8110.1</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8100.33</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8105.5400000000009</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8133.7200000000012</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8198.61</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8264.5600000000013</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8238.9700000000012</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8155.6900000000005</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8023.130000000001</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8289.83</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8122.2900000000009</v>
      </c>
      <c r="ER1336" s="64"/>
      <c r="ES1336" s="64"/>
      <c r="ET1336" s="64"/>
      <c r="EU1336" s="64"/>
      <c r="EV1336" s="65"/>
    </row>
    <row r="1337" spans="1:152" s="29" customFormat="1" ht="15.75" customHeight="1" x14ac:dyDescent="0.2">
      <c r="A1337" s="60">
        <f>$A$124</f>
        <v>46015</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7996.4700000000012</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7956.9600000000009</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7946.02</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7942.02</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7946.130000000001</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7992.1900000000005</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8094.1900000000005</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8279.9900000000016</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8013.0700000000006</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8155.2100000000009</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8239.18</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8248.6200000000008</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8203.4600000000009</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8199.4700000000012</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8199.33</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8151.5400000000009</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8159.0700000000006</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8193.5500000000011</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8247.7000000000007</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8181.06</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8118.1900000000005</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7992.7200000000012</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8273.33</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8126.1500000000005</v>
      </c>
      <c r="ER1337" s="64"/>
      <c r="ES1337" s="64"/>
      <c r="ET1337" s="64"/>
      <c r="EU1337" s="64"/>
      <c r="EV1337" s="65"/>
    </row>
    <row r="1338" spans="1:152" s="29" customFormat="1" ht="15.75" customHeight="1" x14ac:dyDescent="0.2">
      <c r="A1338" s="60">
        <f>$A$125</f>
        <v>46016</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8006.58</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7960.6100000000006</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7948.1100000000006</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7943.2100000000009</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7946.7800000000007</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7979.26</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8063.4600000000009</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8283.85</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8026.2900000000009</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8160.42</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8192.33</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8202.0500000000011</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8168.33</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8162.51</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8152.8000000000011</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8140.68</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8163.1</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8216.7000000000007</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8283.7800000000007</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8236.8100000000013</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8174.34</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8069.51</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8271.07</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8106.5700000000006</v>
      </c>
      <c r="ER1338" s="64"/>
      <c r="ES1338" s="64"/>
      <c r="ET1338" s="64"/>
      <c r="EU1338" s="64"/>
      <c r="EV1338" s="65"/>
    </row>
    <row r="1339" spans="1:152" s="29" customFormat="1" ht="15.75" customHeight="1" x14ac:dyDescent="0.2">
      <c r="A1339" s="60">
        <f>$A$126</f>
        <v>46017</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8101.5400000000009</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8030.5400000000009</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8012.0500000000011</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7954.76</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8011.7800000000007</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8006.92</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8108.0500000000011</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8314.4600000000009</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8040.0500000000011</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8168.7400000000007</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8187.380000000001</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8181.7300000000005</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8137.85</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8118.01</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8123.3700000000008</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8109.84</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8167.3200000000006</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8216.7100000000009</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8261.23</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8231.1500000000015</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8153.4700000000012</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8054.9700000000012</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8281.26</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8149.67</v>
      </c>
      <c r="ER1339" s="64"/>
      <c r="ES1339" s="64"/>
      <c r="ET1339" s="64"/>
      <c r="EU1339" s="64"/>
      <c r="EV1339" s="65"/>
    </row>
    <row r="1340" spans="1:152" s="29" customFormat="1" ht="15.75" customHeight="1" x14ac:dyDescent="0.2">
      <c r="A1340" s="60">
        <f>$A$127</f>
        <v>46018</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8076.130000000001</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8014.27</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7948.02</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7965.7800000000007</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7973.83</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7973.85</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8018.9800000000005</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8264.1200000000008</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8003.0400000000009</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8128.8200000000006</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8182.0300000000007</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8182.4900000000007</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8183.42</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8180.67</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8195.2100000000009</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8180.880000000001</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8205.0500000000011</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8222.7400000000016</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8284.4000000000015</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8235.2800000000007</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8158.76</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8085.2400000000007</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8303.1500000000015</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8168.380000000001</v>
      </c>
      <c r="ER1340" s="64"/>
      <c r="ES1340" s="64"/>
      <c r="ET1340" s="64"/>
      <c r="EU1340" s="64"/>
      <c r="EV1340" s="65"/>
    </row>
    <row r="1341" spans="1:152" s="29" customFormat="1" ht="15.75" customHeight="1" x14ac:dyDescent="0.2">
      <c r="A1341" s="60">
        <f>$A$128</f>
        <v>46019</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8057.9900000000007</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7990.42</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7966.51</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7959.41</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7952.7800000000007</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7951.5400000000009</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7944.3200000000006</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7997.83</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7929.59</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7930.01</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7994.4600000000009</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8028.16</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8034.4900000000007</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8035.02</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8026.76</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8038.93</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8109.84</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8159.14</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8204.39</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8164.3200000000006</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8112.2300000000005</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8005.66</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8206</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8132.7400000000007</v>
      </c>
      <c r="ER1341" s="64"/>
      <c r="ES1341" s="64"/>
      <c r="ET1341" s="64"/>
      <c r="EU1341" s="64"/>
      <c r="EV1341" s="65"/>
    </row>
    <row r="1342" spans="1:152" s="29" customFormat="1" ht="15.75" customHeight="1" x14ac:dyDescent="0.2">
      <c r="A1342" s="60">
        <f>$A$129</f>
        <v>46020</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8086.7100000000009</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8032.84</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8007.6500000000005</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7940.66</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7945.6100000000006</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7983.1</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8059.9700000000012</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8271.8000000000011</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8012.84</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8119.630000000001</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8178.3700000000008</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8171.93</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8186.8000000000011</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8183.7000000000007</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8181.630000000001</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8186.7300000000005</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8214.57</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8231.57</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8240.9900000000016</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8237.7400000000016</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8193.68</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8102.2200000000012</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8286.77</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8161.89</v>
      </c>
      <c r="ER1342" s="64"/>
      <c r="ES1342" s="64"/>
      <c r="ET1342" s="64"/>
      <c r="EU1342" s="64"/>
      <c r="EV1342" s="65"/>
    </row>
    <row r="1343" spans="1:152" s="29" customFormat="1" ht="15.75" customHeight="1" x14ac:dyDescent="0.2">
      <c r="A1343" s="60">
        <f>$A$130</f>
        <v>46021</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8083.91</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7932.0300000000007</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7931.7800000000007</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7926.0400000000009</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7930</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7945.51</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8026.34</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8196.57</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8015.1200000000008</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8112.2800000000007</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8174.83</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8191.1100000000006</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8181.66</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8177.51</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8177.16</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8184.77</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8204.4000000000015</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8229.2200000000012</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8239.86</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8233.6</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8183.76</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8110.1900000000005</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8305.3700000000008</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8150.2300000000005</v>
      </c>
      <c r="ER1343" s="64"/>
      <c r="ES1343" s="64"/>
      <c r="ET1343" s="64"/>
      <c r="EU1343" s="64"/>
      <c r="EV1343" s="65"/>
    </row>
    <row r="1344" spans="1:152" s="29" customFormat="1" ht="15.75" customHeight="1" x14ac:dyDescent="0.2">
      <c r="A1344" s="60">
        <f>$A$131</f>
        <v>46022</v>
      </c>
      <c r="B1344" s="61"/>
      <c r="C1344" s="61"/>
      <c r="D1344" s="61"/>
      <c r="E1344" s="61"/>
      <c r="F1344" s="61"/>
      <c r="G1344" s="61"/>
      <c r="H1344" s="62"/>
      <c r="I1344" s="63">
        <f>IF($A1344="-","-",ROUND(VLOOKUP($A1344+ROUND(LEFT(I$1313,1)/24,5),'[1]ОАО "АТС"'!$A$57:$F$800,3,FALSE)+HLOOKUP($DL$1311,'[1]Сбытовая надбавка'!$F$5:$H$6,2,FALSE),2)+'[1]Иные услуги'!$C$6+HLOOKUP($DR$1310,'[1]Услуги по передаче'!$G$5:$J$7,2,FALSE))</f>
        <v>8063.89</v>
      </c>
      <c r="J1344" s="64"/>
      <c r="K1344" s="64"/>
      <c r="L1344" s="64"/>
      <c r="M1344" s="64"/>
      <c r="N1344" s="65"/>
      <c r="O1344" s="63">
        <f>IF($A1344="-","-",ROUND(VLOOKUP($A1344+ROUND(LEFT(O$1313,1)/24,5),'[1]ОАО "АТС"'!$A$57:$F$800,3,FALSE)+HLOOKUP($DL$1311,'[1]Сбытовая надбавка'!$F$5:$H$6,2,FALSE),2)+'[1]Иные услуги'!$C$6+HLOOKUP($DR$1310,'[1]Услуги по передаче'!$G$5:$J$7,2,FALSE))</f>
        <v>8010.35</v>
      </c>
      <c r="P1344" s="64"/>
      <c r="Q1344" s="64"/>
      <c r="R1344" s="64"/>
      <c r="S1344" s="64"/>
      <c r="T1344" s="65"/>
      <c r="U1344" s="63">
        <f>IF($A1344="-","-",ROUND(VLOOKUP($A1344+ROUND(LEFT(U$1313,1)/24,5),'[1]ОАО "АТС"'!$A$57:$F$800,3,FALSE)+HLOOKUP($DL$1311,'[1]Сбытовая надбавка'!$F$5:$H$6,2,FALSE),2)+'[1]Иные услуги'!$C$6+HLOOKUP($DR$1310,'[1]Услуги по передаче'!$G$5:$J$7,2,FALSE))</f>
        <v>7941.83</v>
      </c>
      <c r="V1344" s="64"/>
      <c r="W1344" s="64"/>
      <c r="X1344" s="64"/>
      <c r="Y1344" s="64"/>
      <c r="Z1344" s="65"/>
      <c r="AA1344" s="63">
        <f>IF($A1344="-","-",ROUND(VLOOKUP($A1344+ROUND(LEFT(AA$1313,1)/24,5),'[1]ОАО "АТС"'!$A$57:$F$800,3,FALSE)+HLOOKUP($DL$1311,'[1]Сбытовая надбавка'!$F$5:$H$6,2,FALSE),2)+'[1]Иные услуги'!$C$6+HLOOKUP($DR$1310,'[1]Услуги по передаче'!$G$5:$J$7,2,FALSE))</f>
        <v>7937.1500000000005</v>
      </c>
      <c r="AB1344" s="64"/>
      <c r="AC1344" s="64"/>
      <c r="AD1344" s="64"/>
      <c r="AE1344" s="64"/>
      <c r="AF1344" s="65"/>
      <c r="AG1344" s="63">
        <f>IF($A1344="-","-",ROUND(VLOOKUP($A1344+ROUND(LEFT(AG$1313,1)/24,5),'[1]ОАО "АТС"'!$A$57:$F$800,3,FALSE)+HLOOKUP($DL$1311,'[1]Сбытовая надбавка'!$F$5:$H$6,2,FALSE),2)+'[1]Иные услуги'!$C$6+HLOOKUP($DR$1310,'[1]Услуги по передаче'!$G$5:$J$7,2,FALSE))</f>
        <v>7937.4600000000009</v>
      </c>
      <c r="AH1344" s="64"/>
      <c r="AI1344" s="64"/>
      <c r="AJ1344" s="64"/>
      <c r="AK1344" s="64"/>
      <c r="AL1344" s="65"/>
      <c r="AM1344" s="63">
        <f>IF($A1344="-","-",ROUND(VLOOKUP($A1344+ROUND(LEFT(AM$1313,1)/24,5),'[1]ОАО "АТС"'!$A$57:$F$800,3,FALSE)+HLOOKUP($DL$1311,'[1]Сбытовая надбавка'!$F$5:$H$6,2,FALSE),2)+'[1]Иные услуги'!$C$6+HLOOKUP($DR$1310,'[1]Услуги по передаче'!$G$5:$J$7,2,FALSE))</f>
        <v>7945.3700000000008</v>
      </c>
      <c r="AN1344" s="64"/>
      <c r="AO1344" s="64"/>
      <c r="AP1344" s="64"/>
      <c r="AQ1344" s="64"/>
      <c r="AR1344" s="65"/>
      <c r="AS1344" s="63">
        <f>IF($A1344="-","-",ROUND(VLOOKUP($A1344+ROUND(LEFT(AS$1313,1)/24,5),'[1]ОАО "АТС"'!$A$57:$F$800,3,FALSE)+HLOOKUP($DL$1311,'[1]Сбытовая надбавка'!$F$5:$H$6,2,FALSE),2)+'[1]Иные услуги'!$C$6+HLOOKUP($DR$1310,'[1]Услуги по передаче'!$G$5:$J$7,2,FALSE))</f>
        <v>7948.9700000000012</v>
      </c>
      <c r="AT1344" s="64"/>
      <c r="AU1344" s="64"/>
      <c r="AV1344" s="64"/>
      <c r="AW1344" s="64"/>
      <c r="AX1344" s="65"/>
      <c r="AY1344" s="63">
        <f>IF($A1344="-","-",ROUND(VLOOKUP($A1344+ROUND(LEFT(AY$1313,1)/24,5),'[1]ОАО "АТС"'!$A$57:$F$800,3,FALSE)+HLOOKUP($DL$1311,'[1]Сбытовая надбавка'!$F$5:$H$6,2,FALSE),2)+'[1]Иные услуги'!$C$6+HLOOKUP($DR$1310,'[1]Услуги по передаче'!$G$5:$J$7,2,FALSE))</f>
        <v>8011.0400000000009</v>
      </c>
      <c r="AZ1344" s="64"/>
      <c r="BA1344" s="64"/>
      <c r="BB1344" s="64"/>
      <c r="BC1344" s="64"/>
      <c r="BD1344" s="65"/>
      <c r="BE1344" s="63">
        <f>IF($A1344="-","-",ROUND(VLOOKUP($A1344+ROUND(LEFT(BE$1313,1)/24,5),'[1]ОАО "АТС"'!$A$57:$F$800,3,FALSE)+HLOOKUP($DL$1311,'[1]Сбытовая надбавка'!$F$5:$H$6,2,FALSE),2)+'[1]Иные услуги'!$C$6+HLOOKUP($DR$1310,'[1]Услуги по передаче'!$G$5:$J$7,2,FALSE))</f>
        <v>7929.56</v>
      </c>
      <c r="BF1344" s="64"/>
      <c r="BG1344" s="64"/>
      <c r="BH1344" s="64"/>
      <c r="BI1344" s="64"/>
      <c r="BJ1344" s="65"/>
      <c r="BK1344" s="63">
        <f>IF($A1344="-","-",ROUND(VLOOKUP($A1344+ROUND(LEFT(BK$1313,1)/24,5),'[1]ОАО "АТС"'!$A$57:$F$800,3,FALSE)+HLOOKUP($DL$1311,'[1]Сбытовая надбавка'!$F$5:$H$6,2,FALSE),2)+'[1]Иные услуги'!$C$6+HLOOKUP($DR$1310,'[1]Услуги по передаче'!$G$5:$J$7,2,FALSE))</f>
        <v>7998.880000000001</v>
      </c>
      <c r="BL1344" s="64"/>
      <c r="BM1344" s="64"/>
      <c r="BN1344" s="64"/>
      <c r="BO1344" s="64"/>
      <c r="BP1344" s="65"/>
      <c r="BQ1344" s="63">
        <f>IF($A1344="-","-",ROUND(VLOOKUP($A1344+ROUND(LEFT(BQ$1313,2)/24,5),'[1]ОАО "АТС"'!$A$57:$F$800,3,FALSE)+HLOOKUP($DL$1311,'[1]Сбытовая надбавка'!$F$5:$H$6,2,FALSE),2)+'[1]Иные услуги'!$C$6+HLOOKUP($DR$1310,'[1]Услуги по передаче'!$G$5:$J$7,2,FALSE))</f>
        <v>8043.7900000000009</v>
      </c>
      <c r="BR1344" s="64"/>
      <c r="BS1344" s="64"/>
      <c r="BT1344" s="64"/>
      <c r="BU1344" s="64"/>
      <c r="BV1344" s="65"/>
      <c r="BW1344" s="63">
        <f>IF($A1344="-","-",ROUND(VLOOKUP($A1344+ROUND(LEFT(BW$1313,2)/24,5),'[1]ОАО "АТС"'!$A$57:$F$800,3,FALSE)+HLOOKUP($DL$1311,'[1]Сбытовая надбавка'!$F$5:$H$6,2,FALSE),2)+'[1]Иные услуги'!$C$6+HLOOKUP($DR$1310,'[1]Услуги по передаче'!$G$5:$J$7,2,FALSE))</f>
        <v>8057.26</v>
      </c>
      <c r="BX1344" s="64"/>
      <c r="BY1344" s="64"/>
      <c r="BZ1344" s="64"/>
      <c r="CA1344" s="64"/>
      <c r="CB1344" s="65"/>
      <c r="CC1344" s="63">
        <f>IF($A1344="-","-",ROUND(VLOOKUP($A1344+ROUND(LEFT(CC$1313,2)/24,5),'[1]ОАО "АТС"'!$A$57:$F$800,3,FALSE)+HLOOKUP($DL$1311,'[1]Сбытовая надбавка'!$F$5:$H$6,2,FALSE),2)+'[1]Иные услуги'!$C$6+HLOOKUP($DR$1310,'[1]Услуги по передаче'!$G$5:$J$7,2,FALSE))</f>
        <v>8040.52</v>
      </c>
      <c r="CD1344" s="64"/>
      <c r="CE1344" s="64"/>
      <c r="CF1344" s="64"/>
      <c r="CG1344" s="64"/>
      <c r="CH1344" s="65"/>
      <c r="CI1344" s="63">
        <f>IF($A1344="-","-",ROUND(VLOOKUP($A1344+ROUND(LEFT(CI$1313,2)/24,5),'[1]ОАО "АТС"'!$A$57:$F$800,3,FALSE)+HLOOKUP($DL$1311,'[1]Сбытовая надбавка'!$F$5:$H$6,2,FALSE),2)+'[1]Иные услуги'!$C$6+HLOOKUP($DR$1310,'[1]Услуги по передаче'!$G$5:$J$7,2,FALSE))</f>
        <v>8015.0300000000007</v>
      </c>
      <c r="CJ1344" s="64"/>
      <c r="CK1344" s="64"/>
      <c r="CL1344" s="64"/>
      <c r="CM1344" s="64"/>
      <c r="CN1344" s="65"/>
      <c r="CO1344" s="63">
        <f>IF($A1344="-","-",ROUND(VLOOKUP($A1344+ROUND(LEFT(CO$1313,2)/24,5),'[1]ОАО "АТС"'!$A$57:$F$800,3,FALSE)+HLOOKUP($DL$1311,'[1]Сбытовая надбавка'!$F$5:$H$6,2,FALSE),2)+'[1]Иные услуги'!$C$6+HLOOKUP($DR$1310,'[1]Услуги по передаче'!$G$5:$J$7,2,FALSE))</f>
        <v>8007.18</v>
      </c>
      <c r="CP1344" s="64"/>
      <c r="CQ1344" s="64"/>
      <c r="CR1344" s="64"/>
      <c r="CS1344" s="64"/>
      <c r="CT1344" s="65"/>
      <c r="CU1344" s="63">
        <f>IF($A1344="-","-",ROUND(VLOOKUP($A1344+ROUND(LEFT(CU$1313,2)/24,5),'[1]ОАО "АТС"'!$A$57:$F$800,3,FALSE)+HLOOKUP($DL$1311,'[1]Сбытовая надбавка'!$F$5:$H$6,2,FALSE),2)+'[1]Иные услуги'!$C$6+HLOOKUP($DR$1310,'[1]Услуги по передаче'!$G$5:$J$7,2,FALSE))</f>
        <v>8006.2400000000007</v>
      </c>
      <c r="CV1344" s="64"/>
      <c r="CW1344" s="64"/>
      <c r="CX1344" s="64"/>
      <c r="CY1344" s="64"/>
      <c r="CZ1344" s="65"/>
      <c r="DA1344" s="63">
        <f>IF($A1344="-","-",ROUND(VLOOKUP($A1344+ROUND(LEFT(DA$1313,2)/24,5),'[1]ОАО "АТС"'!$A$57:$F$800,3,FALSE)+HLOOKUP($DL$1311,'[1]Сбытовая надбавка'!$F$5:$H$6,2,FALSE),2)+'[1]Иные услуги'!$C$6+HLOOKUP($DR$1310,'[1]Услуги по передаче'!$G$5:$J$7,2,FALSE))</f>
        <v>8051.81</v>
      </c>
      <c r="DB1344" s="64"/>
      <c r="DC1344" s="64"/>
      <c r="DD1344" s="64"/>
      <c r="DE1344" s="64"/>
      <c r="DF1344" s="65"/>
      <c r="DG1344" s="63">
        <f>IF($A1344="-","-",ROUND(VLOOKUP($A1344+ROUND(LEFT(DG$1313,2)/24,5),'[1]ОАО "АТС"'!$A$57:$F$800,3,FALSE)+HLOOKUP($DL$1311,'[1]Сбытовая надбавка'!$F$5:$H$6,2,FALSE),2)+'[1]Иные услуги'!$C$6+HLOOKUP($DR$1310,'[1]Услуги по передаче'!$G$5:$J$7,2,FALSE))</f>
        <v>8140.3600000000006</v>
      </c>
      <c r="DH1344" s="64"/>
      <c r="DI1344" s="64"/>
      <c r="DJ1344" s="64"/>
      <c r="DK1344" s="64"/>
      <c r="DL1344" s="65"/>
      <c r="DM1344" s="63">
        <f>IF($A1344="-","-",ROUND(VLOOKUP($A1344+ROUND(LEFT(DM$1313,2)/24,5),'[1]ОАО "АТС"'!$A$57:$F$800,3,FALSE)+HLOOKUP($DL$1311,'[1]Сбытовая надбавка'!$F$5:$H$6,2,FALSE),2)+'[1]Иные услуги'!$C$6+HLOOKUP($DR$1310,'[1]Услуги по передаче'!$G$5:$J$7,2,FALSE))</f>
        <v>8165.0300000000007</v>
      </c>
      <c r="DN1344" s="64"/>
      <c r="DO1344" s="64"/>
      <c r="DP1344" s="64"/>
      <c r="DQ1344" s="64"/>
      <c r="DR1344" s="65"/>
      <c r="DS1344" s="63">
        <f>IF($A1344="-","-",ROUND(VLOOKUP($A1344+ROUND(LEFT(DS$1313,2)/24,5),'[1]ОАО "АТС"'!$A$57:$F$800,3,FALSE)+HLOOKUP($DL$1311,'[1]Сбытовая надбавка'!$F$5:$H$6,2,FALSE),2)+'[1]Иные услуги'!$C$6+HLOOKUP($DR$1310,'[1]Услуги по передаче'!$G$5:$J$7,2,FALSE))</f>
        <v>8124.4700000000012</v>
      </c>
      <c r="DT1344" s="64"/>
      <c r="DU1344" s="64"/>
      <c r="DV1344" s="64"/>
      <c r="DW1344" s="64"/>
      <c r="DX1344" s="65"/>
      <c r="DY1344" s="63">
        <f>IF($A1344="-","-",ROUND(VLOOKUP($A1344+ROUND(LEFT(DY$1313,2)/24,5),'[1]ОАО "АТС"'!$A$57:$F$800,3,FALSE)+HLOOKUP($DL$1311,'[1]Сбытовая надбавка'!$F$5:$H$6,2,FALSE),2)+'[1]Иные услуги'!$C$6+HLOOKUP($DR$1310,'[1]Услуги по передаче'!$G$5:$J$7,2,FALSE))</f>
        <v>8061.9600000000009</v>
      </c>
      <c r="DZ1344" s="64"/>
      <c r="EA1344" s="64"/>
      <c r="EB1344" s="64"/>
      <c r="EC1344" s="64"/>
      <c r="ED1344" s="65"/>
      <c r="EE1344" s="63">
        <f>IF($A1344="-","-",ROUND(VLOOKUP($A1344+ROUND(LEFT(EE$1313,2)/24,5),'[1]ОАО "АТС"'!$A$57:$F$800,3,FALSE)+HLOOKUP($DL$1311,'[1]Сбытовая надбавка'!$F$5:$H$6,2,FALSE),2)+'[1]Иные услуги'!$C$6+HLOOKUP($DR$1310,'[1]Услуги по передаче'!$G$5:$J$7,2,FALSE))</f>
        <v>7935.52</v>
      </c>
      <c r="EF1344" s="64"/>
      <c r="EG1344" s="64"/>
      <c r="EH1344" s="64"/>
      <c r="EI1344" s="64"/>
      <c r="EJ1344" s="65"/>
      <c r="EK1344" s="63">
        <f>IF($A1344="-","-",ROUND(VLOOKUP($A1344+ROUND(LEFT(EK$1313,2)/24,5),'[1]ОАО "АТС"'!$A$57:$F$800,3,FALSE)+HLOOKUP($DL$1311,'[1]Сбытовая надбавка'!$F$5:$H$6,2,FALSE),2)+'[1]Иные услуги'!$C$6+HLOOKUP($DR$1310,'[1]Услуги по передаче'!$G$5:$J$7,2,FALSE))</f>
        <v>8227.7400000000016</v>
      </c>
      <c r="EL1344" s="64"/>
      <c r="EM1344" s="64"/>
      <c r="EN1344" s="64"/>
      <c r="EO1344" s="64"/>
      <c r="EP1344" s="65"/>
      <c r="EQ1344" s="63">
        <f>IF($A1344="-","-",ROUND(VLOOKUP($A1344+ROUND(LEFT(EQ$1313,2)/24,5),'[1]ОАО "АТС"'!$A$57:$F$800,3,FALSE)+HLOOKUP($DL$1311,'[1]Сбытовая надбавка'!$F$5:$H$6,2,FALSE),2)+'[1]Иные услуги'!$C$6+HLOOKUP($DR$1310,'[1]Услуги по передаче'!$G$5:$J$7,2,FALSE))</f>
        <v>8201.42</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45992</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7438.1100000000006</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7430.21</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7430.2800000000007</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7430.29</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7430.21</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7429.9500000000007</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7428.8</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7598.84</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7429.1</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7461.16</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7514.43</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7515</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7508.08</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7477.2000000000007</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7499.84</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7516.13</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7561.75</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7613.1200000000008</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7618.7800000000007</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7550.9500000000007</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7457.02</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7428.18</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7685.4500000000007</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7565.18</v>
      </c>
      <c r="ER1350" s="64"/>
      <c r="ES1350" s="64"/>
      <c r="ET1350" s="64"/>
      <c r="EU1350" s="64"/>
      <c r="EV1350" s="65"/>
    </row>
    <row r="1351" spans="1:152" s="29" customFormat="1" ht="15.75" customHeight="1" x14ac:dyDescent="0.2">
      <c r="A1351" s="60">
        <f>$A$102</f>
        <v>45993</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7434.2800000000007</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7430.1</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7430.1900000000005</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7430.2000000000007</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7430.14</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7430.0300000000007</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7428.22</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7589.68</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7428.9500000000007</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7453.1500000000005</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7511.21</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7511.09</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7503.3700000000008</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7470.9800000000005</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7494.5</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7509.7000000000007</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7556.33</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7609.25</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7611.6100000000006</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7541.2300000000005</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7443.51</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7428.13</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7680.5</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7534.46</v>
      </c>
      <c r="ER1351" s="64"/>
      <c r="ES1351" s="64"/>
      <c r="ET1351" s="64"/>
      <c r="EU1351" s="64"/>
      <c r="EV1351" s="65"/>
    </row>
    <row r="1352" spans="1:152" s="29" customFormat="1" ht="15.75" customHeight="1" x14ac:dyDescent="0.2">
      <c r="A1352" s="60">
        <f>$A$103</f>
        <v>45994</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7445.1100000000006</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7429.64</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7430.14</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7430.1500000000005</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7429.54</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7429.39</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7428.16</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7601.52</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7428.77</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7458.84</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7515.9500000000007</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7515.72</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7508.21</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7475.74</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7499.8600000000006</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7515.02</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7555.4500000000007</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7608.29</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7618.96</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7535.99</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7449.75</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7427.8600000000006</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7687.74</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7520.72</v>
      </c>
      <c r="ER1352" s="64"/>
      <c r="ES1352" s="64"/>
      <c r="ET1352" s="64"/>
      <c r="EU1352" s="64"/>
      <c r="EV1352" s="65"/>
    </row>
    <row r="1353" spans="1:152" s="29" customFormat="1" ht="15.75" customHeight="1" x14ac:dyDescent="0.2">
      <c r="A1353" s="60">
        <f>$A$104</f>
        <v>45995</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7429.81</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7429.97</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7430.06</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7430.09</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7430</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7429.41</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7428.1100000000006</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7599.1200000000008</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7428.88</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7481.7300000000005</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7529.66</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7543.14</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7513.29</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7505.26</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7511.7000000000007</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7526.63</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7583.3600000000006</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7622.75</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7613.9400000000005</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7545.58</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7449.52</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7426.6900000000005</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7668.93</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7544.4800000000005</v>
      </c>
      <c r="ER1353" s="64"/>
      <c r="ES1353" s="64"/>
      <c r="ET1353" s="64"/>
      <c r="EU1353" s="64"/>
      <c r="EV1353" s="65"/>
    </row>
    <row r="1354" spans="1:152" s="29" customFormat="1" ht="15.75" customHeight="1" x14ac:dyDescent="0.2">
      <c r="A1354" s="60">
        <f>$A$105</f>
        <v>45996</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7435.4400000000005</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7429.96</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7430.0300000000007</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7430.04</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7429.9800000000005</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7429.8700000000008</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7428.35</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7603.1200000000008</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7428.74</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7481.6200000000008</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7536.4500000000007</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7558.84</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7536.6900000000005</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7530.07</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7542.83</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7549.79</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7565.22</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7619.33</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7635.88</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7546.4500000000007</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7474.58</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7426.91</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7703.4500000000007</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7561.7000000000007</v>
      </c>
      <c r="ER1354" s="64"/>
      <c r="ES1354" s="64"/>
      <c r="ET1354" s="64"/>
      <c r="EU1354" s="64"/>
      <c r="EV1354" s="65"/>
    </row>
    <row r="1355" spans="1:152" s="29" customFormat="1" ht="15.75" customHeight="1" x14ac:dyDescent="0.2">
      <c r="A1355" s="60">
        <f>$A$106</f>
        <v>45997</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7445.04</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7429.71</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7429.91</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7429.9400000000005</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7429.92</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7429.85</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7428.5</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7430.68</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7428.38</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7428.6200000000008</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7449</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7465.71</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7467.27</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7450.1200000000008</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7449.7800000000007</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7458.43</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7509.17</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7574.83</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7569.4400000000005</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7464.64</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7427.79</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7426.17</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7645.04</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7514.51</v>
      </c>
      <c r="ER1355" s="64"/>
      <c r="ES1355" s="64"/>
      <c r="ET1355" s="64"/>
      <c r="EU1355" s="64"/>
      <c r="EV1355" s="65"/>
    </row>
    <row r="1356" spans="1:152" s="29" customFormat="1" ht="15.75" customHeight="1" x14ac:dyDescent="0.2">
      <c r="A1356" s="60">
        <f>$A$107</f>
        <v>45998</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7440.4000000000005</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7429.84</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7430.01</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7430.1100000000006</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7430.07</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7430.06</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7428.76</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7428.38</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7427.9800000000005</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7428.4000000000005</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7428.66</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7428.6100000000006</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7428.6500000000005</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7429.4400000000005</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7429.4000000000005</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7429.4800000000005</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7431.1</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7523.01</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7509.58</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7462.38</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7426.8600000000006</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7426.76</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7610.02</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7478.9400000000005</v>
      </c>
      <c r="ER1356" s="64"/>
      <c r="ES1356" s="64"/>
      <c r="ET1356" s="64"/>
      <c r="EU1356" s="64"/>
      <c r="EV1356" s="65"/>
    </row>
    <row r="1357" spans="1:152" s="29" customFormat="1" ht="15.75" customHeight="1" x14ac:dyDescent="0.2">
      <c r="A1357" s="60">
        <f>$A$108</f>
        <v>45999</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7442.75</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7429.9500000000007</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7430.09</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7430.1200000000008</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7430.0300000000007</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7429.92</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7428.46</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7613.71</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7428.39</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7488.25</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7539.84</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7547.54</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7518.81</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7512.76</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7520.21</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7533.29</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7566.88</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7594.47</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7624.9800000000005</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7543</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7461.39</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7426.67</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7675.9500000000007</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7500.91</v>
      </c>
      <c r="ER1357" s="64"/>
      <c r="ES1357" s="64"/>
      <c r="ET1357" s="64"/>
      <c r="EU1357" s="64"/>
      <c r="EV1357" s="65"/>
    </row>
    <row r="1358" spans="1:152" s="29" customFormat="1" ht="15.75" customHeight="1" x14ac:dyDescent="0.2">
      <c r="A1358" s="60">
        <f>$A$109</f>
        <v>46000</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7446.7800000000007</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7429.9000000000005</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7430.02</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7430.06</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7430.0300000000007</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7429.82</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7429.51</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7609.51</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7428.55</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7500.1500000000005</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7554.92</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7562.17</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7534.02</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7527.27</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7535.18</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7547.38</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7578.22</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7603.55</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7632.3600000000006</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7564.81</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7484.18</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7426.2800000000007</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7660.07</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7549.35</v>
      </c>
      <c r="ER1358" s="64"/>
      <c r="ES1358" s="64"/>
      <c r="ET1358" s="64"/>
      <c r="EU1358" s="64"/>
      <c r="EV1358" s="65"/>
    </row>
    <row r="1359" spans="1:152" s="29" customFormat="1" ht="15.75" customHeight="1" x14ac:dyDescent="0.2">
      <c r="A1359" s="60">
        <f>$A$110</f>
        <v>46001</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7450.08</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7429.96</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7429.9800000000005</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7430</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7429.9800000000005</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7429.74</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7427.84</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7619.93</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7428.3600000000006</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7502.22</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7552.4800000000005</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7560.99</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7538.3700000000008</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7526.2300000000005</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7536.3700000000008</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7546.5300000000007</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7585.4500000000007</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7612.41</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7634.82</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7569.47</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7487.57</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7426.55</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7685.55</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7552.7000000000007</v>
      </c>
      <c r="ER1359" s="64"/>
      <c r="ES1359" s="64"/>
      <c r="ET1359" s="64"/>
      <c r="EU1359" s="64"/>
      <c r="EV1359" s="65"/>
    </row>
    <row r="1360" spans="1:152" s="29" customFormat="1" ht="15.75" customHeight="1" x14ac:dyDescent="0.2">
      <c r="A1360" s="60">
        <f>$A$111</f>
        <v>46002</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7463.88</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7429.6500000000005</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7429.77</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7429.84</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7429.79</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7429.6100000000006</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7429.93</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7638.18</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7428.6900000000005</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7516.31</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7566.88</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7571.77</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7545.92</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7551.2800000000007</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7545.6900000000005</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7562.6100000000006</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7603.29</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7636.8600000000006</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7648.0300000000007</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7588.71</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7505.6500000000005</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7426.7800000000007</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7683.8600000000006</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7552.59</v>
      </c>
      <c r="ER1360" s="64"/>
      <c r="ES1360" s="64"/>
      <c r="ET1360" s="64"/>
      <c r="EU1360" s="64"/>
      <c r="EV1360" s="65"/>
    </row>
    <row r="1361" spans="1:152" s="29" customFormat="1" ht="15.75" customHeight="1" x14ac:dyDescent="0.2">
      <c r="A1361" s="60">
        <f>$A$112</f>
        <v>46003</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7506.27</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7444.92</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7429.7000000000007</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7429.74</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7429.91</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7456.72</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7520.8700000000008</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7712.64</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7447.88</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7602.66</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7657.7000000000007</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7657.22</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7630.09</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7626.32</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7625.71</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7625.56</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7653.76</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7694.6900000000005</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7715.74</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7661.46</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7590.33</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7464.49</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7754.31</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7620.8700000000008</v>
      </c>
      <c r="ER1361" s="64"/>
      <c r="ES1361" s="64"/>
      <c r="ET1361" s="64"/>
      <c r="EU1361" s="64"/>
      <c r="EV1361" s="65"/>
    </row>
    <row r="1362" spans="1:152" s="29" customFormat="1" ht="15.75" customHeight="1" x14ac:dyDescent="0.2">
      <c r="A1362" s="60">
        <f>$A$113</f>
        <v>46004</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7479.68</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7435.57</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7430.09</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7430.13</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7430.16</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7430.04</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7428.93</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7470.56</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7428.5300000000007</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7430.2300000000005</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7514.55</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7542.42</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7536.24</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7530.16</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7529.43</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7529.42</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7578.09</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7631.55</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7645.21</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7568.88</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7491.9500000000007</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7426.41</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7709.55</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7566.38</v>
      </c>
      <c r="ER1362" s="64"/>
      <c r="ES1362" s="64"/>
      <c r="ET1362" s="64"/>
      <c r="EU1362" s="64"/>
      <c r="EV1362" s="65"/>
    </row>
    <row r="1363" spans="1:152" s="29" customFormat="1" ht="15.75" customHeight="1" x14ac:dyDescent="0.2">
      <c r="A1363" s="60">
        <f>$A$114</f>
        <v>46005</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7472.33</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7435.76</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7429.85</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7429.91</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7429.88</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7429.83</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7428.49</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7429.5300000000007</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7427.71</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7428.35</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7428.35</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7452.52</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7444.24</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7468.32</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7468.2000000000007</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7475.31</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7552.97</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7623.22</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7666.6100000000006</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7617.5</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7557.79</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7429.97</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7715.3700000000008</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7601.21</v>
      </c>
      <c r="ER1363" s="64"/>
      <c r="ES1363" s="64"/>
      <c r="ET1363" s="64"/>
      <c r="EU1363" s="64"/>
      <c r="EV1363" s="65"/>
    </row>
    <row r="1364" spans="1:152" s="29" customFormat="1" ht="15.75" customHeight="1" x14ac:dyDescent="0.2">
      <c r="A1364" s="60">
        <f>$A$115</f>
        <v>46006</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7476.1</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7444.14</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7434.22</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7428.85</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7428.7800000000007</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7457.9500000000007</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7540.1500000000005</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7708.46</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7472.07</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7606.05</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7657.22</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7657.35</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7639.38</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7636.02</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7635.79</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7632.92</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7652</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7692.67</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7733.2800000000007</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7671.25</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7604.16</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7484.79</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7744.2000000000007</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7538.2800000000007</v>
      </c>
      <c r="ER1364" s="64"/>
      <c r="ES1364" s="64"/>
      <c r="ET1364" s="64"/>
      <c r="EU1364" s="64"/>
      <c r="EV1364" s="65"/>
    </row>
    <row r="1365" spans="1:152" s="29" customFormat="1" ht="15.75" customHeight="1" x14ac:dyDescent="0.2">
      <c r="A1365" s="60">
        <f>$A$116</f>
        <v>46007</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7516.7000000000007</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7469.04</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7434.55</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7429.64</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7431.17</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7474.25</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7538.1</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7722.4000000000005</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7477.2300000000005</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7615.76</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7673.06</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7673.85</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7631.92</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7619.31</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7626.91</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7630.55</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7660.83</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7698.3600000000006</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7755.31</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7669.24</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7612.1900000000005</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7496.4400000000005</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7777.9400000000005</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7635.88</v>
      </c>
      <c r="ER1365" s="64"/>
      <c r="ES1365" s="64"/>
      <c r="ET1365" s="64"/>
      <c r="EU1365" s="64"/>
      <c r="EV1365" s="65"/>
    </row>
    <row r="1366" spans="1:152" s="29" customFormat="1" ht="15.75" customHeight="1" x14ac:dyDescent="0.2">
      <c r="A1366" s="60">
        <f>$A$117</f>
        <v>46008</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7533.1200000000008</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7452.77</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7431.63</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7429.2800000000007</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7429.22</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7463.79</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7518.81</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7705.6100000000006</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7444.9800000000005</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7602.43</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7664.58</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7672.32</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7635.5300000000007</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7629.35</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7618.6200000000008</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7613.06</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7665.0300000000007</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7695.89</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7748.7300000000005</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7675.1100000000006</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7553.59</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7423.88</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7769.2800000000007</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7643.14</v>
      </c>
      <c r="ER1366" s="64"/>
      <c r="ES1366" s="64"/>
      <c r="ET1366" s="64"/>
      <c r="EU1366" s="64"/>
      <c r="EV1366" s="65"/>
    </row>
    <row r="1367" spans="1:152" s="29" customFormat="1" ht="15.75" customHeight="1" x14ac:dyDescent="0.2">
      <c r="A1367" s="60">
        <f>$A$118</f>
        <v>46009</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7515.52</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7474.07</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7448.67</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7428.89</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7428.7800000000007</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7475.7000000000007</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7546.56</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7756.01</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7450.42</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7643.71</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7635.97</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7677.07</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7578.72</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7561.13</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7576</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7630.88</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7688.1500000000005</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7719.55</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7733.85</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7689.75</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7626.3600000000006</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7466.2300000000005</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7803.5500000000011</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7651.17</v>
      </c>
      <c r="ER1367" s="64"/>
      <c r="ES1367" s="64"/>
      <c r="ET1367" s="64"/>
      <c r="EU1367" s="64"/>
      <c r="EV1367" s="65"/>
    </row>
    <row r="1368" spans="1:152" s="29" customFormat="1" ht="15.75" customHeight="1" x14ac:dyDescent="0.2">
      <c r="A1368" s="60">
        <f>$A$119</f>
        <v>46010</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7539.75</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7464.09</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7442.8700000000008</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7435.07</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7440.74</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7486.96</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7564.59</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7756.6900000000005</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7460.29</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7610.1200000000008</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7699.63</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7711.14</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7663.2000000000007</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7629.34</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7651.43</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7659.1900000000005</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7708.9500000000007</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7734.2300000000005</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7773.66</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7740.89</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7642.3</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7494.05</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7802.25</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7660.1500000000005</v>
      </c>
      <c r="ER1368" s="64"/>
      <c r="ES1368" s="64"/>
      <c r="ET1368" s="64"/>
      <c r="EU1368" s="64"/>
      <c r="EV1368" s="65"/>
    </row>
    <row r="1369" spans="1:152" s="29" customFormat="1" ht="15.75" customHeight="1" x14ac:dyDescent="0.2">
      <c r="A1369" s="60">
        <f>$A$120</f>
        <v>46011</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7552.6500000000005</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7478.17</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7439.04</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7429.14</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7429.09</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7438.8600000000006</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7427.16</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7524.72</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7427.6100000000006</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7432.29</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7544.5</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7568.35</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7551.93</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7533.31</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7428.27</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7428.74</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7427.42</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7426.42</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7492.55</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7462.32</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7434.51</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7424.68</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7728.41</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7617.43</v>
      </c>
      <c r="ER1369" s="64"/>
      <c r="ES1369" s="64"/>
      <c r="ET1369" s="64"/>
      <c r="EU1369" s="64"/>
      <c r="EV1369" s="65"/>
    </row>
    <row r="1370" spans="1:152" s="29" customFormat="1" ht="15.75" customHeight="1" x14ac:dyDescent="0.2">
      <c r="A1370" s="60">
        <f>$A$121</f>
        <v>46012</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7534.1200000000008</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7452.24</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7428.71</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7428.88</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7428.9000000000005</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7428.84</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7426.9500000000007</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7448.74</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7427.6</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7427.6900000000005</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7427.74</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7467.6</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7459.56</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7483.57</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7482.22</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7489.16</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7570.59</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7637.47</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7688.59</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7645.9500000000007</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7575.6100000000006</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7449.9400000000005</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7745.43</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7627.2000000000007</v>
      </c>
      <c r="ER1370" s="64"/>
      <c r="ES1370" s="64"/>
      <c r="ET1370" s="64"/>
      <c r="EU1370" s="64"/>
      <c r="EV1370" s="65"/>
    </row>
    <row r="1371" spans="1:152" s="29" customFormat="1" ht="15.75" customHeight="1" x14ac:dyDescent="0.2">
      <c r="A1371" s="60">
        <f>$A$122</f>
        <v>46013</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7601.77</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7529.88</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7493.93</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7477.6</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7479.54</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7539.29</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7602.64</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7781.4000000000005</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7502.8700000000008</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7721.66</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7796.1</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7778.57</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7637.96</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7632.08</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7621.27</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7621.41</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7668.27</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7745.89</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7829.5300000000007</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7928.2800000000007</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7685.7000000000007</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7562.52</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7837.91</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7665.85</v>
      </c>
      <c r="ER1371" s="64"/>
      <c r="ES1371" s="64"/>
      <c r="ET1371" s="64"/>
      <c r="EU1371" s="64"/>
      <c r="EV1371" s="65"/>
    </row>
    <row r="1372" spans="1:152" s="29" customFormat="1" ht="15.75" customHeight="1" x14ac:dyDescent="0.2">
      <c r="A1372" s="60">
        <f>$A$123</f>
        <v>46014</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7523.02</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7472.25</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7460.39</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7449.09</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7452.88</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7495.2000000000007</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7599.64</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7786.4000000000005</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7502.64</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7632.07</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7688.59</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7668.7800000000007</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7620.89</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7608.55</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7598.7800000000007</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7603.99</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7632.17</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7697.06</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7763.01</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7737.42</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7654.14</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7521.58</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7788.2800000000007</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7620.74</v>
      </c>
      <c r="ER1372" s="64"/>
      <c r="ES1372" s="64"/>
      <c r="ET1372" s="64"/>
      <c r="EU1372" s="64"/>
      <c r="EV1372" s="65"/>
    </row>
    <row r="1373" spans="1:152" s="29" customFormat="1" ht="15.75" customHeight="1" x14ac:dyDescent="0.2">
      <c r="A1373" s="60">
        <f>$A$124</f>
        <v>46015</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7494.92</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7455.41</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7444.47</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7440.47</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7444.58</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7490.64</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7592.64</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7778.4400000000005</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7511.52</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7653.66</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7737.63</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7747.07</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7701.91</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7697.92</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7697.7800000000007</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7649.99</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7657.52</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7692</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7746.1500000000005</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7679.51</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7616.64</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7491.17</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7771.7800000000007</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7624.6</v>
      </c>
      <c r="ER1373" s="64"/>
      <c r="ES1373" s="64"/>
      <c r="ET1373" s="64"/>
      <c r="EU1373" s="64"/>
      <c r="EV1373" s="65"/>
    </row>
    <row r="1374" spans="1:152" s="29" customFormat="1" ht="15.75" customHeight="1" x14ac:dyDescent="0.2">
      <c r="A1374" s="60">
        <f>$A$125</f>
        <v>46016</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7505.0300000000007</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7459.06</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7446.56</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7441.66</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7445.2300000000005</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7477.71</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7561.91</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7782.3</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7524.74</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7658.8700000000008</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7690.7800000000007</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7700.5</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7666.7800000000007</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7660.96</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7651.25</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7639.13</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7661.55</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7715.1500000000005</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7782.2300000000005</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7735.26</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7672.79</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7567.96</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7769.52</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7605.02</v>
      </c>
      <c r="ER1374" s="64"/>
      <c r="ES1374" s="64"/>
      <c r="ET1374" s="64"/>
      <c r="EU1374" s="64"/>
      <c r="EV1374" s="65"/>
    </row>
    <row r="1375" spans="1:152" s="29" customFormat="1" ht="15.75" customHeight="1" x14ac:dyDescent="0.2">
      <c r="A1375" s="60">
        <f>$A$126</f>
        <v>46017</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7599.99</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7528.99</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7510.5</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7453.21</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7510.2300000000005</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7505.3700000000008</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7606.5</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7812.91</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7538.5</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7667.1900000000005</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7685.83</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7680.18</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7636.3</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7616.46</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7621.82</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7608.29</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7665.77</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7715.16</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7759.68</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7729.6</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7651.92</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7553.42</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7779.7100000000009</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7648.1200000000008</v>
      </c>
      <c r="ER1375" s="64"/>
      <c r="ES1375" s="64"/>
      <c r="ET1375" s="64"/>
      <c r="EU1375" s="64"/>
      <c r="EV1375" s="65"/>
    </row>
    <row r="1376" spans="1:152" s="29" customFormat="1" ht="15.75" customHeight="1" x14ac:dyDescent="0.2">
      <c r="A1376" s="60">
        <f>$A$127</f>
        <v>46018</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7574.58</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7512.72</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7446.47</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7464.2300000000005</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7472.2800000000007</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7472.3</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7517.43</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7762.57</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7501.49</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7627.27</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7680.4800000000005</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7680.9400000000005</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7681.8700000000008</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7679.1200000000008</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7693.66</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7679.33</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7703.5</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7721.1900000000005</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7782.85</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7733.7300000000005</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7657.21</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7583.6900000000005</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7801.6</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7666.83</v>
      </c>
      <c r="ER1376" s="64"/>
      <c r="ES1376" s="64"/>
      <c r="ET1376" s="64"/>
      <c r="EU1376" s="64"/>
      <c r="EV1376" s="65"/>
    </row>
    <row r="1377" spans="1:152" s="29" customFormat="1" ht="15.75" customHeight="1" x14ac:dyDescent="0.2">
      <c r="A1377" s="60">
        <f>$A$128</f>
        <v>46019</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7556.4400000000005</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7488.8700000000008</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7464.96</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7457.8600000000006</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7451.2300000000005</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7449.99</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7442.77</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7496.2800000000007</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7428.04</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7428.46</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7492.91</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7526.6100000000006</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7532.9400000000005</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7533.47</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7525.21</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7537.38</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7608.29</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7657.59</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7702.84</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7662.77</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7610.68</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7504.1100000000006</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7704.4500000000007</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7631.1900000000005</v>
      </c>
      <c r="ER1377" s="64"/>
      <c r="ES1377" s="64"/>
      <c r="ET1377" s="64"/>
      <c r="EU1377" s="64"/>
      <c r="EV1377" s="65"/>
    </row>
    <row r="1378" spans="1:152" s="29" customFormat="1" ht="15.75" customHeight="1" x14ac:dyDescent="0.2">
      <c r="A1378" s="60">
        <f>$A$129</f>
        <v>46020</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7585.16</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7531.29</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7506.1</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7439.1100000000006</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7444.06</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7481.55</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7558.42</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7770.25</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7511.29</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7618.08</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7676.82</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7670.38</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7685.25</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7682.1500000000005</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7680.08</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7685.18</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7713.02</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7730.02</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7739.4400000000005</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7736.1900000000005</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7692.13</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7600.67</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7785.2200000000012</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7660.34</v>
      </c>
      <c r="ER1378" s="64"/>
      <c r="ES1378" s="64"/>
      <c r="ET1378" s="64"/>
      <c r="EU1378" s="64"/>
      <c r="EV1378" s="65"/>
    </row>
    <row r="1379" spans="1:152" s="29" customFormat="1" ht="15.75" customHeight="1" x14ac:dyDescent="0.2">
      <c r="A1379" s="60">
        <f>$A$130</f>
        <v>46021</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7582.3600000000006</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7430.4800000000005</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7430.2300000000005</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7424.49</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7428.4500000000007</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7443.96</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7524.79</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7695.02</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7513.57</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7610.7300000000005</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7673.2800000000007</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7689.56</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7680.1100000000006</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7675.96</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7675.6100000000006</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7683.22</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7702.85</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7727.67</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7738.31</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7732.05</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7682.21</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7608.64</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7803.8200000000006</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7648.68</v>
      </c>
      <c r="ER1379" s="64"/>
      <c r="ES1379" s="64"/>
      <c r="ET1379" s="64"/>
      <c r="EU1379" s="64"/>
      <c r="EV1379" s="65"/>
    </row>
    <row r="1380" spans="1:152" s="29" customFormat="1" ht="15.75" customHeight="1" x14ac:dyDescent="0.2">
      <c r="A1380" s="60">
        <f>$A$131</f>
        <v>46022</v>
      </c>
      <c r="B1380" s="61"/>
      <c r="C1380" s="61"/>
      <c r="D1380" s="61"/>
      <c r="E1380" s="61"/>
      <c r="F1380" s="61"/>
      <c r="G1380" s="61"/>
      <c r="H1380" s="62"/>
      <c r="I1380" s="63">
        <f>IF($A1380="-","-",ROUND(VLOOKUP($A1380+ROUND(LEFT(I$1349,1)/24,5),'[1]ОАО "АТС"'!$A$57:$F$800,3,FALSE)+HLOOKUP($DL$1347,'[1]Сбытовая надбавка'!$F$5:$H$6,2,FALSE),2)+'[1]Иные услуги'!$C$6+HLOOKUP($DR$1346,'[1]Услуги по передаче'!$G$5:$J$7,2,FALSE))</f>
        <v>7562.34</v>
      </c>
      <c r="J1380" s="64"/>
      <c r="K1380" s="64"/>
      <c r="L1380" s="64"/>
      <c r="M1380" s="64"/>
      <c r="N1380" s="65"/>
      <c r="O1380" s="63">
        <f>IF($A1380="-","-",ROUND(VLOOKUP($A1380+ROUND(LEFT(O$1349,1)/24,5),'[1]ОАО "АТС"'!$A$57:$F$800,3,FALSE)+HLOOKUP($DL$1347,'[1]Сбытовая надбавка'!$F$5:$H$6,2,FALSE),2)+'[1]Иные услуги'!$C$6+HLOOKUP($DR$1346,'[1]Услуги по передаче'!$G$5:$J$7,2,FALSE))</f>
        <v>7508.8</v>
      </c>
      <c r="P1380" s="64"/>
      <c r="Q1380" s="64"/>
      <c r="R1380" s="64"/>
      <c r="S1380" s="64"/>
      <c r="T1380" s="65"/>
      <c r="U1380" s="63">
        <f>IF($A1380="-","-",ROUND(VLOOKUP($A1380+ROUND(LEFT(U$1349,1)/24,5),'[1]ОАО "АТС"'!$A$57:$F$800,3,FALSE)+HLOOKUP($DL$1347,'[1]Сбытовая надбавка'!$F$5:$H$6,2,FALSE),2)+'[1]Иные услуги'!$C$6+HLOOKUP($DR$1346,'[1]Услуги по передаче'!$G$5:$J$7,2,FALSE))</f>
        <v>7440.2800000000007</v>
      </c>
      <c r="V1380" s="64"/>
      <c r="W1380" s="64"/>
      <c r="X1380" s="64"/>
      <c r="Y1380" s="64"/>
      <c r="Z1380" s="65"/>
      <c r="AA1380" s="63">
        <f>IF($A1380="-","-",ROUND(VLOOKUP($A1380+ROUND(LEFT(AA$1349,1)/24,5),'[1]ОАО "АТС"'!$A$57:$F$800,3,FALSE)+HLOOKUP($DL$1347,'[1]Сбытовая надбавка'!$F$5:$H$6,2,FALSE),2)+'[1]Иные услуги'!$C$6+HLOOKUP($DR$1346,'[1]Услуги по передаче'!$G$5:$J$7,2,FALSE))</f>
        <v>7435.6</v>
      </c>
      <c r="AB1380" s="64"/>
      <c r="AC1380" s="64"/>
      <c r="AD1380" s="64"/>
      <c r="AE1380" s="64"/>
      <c r="AF1380" s="65"/>
      <c r="AG1380" s="63">
        <f>IF($A1380="-","-",ROUND(VLOOKUP($A1380+ROUND(LEFT(AG$1349,1)/24,5),'[1]ОАО "АТС"'!$A$57:$F$800,3,FALSE)+HLOOKUP($DL$1347,'[1]Сбытовая надбавка'!$F$5:$H$6,2,FALSE),2)+'[1]Иные услуги'!$C$6+HLOOKUP($DR$1346,'[1]Услуги по передаче'!$G$5:$J$7,2,FALSE))</f>
        <v>7435.91</v>
      </c>
      <c r="AH1380" s="64"/>
      <c r="AI1380" s="64"/>
      <c r="AJ1380" s="64"/>
      <c r="AK1380" s="64"/>
      <c r="AL1380" s="65"/>
      <c r="AM1380" s="63">
        <f>IF($A1380="-","-",ROUND(VLOOKUP($A1380+ROUND(LEFT(AM$1349,1)/24,5),'[1]ОАО "АТС"'!$A$57:$F$800,3,FALSE)+HLOOKUP($DL$1347,'[1]Сбытовая надбавка'!$F$5:$H$6,2,FALSE),2)+'[1]Иные услуги'!$C$6+HLOOKUP($DR$1346,'[1]Услуги по передаче'!$G$5:$J$7,2,FALSE))</f>
        <v>7443.82</v>
      </c>
      <c r="AN1380" s="64"/>
      <c r="AO1380" s="64"/>
      <c r="AP1380" s="64"/>
      <c r="AQ1380" s="64"/>
      <c r="AR1380" s="65"/>
      <c r="AS1380" s="63">
        <f>IF($A1380="-","-",ROUND(VLOOKUP($A1380+ROUND(LEFT(AS$1349,1)/24,5),'[1]ОАО "АТС"'!$A$57:$F$800,3,FALSE)+HLOOKUP($DL$1347,'[1]Сбытовая надбавка'!$F$5:$H$6,2,FALSE),2)+'[1]Иные услуги'!$C$6+HLOOKUP($DR$1346,'[1]Услуги по передаче'!$G$5:$J$7,2,FALSE))</f>
        <v>7447.42</v>
      </c>
      <c r="AT1380" s="64"/>
      <c r="AU1380" s="64"/>
      <c r="AV1380" s="64"/>
      <c r="AW1380" s="64"/>
      <c r="AX1380" s="65"/>
      <c r="AY1380" s="63">
        <f>IF($A1380="-","-",ROUND(VLOOKUP($A1380+ROUND(LEFT(AY$1349,1)/24,5),'[1]ОАО "АТС"'!$A$57:$F$800,3,FALSE)+HLOOKUP($DL$1347,'[1]Сбытовая надбавка'!$F$5:$H$6,2,FALSE),2)+'[1]Иные услуги'!$C$6+HLOOKUP($DR$1346,'[1]Услуги по передаче'!$G$5:$J$7,2,FALSE))</f>
        <v>7509.49</v>
      </c>
      <c r="AZ1380" s="64"/>
      <c r="BA1380" s="64"/>
      <c r="BB1380" s="64"/>
      <c r="BC1380" s="64"/>
      <c r="BD1380" s="65"/>
      <c r="BE1380" s="63">
        <f>IF($A1380="-","-",ROUND(VLOOKUP($A1380+ROUND(LEFT(BE$1349,1)/24,5),'[1]ОАО "АТС"'!$A$57:$F$800,3,FALSE)+HLOOKUP($DL$1347,'[1]Сбытовая надбавка'!$F$5:$H$6,2,FALSE),2)+'[1]Иные услуги'!$C$6+HLOOKUP($DR$1346,'[1]Услуги по передаче'!$G$5:$J$7,2,FALSE))</f>
        <v>7428.01</v>
      </c>
      <c r="BF1380" s="64"/>
      <c r="BG1380" s="64"/>
      <c r="BH1380" s="64"/>
      <c r="BI1380" s="64"/>
      <c r="BJ1380" s="65"/>
      <c r="BK1380" s="63">
        <f>IF($A1380="-","-",ROUND(VLOOKUP($A1380+ROUND(LEFT(BK$1349,1)/24,5),'[1]ОАО "АТС"'!$A$57:$F$800,3,FALSE)+HLOOKUP($DL$1347,'[1]Сбытовая надбавка'!$F$5:$H$6,2,FALSE),2)+'[1]Иные услуги'!$C$6+HLOOKUP($DR$1346,'[1]Услуги по передаче'!$G$5:$J$7,2,FALSE))</f>
        <v>7497.33</v>
      </c>
      <c r="BL1380" s="64"/>
      <c r="BM1380" s="64"/>
      <c r="BN1380" s="64"/>
      <c r="BO1380" s="64"/>
      <c r="BP1380" s="65"/>
      <c r="BQ1380" s="63">
        <f>IF($A1380="-","-",ROUND(VLOOKUP($A1380+ROUND(LEFT(BQ$1349,2)/24,5),'[1]ОАО "АТС"'!$A$57:$F$800,3,FALSE)+HLOOKUP($DL$1347,'[1]Сбытовая надбавка'!$F$5:$H$6,2,FALSE),2)+'[1]Иные услуги'!$C$6+HLOOKUP($DR$1346,'[1]Услуги по передаче'!$G$5:$J$7,2,FALSE))</f>
        <v>7542.24</v>
      </c>
      <c r="BR1380" s="64"/>
      <c r="BS1380" s="64"/>
      <c r="BT1380" s="64"/>
      <c r="BU1380" s="64"/>
      <c r="BV1380" s="65"/>
      <c r="BW1380" s="63">
        <f>IF($A1380="-","-",ROUND(VLOOKUP($A1380+ROUND(LEFT(BW$1349,2)/24,5),'[1]ОАО "АТС"'!$A$57:$F$800,3,FALSE)+HLOOKUP($DL$1347,'[1]Сбытовая надбавка'!$F$5:$H$6,2,FALSE),2)+'[1]Иные услуги'!$C$6+HLOOKUP($DR$1346,'[1]Услуги по передаче'!$G$5:$J$7,2,FALSE))</f>
        <v>7555.71</v>
      </c>
      <c r="BX1380" s="64"/>
      <c r="BY1380" s="64"/>
      <c r="BZ1380" s="64"/>
      <c r="CA1380" s="64"/>
      <c r="CB1380" s="65"/>
      <c r="CC1380" s="63">
        <f>IF($A1380="-","-",ROUND(VLOOKUP($A1380+ROUND(LEFT(CC$1349,2)/24,5),'[1]ОАО "АТС"'!$A$57:$F$800,3,FALSE)+HLOOKUP($DL$1347,'[1]Сбытовая надбавка'!$F$5:$H$6,2,FALSE),2)+'[1]Иные услуги'!$C$6+HLOOKUP($DR$1346,'[1]Услуги по передаче'!$G$5:$J$7,2,FALSE))</f>
        <v>7538.97</v>
      </c>
      <c r="CD1380" s="64"/>
      <c r="CE1380" s="64"/>
      <c r="CF1380" s="64"/>
      <c r="CG1380" s="64"/>
      <c r="CH1380" s="65"/>
      <c r="CI1380" s="63">
        <f>IF($A1380="-","-",ROUND(VLOOKUP($A1380+ROUND(LEFT(CI$1349,2)/24,5),'[1]ОАО "АТС"'!$A$57:$F$800,3,FALSE)+HLOOKUP($DL$1347,'[1]Сбытовая надбавка'!$F$5:$H$6,2,FALSE),2)+'[1]Иные услуги'!$C$6+HLOOKUP($DR$1346,'[1]Услуги по передаче'!$G$5:$J$7,2,FALSE))</f>
        <v>7513.4800000000005</v>
      </c>
      <c r="CJ1380" s="64"/>
      <c r="CK1380" s="64"/>
      <c r="CL1380" s="64"/>
      <c r="CM1380" s="64"/>
      <c r="CN1380" s="65"/>
      <c r="CO1380" s="63">
        <f>IF($A1380="-","-",ROUND(VLOOKUP($A1380+ROUND(LEFT(CO$1349,2)/24,5),'[1]ОАО "АТС"'!$A$57:$F$800,3,FALSE)+HLOOKUP($DL$1347,'[1]Сбытовая надбавка'!$F$5:$H$6,2,FALSE),2)+'[1]Иные услуги'!$C$6+HLOOKUP($DR$1346,'[1]Услуги по передаче'!$G$5:$J$7,2,FALSE))</f>
        <v>7505.63</v>
      </c>
      <c r="CP1380" s="64"/>
      <c r="CQ1380" s="64"/>
      <c r="CR1380" s="64"/>
      <c r="CS1380" s="64"/>
      <c r="CT1380" s="65"/>
      <c r="CU1380" s="63">
        <f>IF($A1380="-","-",ROUND(VLOOKUP($A1380+ROUND(LEFT(CU$1349,2)/24,5),'[1]ОАО "АТС"'!$A$57:$F$800,3,FALSE)+HLOOKUP($DL$1347,'[1]Сбытовая надбавка'!$F$5:$H$6,2,FALSE),2)+'[1]Иные услуги'!$C$6+HLOOKUP($DR$1346,'[1]Услуги по передаче'!$G$5:$J$7,2,FALSE))</f>
        <v>7504.6900000000005</v>
      </c>
      <c r="CV1380" s="64"/>
      <c r="CW1380" s="64"/>
      <c r="CX1380" s="64"/>
      <c r="CY1380" s="64"/>
      <c r="CZ1380" s="65"/>
      <c r="DA1380" s="63">
        <f>IF($A1380="-","-",ROUND(VLOOKUP($A1380+ROUND(LEFT(DA$1349,2)/24,5),'[1]ОАО "АТС"'!$A$57:$F$800,3,FALSE)+HLOOKUP($DL$1347,'[1]Сбытовая надбавка'!$F$5:$H$6,2,FALSE),2)+'[1]Иные услуги'!$C$6+HLOOKUP($DR$1346,'[1]Услуги по передаче'!$G$5:$J$7,2,FALSE))</f>
        <v>7550.26</v>
      </c>
      <c r="DB1380" s="64"/>
      <c r="DC1380" s="64"/>
      <c r="DD1380" s="64"/>
      <c r="DE1380" s="64"/>
      <c r="DF1380" s="65"/>
      <c r="DG1380" s="63">
        <f>IF($A1380="-","-",ROUND(VLOOKUP($A1380+ROUND(LEFT(DG$1349,2)/24,5),'[1]ОАО "АТС"'!$A$57:$F$800,3,FALSE)+HLOOKUP($DL$1347,'[1]Сбытовая надбавка'!$F$5:$H$6,2,FALSE),2)+'[1]Иные услуги'!$C$6+HLOOKUP($DR$1346,'[1]Услуги по передаче'!$G$5:$J$7,2,FALSE))</f>
        <v>7638.81</v>
      </c>
      <c r="DH1380" s="64"/>
      <c r="DI1380" s="64"/>
      <c r="DJ1380" s="64"/>
      <c r="DK1380" s="64"/>
      <c r="DL1380" s="65"/>
      <c r="DM1380" s="63">
        <f>IF($A1380="-","-",ROUND(VLOOKUP($A1380+ROUND(LEFT(DM$1349,2)/24,5),'[1]ОАО "АТС"'!$A$57:$F$800,3,FALSE)+HLOOKUP($DL$1347,'[1]Сбытовая надбавка'!$F$5:$H$6,2,FALSE),2)+'[1]Иные услуги'!$C$6+HLOOKUP($DR$1346,'[1]Услуги по передаче'!$G$5:$J$7,2,FALSE))</f>
        <v>7663.4800000000005</v>
      </c>
      <c r="DN1380" s="64"/>
      <c r="DO1380" s="64"/>
      <c r="DP1380" s="64"/>
      <c r="DQ1380" s="64"/>
      <c r="DR1380" s="65"/>
      <c r="DS1380" s="63">
        <f>IF($A1380="-","-",ROUND(VLOOKUP($A1380+ROUND(LEFT(DS$1349,2)/24,5),'[1]ОАО "АТС"'!$A$57:$F$800,3,FALSE)+HLOOKUP($DL$1347,'[1]Сбытовая надбавка'!$F$5:$H$6,2,FALSE),2)+'[1]Иные услуги'!$C$6+HLOOKUP($DR$1346,'[1]Услуги по передаче'!$G$5:$J$7,2,FALSE))</f>
        <v>7622.92</v>
      </c>
      <c r="DT1380" s="64"/>
      <c r="DU1380" s="64"/>
      <c r="DV1380" s="64"/>
      <c r="DW1380" s="64"/>
      <c r="DX1380" s="65"/>
      <c r="DY1380" s="63">
        <f>IF($A1380="-","-",ROUND(VLOOKUP($A1380+ROUND(LEFT(DY$1349,2)/24,5),'[1]ОАО "АТС"'!$A$57:$F$800,3,FALSE)+HLOOKUP($DL$1347,'[1]Сбытовая надбавка'!$F$5:$H$6,2,FALSE),2)+'[1]Иные услуги'!$C$6+HLOOKUP($DR$1346,'[1]Услуги по передаче'!$G$5:$J$7,2,FALSE))</f>
        <v>7560.41</v>
      </c>
      <c r="DZ1380" s="64"/>
      <c r="EA1380" s="64"/>
      <c r="EB1380" s="64"/>
      <c r="EC1380" s="64"/>
      <c r="ED1380" s="65"/>
      <c r="EE1380" s="63">
        <f>IF($A1380="-","-",ROUND(VLOOKUP($A1380+ROUND(LEFT(EE$1349,2)/24,5),'[1]ОАО "АТС"'!$A$57:$F$800,3,FALSE)+HLOOKUP($DL$1347,'[1]Сбытовая надбавка'!$F$5:$H$6,2,FALSE),2)+'[1]Иные услуги'!$C$6+HLOOKUP($DR$1346,'[1]Услуги по передаче'!$G$5:$J$7,2,FALSE))</f>
        <v>7433.97</v>
      </c>
      <c r="EF1380" s="64"/>
      <c r="EG1380" s="64"/>
      <c r="EH1380" s="64"/>
      <c r="EI1380" s="64"/>
      <c r="EJ1380" s="65"/>
      <c r="EK1380" s="63">
        <f>IF($A1380="-","-",ROUND(VLOOKUP($A1380+ROUND(LEFT(EK$1349,2)/24,5),'[1]ОАО "АТС"'!$A$57:$F$800,3,FALSE)+HLOOKUP($DL$1347,'[1]Сбытовая надбавка'!$F$5:$H$6,2,FALSE),2)+'[1]Иные услуги'!$C$6+HLOOKUP($DR$1346,'[1]Услуги по передаче'!$G$5:$J$7,2,FALSE))</f>
        <v>7726.1900000000005</v>
      </c>
      <c r="EL1380" s="64"/>
      <c r="EM1380" s="64"/>
      <c r="EN1380" s="64"/>
      <c r="EO1380" s="64"/>
      <c r="EP1380" s="65"/>
      <c r="EQ1380" s="63">
        <f>IF($A1380="-","-",ROUND(VLOOKUP($A1380+ROUND(LEFT(EQ$1349,2)/24,5),'[1]ОАО "АТС"'!$A$57:$F$800,3,FALSE)+HLOOKUP($DL$1347,'[1]Сбытовая надбавка'!$F$5:$H$6,2,FALSE),2)+'[1]Иные услуги'!$C$6+HLOOKUP($DR$1346,'[1]Услуги по передаче'!$G$5:$J$7,2,FALSE))</f>
        <v>7699.8700000000008</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45992</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7438.1100000000006</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7430.21</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7430.2800000000007</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7430.29</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7430.21</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7429.9500000000007</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7428.8</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7598.84</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7429.1</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7461.16</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7514.43</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7515</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7508.08</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7477.2000000000007</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7499.84</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7516.13</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7561.75</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7613.1200000000008</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7618.7800000000007</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7550.9500000000007</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7457.02</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7428.18</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7685.4500000000007</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7565.18</v>
      </c>
      <c r="ER1386" s="64"/>
      <c r="ES1386" s="64"/>
      <c r="ET1386" s="64"/>
      <c r="EU1386" s="64"/>
      <c r="EV1386" s="65"/>
    </row>
    <row r="1387" spans="1:152" s="29" customFormat="1" ht="15.75" customHeight="1" x14ac:dyDescent="0.2">
      <c r="A1387" s="60">
        <f>$A$102</f>
        <v>45993</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7434.2800000000007</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7430.1</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7430.1900000000005</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7430.2000000000007</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7430.14</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7430.0300000000007</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7428.22</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7589.68</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7428.9500000000007</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7453.1500000000005</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7511.21</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7511.09</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7503.3700000000008</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7470.9800000000005</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7494.5</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7509.7000000000007</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7556.33</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7609.25</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7611.6100000000006</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7541.2300000000005</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7443.51</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7428.13</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7680.5</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7534.46</v>
      </c>
      <c r="ER1387" s="64"/>
      <c r="ES1387" s="64"/>
      <c r="ET1387" s="64"/>
      <c r="EU1387" s="64"/>
      <c r="EV1387" s="65"/>
    </row>
    <row r="1388" spans="1:152" s="29" customFormat="1" ht="15.75" customHeight="1" x14ac:dyDescent="0.2">
      <c r="A1388" s="60">
        <f>$A$103</f>
        <v>45994</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7445.1100000000006</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7429.64</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7430.14</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7430.1500000000005</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7429.54</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7429.39</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7428.16</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7601.52</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7428.77</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7458.84</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7515.9500000000007</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7515.72</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7508.21</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7475.74</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7499.8600000000006</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7515.02</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7555.4500000000007</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7608.29</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7618.96</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7535.99</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7449.75</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7427.8600000000006</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7687.74</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7520.72</v>
      </c>
      <c r="ER1388" s="64"/>
      <c r="ES1388" s="64"/>
      <c r="ET1388" s="64"/>
      <c r="EU1388" s="64"/>
      <c r="EV1388" s="65"/>
    </row>
    <row r="1389" spans="1:152" s="29" customFormat="1" ht="15.75" customHeight="1" x14ac:dyDescent="0.2">
      <c r="A1389" s="60">
        <f>$A$104</f>
        <v>45995</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7429.81</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7429.97</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7430.06</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7430.09</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7430</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7429.41</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7428.1100000000006</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7599.1200000000008</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7428.88</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7481.7300000000005</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7529.66</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7543.14</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7513.29</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7505.26</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7511.7000000000007</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7526.63</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7583.3600000000006</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7622.75</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7613.9400000000005</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7545.58</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7449.52</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7426.6900000000005</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7668.93</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7544.4800000000005</v>
      </c>
      <c r="ER1389" s="64"/>
      <c r="ES1389" s="64"/>
      <c r="ET1389" s="64"/>
      <c r="EU1389" s="64"/>
      <c r="EV1389" s="65"/>
    </row>
    <row r="1390" spans="1:152" s="29" customFormat="1" ht="15.75" customHeight="1" x14ac:dyDescent="0.2">
      <c r="A1390" s="60">
        <f>$A$105</f>
        <v>45996</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7435.4400000000005</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7429.96</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7430.0300000000007</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7430.04</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7429.9800000000005</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7429.8700000000008</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7428.35</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7603.1200000000008</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7428.74</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7481.6200000000008</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7536.4500000000007</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7558.84</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7536.6900000000005</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7530.07</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7542.83</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7549.79</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7565.22</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7619.33</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7635.88</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7546.4500000000007</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7474.58</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7426.91</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7703.4500000000007</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7561.7000000000007</v>
      </c>
      <c r="ER1390" s="64"/>
      <c r="ES1390" s="64"/>
      <c r="ET1390" s="64"/>
      <c r="EU1390" s="64"/>
      <c r="EV1390" s="65"/>
    </row>
    <row r="1391" spans="1:152" s="29" customFormat="1" ht="15.75" customHeight="1" x14ac:dyDescent="0.2">
      <c r="A1391" s="60">
        <f>$A$106</f>
        <v>45997</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7445.04</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7429.71</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7429.91</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7429.9400000000005</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7429.92</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7429.85</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7428.5</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7430.68</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7428.38</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7428.6200000000008</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7449</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7465.71</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7467.27</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7450.1200000000008</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7449.7800000000007</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7458.43</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7509.17</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7574.83</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7569.4400000000005</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7464.64</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7427.79</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7426.17</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7645.04</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7514.51</v>
      </c>
      <c r="ER1391" s="64"/>
      <c r="ES1391" s="64"/>
      <c r="ET1391" s="64"/>
      <c r="EU1391" s="64"/>
      <c r="EV1391" s="65"/>
    </row>
    <row r="1392" spans="1:152" s="29" customFormat="1" ht="15.75" customHeight="1" x14ac:dyDescent="0.2">
      <c r="A1392" s="60">
        <f>$A$107</f>
        <v>45998</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7440.4000000000005</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7429.84</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7430.01</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7430.1100000000006</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7430.07</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7430.06</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7428.76</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7428.38</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7427.9800000000005</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7428.4000000000005</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7428.66</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7428.6100000000006</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7428.6500000000005</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7429.4400000000005</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7429.4000000000005</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7429.4800000000005</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7431.1</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7523.01</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7509.58</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7462.38</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7426.8600000000006</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7426.76</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7610.02</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7478.9400000000005</v>
      </c>
      <c r="ER1392" s="64"/>
      <c r="ES1392" s="64"/>
      <c r="ET1392" s="64"/>
      <c r="EU1392" s="64"/>
      <c r="EV1392" s="65"/>
    </row>
    <row r="1393" spans="1:152" s="29" customFormat="1" ht="15.75" customHeight="1" x14ac:dyDescent="0.2">
      <c r="A1393" s="60">
        <f>$A$108</f>
        <v>45999</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7442.75</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7429.9500000000007</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7430.09</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7430.1200000000008</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7430.0300000000007</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7429.92</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7428.46</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7613.71</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7428.39</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7488.25</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7539.84</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7547.54</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7518.81</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7512.76</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7520.21</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7533.29</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7566.88</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7594.47</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7624.9800000000005</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7543</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7461.39</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7426.67</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7675.9500000000007</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7500.91</v>
      </c>
      <c r="ER1393" s="64"/>
      <c r="ES1393" s="64"/>
      <c r="ET1393" s="64"/>
      <c r="EU1393" s="64"/>
      <c r="EV1393" s="65"/>
    </row>
    <row r="1394" spans="1:152" s="29" customFormat="1" ht="15.75" customHeight="1" x14ac:dyDescent="0.2">
      <c r="A1394" s="60">
        <f>$A$109</f>
        <v>46000</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7446.7800000000007</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7429.9000000000005</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7430.02</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7430.06</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7430.0300000000007</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7429.82</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7429.51</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7609.51</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7428.55</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7500.1500000000005</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7554.92</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7562.17</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7534.02</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7527.27</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7535.18</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7547.38</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7578.22</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7603.55</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7632.3600000000006</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7564.81</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7484.18</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7426.2800000000007</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7660.07</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7549.35</v>
      </c>
      <c r="ER1394" s="64"/>
      <c r="ES1394" s="64"/>
      <c r="ET1394" s="64"/>
      <c r="EU1394" s="64"/>
      <c r="EV1394" s="65"/>
    </row>
    <row r="1395" spans="1:152" s="29" customFormat="1" ht="15.75" customHeight="1" x14ac:dyDescent="0.2">
      <c r="A1395" s="60">
        <f>$A$110</f>
        <v>46001</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7450.08</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7429.96</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7429.9800000000005</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7430</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7429.9800000000005</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7429.74</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7427.84</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7619.93</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7428.3600000000006</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7502.22</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7552.4800000000005</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7560.99</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7538.3700000000008</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7526.2300000000005</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7536.3700000000008</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7546.5300000000007</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7585.4500000000007</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7612.41</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7634.82</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7569.47</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7487.57</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7426.55</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7685.55</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7552.7000000000007</v>
      </c>
      <c r="ER1395" s="64"/>
      <c r="ES1395" s="64"/>
      <c r="ET1395" s="64"/>
      <c r="EU1395" s="64"/>
      <c r="EV1395" s="65"/>
    </row>
    <row r="1396" spans="1:152" s="29" customFormat="1" ht="15.75" customHeight="1" x14ac:dyDescent="0.2">
      <c r="A1396" s="60">
        <f>$A$111</f>
        <v>46002</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7463.88</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7429.6500000000005</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7429.77</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7429.84</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7429.79</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7429.6100000000006</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7429.93</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7638.18</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7428.6900000000005</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7516.31</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7566.88</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7571.77</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7545.92</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7551.2800000000007</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7545.6900000000005</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7562.6100000000006</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7603.29</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7636.8600000000006</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7648.0300000000007</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7588.71</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7505.6500000000005</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7426.7800000000007</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7683.8600000000006</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7552.59</v>
      </c>
      <c r="ER1396" s="64"/>
      <c r="ES1396" s="64"/>
      <c r="ET1396" s="64"/>
      <c r="EU1396" s="64"/>
      <c r="EV1396" s="65"/>
    </row>
    <row r="1397" spans="1:152" s="29" customFormat="1" ht="15.75" customHeight="1" x14ac:dyDescent="0.2">
      <c r="A1397" s="60">
        <f>$A$112</f>
        <v>46003</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7506.27</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7444.92</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7429.7000000000007</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7429.74</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7429.91</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7456.72</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7520.8700000000008</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7712.64</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7447.88</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7602.66</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7657.7000000000007</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7657.22</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7630.09</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7626.32</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7625.71</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7625.56</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7653.76</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7694.6900000000005</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7715.74</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7661.46</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7590.33</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7464.49</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7754.31</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7620.8700000000008</v>
      </c>
      <c r="ER1397" s="64"/>
      <c r="ES1397" s="64"/>
      <c r="ET1397" s="64"/>
      <c r="EU1397" s="64"/>
      <c r="EV1397" s="65"/>
    </row>
    <row r="1398" spans="1:152" s="29" customFormat="1" ht="15.75" customHeight="1" x14ac:dyDescent="0.2">
      <c r="A1398" s="60">
        <f>$A$113</f>
        <v>46004</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7479.68</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7435.57</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7430.09</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7430.13</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7430.16</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7430.04</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7428.93</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7470.56</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7428.5300000000007</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7430.2300000000005</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7514.55</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7542.42</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7536.24</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7530.16</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7529.43</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7529.42</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7578.09</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7631.55</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7645.21</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7568.88</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7491.9500000000007</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7426.41</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7709.55</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7566.38</v>
      </c>
      <c r="ER1398" s="64"/>
      <c r="ES1398" s="64"/>
      <c r="ET1398" s="64"/>
      <c r="EU1398" s="64"/>
      <c r="EV1398" s="65"/>
    </row>
    <row r="1399" spans="1:152" s="29" customFormat="1" ht="15.75" customHeight="1" x14ac:dyDescent="0.2">
      <c r="A1399" s="60">
        <f>$A$114</f>
        <v>46005</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7472.33</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7435.76</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7429.85</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7429.91</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7429.88</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7429.83</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7428.49</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7429.5300000000007</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7427.71</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7428.35</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7428.35</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7452.52</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7444.24</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7468.32</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7468.2000000000007</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7475.31</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7552.97</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7623.22</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7666.6100000000006</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7617.5</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7557.79</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7429.97</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7715.3700000000008</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7601.21</v>
      </c>
      <c r="ER1399" s="64"/>
      <c r="ES1399" s="64"/>
      <c r="ET1399" s="64"/>
      <c r="EU1399" s="64"/>
      <c r="EV1399" s="65"/>
    </row>
    <row r="1400" spans="1:152" s="29" customFormat="1" ht="15.75" customHeight="1" x14ac:dyDescent="0.2">
      <c r="A1400" s="60">
        <f>$A$115</f>
        <v>46006</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7476.1</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7444.14</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7434.22</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7428.85</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7428.7800000000007</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7457.9500000000007</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7540.1500000000005</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7708.46</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7472.07</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7606.05</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7657.22</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7657.35</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7639.38</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7636.02</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7635.79</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7632.92</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7652</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7692.67</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7733.2800000000007</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7671.25</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7604.16</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7484.79</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7744.2000000000007</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7538.2800000000007</v>
      </c>
      <c r="ER1400" s="64"/>
      <c r="ES1400" s="64"/>
      <c r="ET1400" s="64"/>
      <c r="EU1400" s="64"/>
      <c r="EV1400" s="65"/>
    </row>
    <row r="1401" spans="1:152" s="29" customFormat="1" ht="15.75" customHeight="1" x14ac:dyDescent="0.2">
      <c r="A1401" s="60">
        <f>$A$116</f>
        <v>46007</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7516.7000000000007</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7469.04</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7434.55</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7429.64</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7431.17</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7474.25</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7538.1</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7722.4000000000005</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7477.2300000000005</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7615.76</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7673.06</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7673.85</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7631.92</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7619.31</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7626.91</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7630.55</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7660.83</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7698.3600000000006</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7755.31</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7669.24</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7612.1900000000005</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7496.4400000000005</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7777.9400000000005</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7635.88</v>
      </c>
      <c r="ER1401" s="64"/>
      <c r="ES1401" s="64"/>
      <c r="ET1401" s="64"/>
      <c r="EU1401" s="64"/>
      <c r="EV1401" s="65"/>
    </row>
    <row r="1402" spans="1:152" s="29" customFormat="1" ht="15.75" customHeight="1" x14ac:dyDescent="0.2">
      <c r="A1402" s="60">
        <f>$A$117</f>
        <v>46008</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7533.1200000000008</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7452.77</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7431.63</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7429.2800000000007</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7429.22</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7463.79</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7518.81</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7705.6100000000006</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7444.9800000000005</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7602.43</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7664.58</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7672.32</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7635.5300000000007</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7629.35</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7618.6200000000008</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7613.06</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7665.0300000000007</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7695.89</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7748.7300000000005</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7675.1100000000006</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7553.59</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7423.88</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7769.2800000000007</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7643.14</v>
      </c>
      <c r="ER1402" s="64"/>
      <c r="ES1402" s="64"/>
      <c r="ET1402" s="64"/>
      <c r="EU1402" s="64"/>
      <c r="EV1402" s="65"/>
    </row>
    <row r="1403" spans="1:152" s="29" customFormat="1" ht="15.75" customHeight="1" x14ac:dyDescent="0.2">
      <c r="A1403" s="60">
        <f>$A$118</f>
        <v>46009</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7515.52</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7474.07</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7448.67</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7428.89</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7428.7800000000007</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7475.7000000000007</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7546.56</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7756.01</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7450.42</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7643.71</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7635.97</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7677.07</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7578.72</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7561.13</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7576</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7630.88</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7688.1500000000005</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7719.55</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7733.85</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7689.75</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7626.3600000000006</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7466.2300000000005</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7803.5500000000011</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7651.17</v>
      </c>
      <c r="ER1403" s="64"/>
      <c r="ES1403" s="64"/>
      <c r="ET1403" s="64"/>
      <c r="EU1403" s="64"/>
      <c r="EV1403" s="65"/>
    </row>
    <row r="1404" spans="1:152" s="29" customFormat="1" ht="15.75" customHeight="1" x14ac:dyDescent="0.2">
      <c r="A1404" s="60">
        <f>$A$119</f>
        <v>46010</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7539.75</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7464.09</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7442.8700000000008</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7435.07</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7440.74</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7486.96</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7564.59</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7756.6900000000005</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7460.29</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7610.1200000000008</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7699.63</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7711.14</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7663.2000000000007</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7629.34</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7651.43</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7659.1900000000005</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7708.9500000000007</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7734.2300000000005</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7773.66</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7740.89</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7642.3</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7494.05</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7802.25</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7660.1500000000005</v>
      </c>
      <c r="ER1404" s="64"/>
      <c r="ES1404" s="64"/>
      <c r="ET1404" s="64"/>
      <c r="EU1404" s="64"/>
      <c r="EV1404" s="65"/>
    </row>
    <row r="1405" spans="1:152" s="29" customFormat="1" ht="15.75" customHeight="1" x14ac:dyDescent="0.2">
      <c r="A1405" s="60">
        <f>$A$120</f>
        <v>46011</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7552.6500000000005</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7478.17</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7439.04</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7429.14</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7429.09</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7438.8600000000006</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7427.16</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7524.72</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7427.6100000000006</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7432.29</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7544.5</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7568.35</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7551.93</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7533.31</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7428.27</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7428.74</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7427.42</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7426.42</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7492.55</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7462.32</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7434.51</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7424.68</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7728.41</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7617.43</v>
      </c>
      <c r="ER1405" s="64"/>
      <c r="ES1405" s="64"/>
      <c r="ET1405" s="64"/>
      <c r="EU1405" s="64"/>
      <c r="EV1405" s="65"/>
    </row>
    <row r="1406" spans="1:152" s="29" customFormat="1" ht="15.75" customHeight="1" x14ac:dyDescent="0.2">
      <c r="A1406" s="60">
        <f>$A$121</f>
        <v>46012</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7534.1200000000008</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7452.24</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7428.71</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7428.88</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7428.9000000000005</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7428.84</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7426.9500000000007</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7448.74</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7427.6</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7427.6900000000005</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7427.74</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7467.6</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7459.56</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7483.57</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7482.22</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7489.16</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7570.59</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7637.47</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7688.59</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7645.9500000000007</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7575.6100000000006</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7449.9400000000005</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7745.43</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7627.2000000000007</v>
      </c>
      <c r="ER1406" s="64"/>
      <c r="ES1406" s="64"/>
      <c r="ET1406" s="64"/>
      <c r="EU1406" s="64"/>
      <c r="EV1406" s="65"/>
    </row>
    <row r="1407" spans="1:152" s="29" customFormat="1" ht="15.75" customHeight="1" x14ac:dyDescent="0.2">
      <c r="A1407" s="60">
        <f>$A$122</f>
        <v>46013</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7601.77</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7529.88</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7493.93</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7477.6</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7479.54</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7539.29</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7602.64</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7781.4000000000005</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7502.8700000000008</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7721.66</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7796.1</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7778.57</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7637.96</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7632.08</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7621.27</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7621.41</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7668.27</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7745.89</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7829.5300000000007</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7928.2800000000007</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7685.7000000000007</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7562.52</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7837.91</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7665.85</v>
      </c>
      <c r="ER1407" s="64"/>
      <c r="ES1407" s="64"/>
      <c r="ET1407" s="64"/>
      <c r="EU1407" s="64"/>
      <c r="EV1407" s="65"/>
    </row>
    <row r="1408" spans="1:152" s="29" customFormat="1" ht="15.75" customHeight="1" x14ac:dyDescent="0.2">
      <c r="A1408" s="60">
        <f>$A$123</f>
        <v>46014</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7523.02</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7472.25</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7460.39</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7449.09</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7452.88</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7495.2000000000007</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7599.64</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7786.4000000000005</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7502.64</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7632.07</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7688.59</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7668.7800000000007</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7620.89</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7608.55</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7598.7800000000007</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7603.99</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7632.17</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7697.06</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7763.01</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7737.42</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7654.14</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7521.58</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7788.2800000000007</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7620.74</v>
      </c>
      <c r="ER1408" s="64"/>
      <c r="ES1408" s="64"/>
      <c r="ET1408" s="64"/>
      <c r="EU1408" s="64"/>
      <c r="EV1408" s="65"/>
    </row>
    <row r="1409" spans="1:152" s="29" customFormat="1" ht="15.75" customHeight="1" x14ac:dyDescent="0.2">
      <c r="A1409" s="60">
        <f>$A$124</f>
        <v>46015</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7494.92</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7455.41</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7444.47</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7440.47</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7444.58</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7490.64</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7592.64</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7778.4400000000005</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7511.52</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7653.66</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7737.63</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7747.07</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7701.91</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7697.92</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7697.7800000000007</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7649.99</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7657.52</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7692</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7746.1500000000005</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7679.51</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7616.64</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7491.17</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7771.7800000000007</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7624.6</v>
      </c>
      <c r="ER1409" s="64"/>
      <c r="ES1409" s="64"/>
      <c r="ET1409" s="64"/>
      <c r="EU1409" s="64"/>
      <c r="EV1409" s="65"/>
    </row>
    <row r="1410" spans="1:152" s="29" customFormat="1" ht="15.75" customHeight="1" x14ac:dyDescent="0.2">
      <c r="A1410" s="60">
        <f>$A$125</f>
        <v>46016</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7505.0300000000007</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7459.06</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7446.56</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7441.66</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7445.2300000000005</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7477.71</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7561.91</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7782.3</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7524.74</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7658.8700000000008</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7690.7800000000007</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7700.5</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7666.7800000000007</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7660.96</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7651.25</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7639.13</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7661.55</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7715.1500000000005</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7782.2300000000005</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7735.26</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7672.79</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7567.96</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7769.52</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7605.02</v>
      </c>
      <c r="ER1410" s="64"/>
      <c r="ES1410" s="64"/>
      <c r="ET1410" s="64"/>
      <c r="EU1410" s="64"/>
      <c r="EV1410" s="65"/>
    </row>
    <row r="1411" spans="1:152" s="29" customFormat="1" ht="15.75" customHeight="1" x14ac:dyDescent="0.2">
      <c r="A1411" s="60">
        <f>$A$126</f>
        <v>46017</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7599.99</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7528.99</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7510.5</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7453.21</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7510.2300000000005</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7505.3700000000008</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7606.5</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7812.91</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7538.5</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7667.1900000000005</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7685.83</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7680.18</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7636.3</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7616.46</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7621.82</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7608.29</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7665.77</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7715.16</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7759.68</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7729.6</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7651.92</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7553.42</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7779.7100000000009</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7648.1200000000008</v>
      </c>
      <c r="ER1411" s="64"/>
      <c r="ES1411" s="64"/>
      <c r="ET1411" s="64"/>
      <c r="EU1411" s="64"/>
      <c r="EV1411" s="65"/>
    </row>
    <row r="1412" spans="1:152" s="29" customFormat="1" ht="15.75" customHeight="1" x14ac:dyDescent="0.2">
      <c r="A1412" s="60">
        <f>$A$127</f>
        <v>46018</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7574.58</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7512.72</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7446.47</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7464.2300000000005</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7472.2800000000007</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7472.3</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7517.43</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7762.57</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7501.49</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7627.27</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7680.4800000000005</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7680.9400000000005</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7681.8700000000008</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7679.1200000000008</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7693.66</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7679.33</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7703.5</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7721.1900000000005</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7782.85</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7733.7300000000005</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7657.21</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7583.6900000000005</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7801.6</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7666.83</v>
      </c>
      <c r="ER1412" s="64"/>
      <c r="ES1412" s="64"/>
      <c r="ET1412" s="64"/>
      <c r="EU1412" s="64"/>
      <c r="EV1412" s="65"/>
    </row>
    <row r="1413" spans="1:152" s="29" customFormat="1" ht="15.75" customHeight="1" x14ac:dyDescent="0.2">
      <c r="A1413" s="60">
        <f>$A$128</f>
        <v>46019</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7556.4400000000005</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7488.8700000000008</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7464.96</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7457.8600000000006</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7451.2300000000005</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7449.99</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7442.77</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7496.2800000000007</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7428.04</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7428.46</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7492.91</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7526.6100000000006</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7532.9400000000005</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7533.47</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7525.21</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7537.38</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7608.29</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7657.59</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7702.84</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7662.77</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7610.68</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7504.1100000000006</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7704.4500000000007</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7631.1900000000005</v>
      </c>
      <c r="ER1413" s="64"/>
      <c r="ES1413" s="64"/>
      <c r="ET1413" s="64"/>
      <c r="EU1413" s="64"/>
      <c r="EV1413" s="65"/>
    </row>
    <row r="1414" spans="1:152" s="29" customFormat="1" ht="15.75" customHeight="1" x14ac:dyDescent="0.2">
      <c r="A1414" s="60">
        <f>$A$129</f>
        <v>46020</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7585.16</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7531.29</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7506.1</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7439.1100000000006</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7444.06</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7481.55</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7558.42</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7770.25</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7511.29</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7618.08</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7676.82</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7670.38</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7685.25</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7682.1500000000005</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7680.08</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7685.18</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7713.02</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7730.02</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7739.4400000000005</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7736.1900000000005</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7692.13</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7600.67</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7785.2200000000012</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7660.34</v>
      </c>
      <c r="ER1414" s="64"/>
      <c r="ES1414" s="64"/>
      <c r="ET1414" s="64"/>
      <c r="EU1414" s="64"/>
      <c r="EV1414" s="65"/>
    </row>
    <row r="1415" spans="1:152" s="29" customFormat="1" ht="15.75" customHeight="1" x14ac:dyDescent="0.2">
      <c r="A1415" s="60">
        <f>$A$130</f>
        <v>46021</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7582.3600000000006</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7430.4800000000005</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7430.2300000000005</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7424.49</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7428.4500000000007</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7443.96</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7524.79</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7695.02</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7513.57</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7610.7300000000005</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7673.2800000000007</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7689.56</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7680.1100000000006</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7675.96</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7675.6100000000006</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7683.22</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7702.85</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7727.67</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7738.31</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7732.05</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7682.21</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7608.64</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7803.8200000000006</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7648.68</v>
      </c>
      <c r="ER1415" s="64"/>
      <c r="ES1415" s="64"/>
      <c r="ET1415" s="64"/>
      <c r="EU1415" s="64"/>
      <c r="EV1415" s="65"/>
    </row>
    <row r="1416" spans="1:152" s="29" customFormat="1" ht="15.75" customHeight="1" x14ac:dyDescent="0.2">
      <c r="A1416" s="60">
        <f>$A$131</f>
        <v>46022</v>
      </c>
      <c r="B1416" s="61"/>
      <c r="C1416" s="61"/>
      <c r="D1416" s="61"/>
      <c r="E1416" s="61"/>
      <c r="F1416" s="61"/>
      <c r="G1416" s="61"/>
      <c r="H1416" s="62"/>
      <c r="I1416" s="63">
        <f>IF($A1416="-","-",ROUND(VLOOKUP($A1416+ROUND(LEFT(I$1385,1)/24,5),'[1]ОАО "АТС"'!$A$57:$F$800,3,FALSE)+HLOOKUP($DL$1383,'[1]Сбытовая надбавка'!$F$5:$H$6,2,FALSE),2)+'[1]Иные услуги'!$C$6+HLOOKUP($DR$1382,'[1]Услуги по передаче'!$G$5:$J$7,2,FALSE))</f>
        <v>7562.34</v>
      </c>
      <c r="J1416" s="64"/>
      <c r="K1416" s="64"/>
      <c r="L1416" s="64"/>
      <c r="M1416" s="64"/>
      <c r="N1416" s="65"/>
      <c r="O1416" s="63">
        <f>IF($A1416="-","-",ROUND(VLOOKUP($A1416+ROUND(LEFT(O$1385,1)/24,5),'[1]ОАО "АТС"'!$A$57:$F$800,3,FALSE)+HLOOKUP($DL$1383,'[1]Сбытовая надбавка'!$F$5:$H$6,2,FALSE),2)+'[1]Иные услуги'!$C$6+HLOOKUP($DR$1382,'[1]Услуги по передаче'!$G$5:$J$7,2,FALSE))</f>
        <v>7508.8</v>
      </c>
      <c r="P1416" s="64"/>
      <c r="Q1416" s="64"/>
      <c r="R1416" s="64"/>
      <c r="S1416" s="64"/>
      <c r="T1416" s="65"/>
      <c r="U1416" s="63">
        <f>IF($A1416="-","-",ROUND(VLOOKUP($A1416+ROUND(LEFT(U$1385,1)/24,5),'[1]ОАО "АТС"'!$A$57:$F$800,3,FALSE)+HLOOKUP($DL$1383,'[1]Сбытовая надбавка'!$F$5:$H$6,2,FALSE),2)+'[1]Иные услуги'!$C$6+HLOOKUP($DR$1382,'[1]Услуги по передаче'!$G$5:$J$7,2,FALSE))</f>
        <v>7440.2800000000007</v>
      </c>
      <c r="V1416" s="64"/>
      <c r="W1416" s="64"/>
      <c r="X1416" s="64"/>
      <c r="Y1416" s="64"/>
      <c r="Z1416" s="65"/>
      <c r="AA1416" s="63">
        <f>IF($A1416="-","-",ROUND(VLOOKUP($A1416+ROUND(LEFT(AA$1385,1)/24,5),'[1]ОАО "АТС"'!$A$57:$F$800,3,FALSE)+HLOOKUP($DL$1383,'[1]Сбытовая надбавка'!$F$5:$H$6,2,FALSE),2)+'[1]Иные услуги'!$C$6+HLOOKUP($DR$1382,'[1]Услуги по передаче'!$G$5:$J$7,2,FALSE))</f>
        <v>7435.6</v>
      </c>
      <c r="AB1416" s="64"/>
      <c r="AC1416" s="64"/>
      <c r="AD1416" s="64"/>
      <c r="AE1416" s="64"/>
      <c r="AF1416" s="65"/>
      <c r="AG1416" s="63">
        <f>IF($A1416="-","-",ROUND(VLOOKUP($A1416+ROUND(LEFT(AG$1385,1)/24,5),'[1]ОАО "АТС"'!$A$57:$F$800,3,FALSE)+HLOOKUP($DL$1383,'[1]Сбытовая надбавка'!$F$5:$H$6,2,FALSE),2)+'[1]Иные услуги'!$C$6+HLOOKUP($DR$1382,'[1]Услуги по передаче'!$G$5:$J$7,2,FALSE))</f>
        <v>7435.91</v>
      </c>
      <c r="AH1416" s="64"/>
      <c r="AI1416" s="64"/>
      <c r="AJ1416" s="64"/>
      <c r="AK1416" s="64"/>
      <c r="AL1416" s="65"/>
      <c r="AM1416" s="63">
        <f>IF($A1416="-","-",ROUND(VLOOKUP($A1416+ROUND(LEFT(AM$1385,1)/24,5),'[1]ОАО "АТС"'!$A$57:$F$800,3,FALSE)+HLOOKUP($DL$1383,'[1]Сбытовая надбавка'!$F$5:$H$6,2,FALSE),2)+'[1]Иные услуги'!$C$6+HLOOKUP($DR$1382,'[1]Услуги по передаче'!$G$5:$J$7,2,FALSE))</f>
        <v>7443.82</v>
      </c>
      <c r="AN1416" s="64"/>
      <c r="AO1416" s="64"/>
      <c r="AP1416" s="64"/>
      <c r="AQ1416" s="64"/>
      <c r="AR1416" s="65"/>
      <c r="AS1416" s="63">
        <f>IF($A1416="-","-",ROUND(VLOOKUP($A1416+ROUND(LEFT(AS$1385,1)/24,5),'[1]ОАО "АТС"'!$A$57:$F$800,3,FALSE)+HLOOKUP($DL$1383,'[1]Сбытовая надбавка'!$F$5:$H$6,2,FALSE),2)+'[1]Иные услуги'!$C$6+HLOOKUP($DR$1382,'[1]Услуги по передаче'!$G$5:$J$7,2,FALSE))</f>
        <v>7447.42</v>
      </c>
      <c r="AT1416" s="64"/>
      <c r="AU1416" s="64"/>
      <c r="AV1416" s="64"/>
      <c r="AW1416" s="64"/>
      <c r="AX1416" s="65"/>
      <c r="AY1416" s="63">
        <f>IF($A1416="-","-",ROUND(VLOOKUP($A1416+ROUND(LEFT(AY$1385,1)/24,5),'[1]ОАО "АТС"'!$A$57:$F$800,3,FALSE)+HLOOKUP($DL$1383,'[1]Сбытовая надбавка'!$F$5:$H$6,2,FALSE),2)+'[1]Иные услуги'!$C$6+HLOOKUP($DR$1382,'[1]Услуги по передаче'!$G$5:$J$7,2,FALSE))</f>
        <v>7509.49</v>
      </c>
      <c r="AZ1416" s="64"/>
      <c r="BA1416" s="64"/>
      <c r="BB1416" s="64"/>
      <c r="BC1416" s="64"/>
      <c r="BD1416" s="65"/>
      <c r="BE1416" s="63">
        <f>IF($A1416="-","-",ROUND(VLOOKUP($A1416+ROUND(LEFT(BE$1385,1)/24,5),'[1]ОАО "АТС"'!$A$57:$F$800,3,FALSE)+HLOOKUP($DL$1383,'[1]Сбытовая надбавка'!$F$5:$H$6,2,FALSE),2)+'[1]Иные услуги'!$C$6+HLOOKUP($DR$1382,'[1]Услуги по передаче'!$G$5:$J$7,2,FALSE))</f>
        <v>7428.01</v>
      </c>
      <c r="BF1416" s="64"/>
      <c r="BG1416" s="64"/>
      <c r="BH1416" s="64"/>
      <c r="BI1416" s="64"/>
      <c r="BJ1416" s="65"/>
      <c r="BK1416" s="63">
        <f>IF($A1416="-","-",ROUND(VLOOKUP($A1416+ROUND(LEFT(BK$1385,1)/24,5),'[1]ОАО "АТС"'!$A$57:$F$800,3,FALSE)+HLOOKUP($DL$1383,'[1]Сбытовая надбавка'!$F$5:$H$6,2,FALSE),2)+'[1]Иные услуги'!$C$6+HLOOKUP($DR$1382,'[1]Услуги по передаче'!$G$5:$J$7,2,FALSE))</f>
        <v>7497.33</v>
      </c>
      <c r="BL1416" s="64"/>
      <c r="BM1416" s="64"/>
      <c r="BN1416" s="64"/>
      <c r="BO1416" s="64"/>
      <c r="BP1416" s="65"/>
      <c r="BQ1416" s="63">
        <f>IF($A1416="-","-",ROUND(VLOOKUP($A1416+ROUND(LEFT(BQ$1385,2)/24,5),'[1]ОАО "АТС"'!$A$57:$F$800,3,FALSE)+HLOOKUP($DL$1383,'[1]Сбытовая надбавка'!$F$5:$H$6,2,FALSE),2)+'[1]Иные услуги'!$C$6+HLOOKUP($DR$1382,'[1]Услуги по передаче'!$G$5:$J$7,2,FALSE))</f>
        <v>7542.24</v>
      </c>
      <c r="BR1416" s="64"/>
      <c r="BS1416" s="64"/>
      <c r="BT1416" s="64"/>
      <c r="BU1416" s="64"/>
      <c r="BV1416" s="65"/>
      <c r="BW1416" s="63">
        <f>IF($A1416="-","-",ROUND(VLOOKUP($A1416+ROUND(LEFT(BW$1385,2)/24,5),'[1]ОАО "АТС"'!$A$57:$F$800,3,FALSE)+HLOOKUP($DL$1383,'[1]Сбытовая надбавка'!$F$5:$H$6,2,FALSE),2)+'[1]Иные услуги'!$C$6+HLOOKUP($DR$1382,'[1]Услуги по передаче'!$G$5:$J$7,2,FALSE))</f>
        <v>7555.71</v>
      </c>
      <c r="BX1416" s="64"/>
      <c r="BY1416" s="64"/>
      <c r="BZ1416" s="64"/>
      <c r="CA1416" s="64"/>
      <c r="CB1416" s="65"/>
      <c r="CC1416" s="63">
        <f>IF($A1416="-","-",ROUND(VLOOKUP($A1416+ROUND(LEFT(CC$1385,2)/24,5),'[1]ОАО "АТС"'!$A$57:$F$800,3,FALSE)+HLOOKUP($DL$1383,'[1]Сбытовая надбавка'!$F$5:$H$6,2,FALSE),2)+'[1]Иные услуги'!$C$6+HLOOKUP($DR$1382,'[1]Услуги по передаче'!$G$5:$J$7,2,FALSE))</f>
        <v>7538.97</v>
      </c>
      <c r="CD1416" s="64"/>
      <c r="CE1416" s="64"/>
      <c r="CF1416" s="64"/>
      <c r="CG1416" s="64"/>
      <c r="CH1416" s="65"/>
      <c r="CI1416" s="63">
        <f>IF($A1416="-","-",ROUND(VLOOKUP($A1416+ROUND(LEFT(CI$1385,2)/24,5),'[1]ОАО "АТС"'!$A$57:$F$800,3,FALSE)+HLOOKUP($DL$1383,'[1]Сбытовая надбавка'!$F$5:$H$6,2,FALSE),2)+'[1]Иные услуги'!$C$6+HLOOKUP($DR$1382,'[1]Услуги по передаче'!$G$5:$J$7,2,FALSE))</f>
        <v>7513.4800000000005</v>
      </c>
      <c r="CJ1416" s="64"/>
      <c r="CK1416" s="64"/>
      <c r="CL1416" s="64"/>
      <c r="CM1416" s="64"/>
      <c r="CN1416" s="65"/>
      <c r="CO1416" s="63">
        <f>IF($A1416="-","-",ROUND(VLOOKUP($A1416+ROUND(LEFT(CO$1385,2)/24,5),'[1]ОАО "АТС"'!$A$57:$F$800,3,FALSE)+HLOOKUP($DL$1383,'[1]Сбытовая надбавка'!$F$5:$H$6,2,FALSE),2)+'[1]Иные услуги'!$C$6+HLOOKUP($DR$1382,'[1]Услуги по передаче'!$G$5:$J$7,2,FALSE))</f>
        <v>7505.63</v>
      </c>
      <c r="CP1416" s="64"/>
      <c r="CQ1416" s="64"/>
      <c r="CR1416" s="64"/>
      <c r="CS1416" s="64"/>
      <c r="CT1416" s="65"/>
      <c r="CU1416" s="63">
        <f>IF($A1416="-","-",ROUND(VLOOKUP($A1416+ROUND(LEFT(CU$1385,2)/24,5),'[1]ОАО "АТС"'!$A$57:$F$800,3,FALSE)+HLOOKUP($DL$1383,'[1]Сбытовая надбавка'!$F$5:$H$6,2,FALSE),2)+'[1]Иные услуги'!$C$6+HLOOKUP($DR$1382,'[1]Услуги по передаче'!$G$5:$J$7,2,FALSE))</f>
        <v>7504.6900000000005</v>
      </c>
      <c r="CV1416" s="64"/>
      <c r="CW1416" s="64"/>
      <c r="CX1416" s="64"/>
      <c r="CY1416" s="64"/>
      <c r="CZ1416" s="65"/>
      <c r="DA1416" s="63">
        <f>IF($A1416="-","-",ROUND(VLOOKUP($A1416+ROUND(LEFT(DA$1385,2)/24,5),'[1]ОАО "АТС"'!$A$57:$F$800,3,FALSE)+HLOOKUP($DL$1383,'[1]Сбытовая надбавка'!$F$5:$H$6,2,FALSE),2)+'[1]Иные услуги'!$C$6+HLOOKUP($DR$1382,'[1]Услуги по передаче'!$G$5:$J$7,2,FALSE))</f>
        <v>7550.26</v>
      </c>
      <c r="DB1416" s="64"/>
      <c r="DC1416" s="64"/>
      <c r="DD1416" s="64"/>
      <c r="DE1416" s="64"/>
      <c r="DF1416" s="65"/>
      <c r="DG1416" s="63">
        <f>IF($A1416="-","-",ROUND(VLOOKUP($A1416+ROUND(LEFT(DG$1385,2)/24,5),'[1]ОАО "АТС"'!$A$57:$F$800,3,FALSE)+HLOOKUP($DL$1383,'[1]Сбытовая надбавка'!$F$5:$H$6,2,FALSE),2)+'[1]Иные услуги'!$C$6+HLOOKUP($DR$1382,'[1]Услуги по передаче'!$G$5:$J$7,2,FALSE))</f>
        <v>7638.81</v>
      </c>
      <c r="DH1416" s="64"/>
      <c r="DI1416" s="64"/>
      <c r="DJ1416" s="64"/>
      <c r="DK1416" s="64"/>
      <c r="DL1416" s="65"/>
      <c r="DM1416" s="63">
        <f>IF($A1416="-","-",ROUND(VLOOKUP($A1416+ROUND(LEFT(DM$1385,2)/24,5),'[1]ОАО "АТС"'!$A$57:$F$800,3,FALSE)+HLOOKUP($DL$1383,'[1]Сбытовая надбавка'!$F$5:$H$6,2,FALSE),2)+'[1]Иные услуги'!$C$6+HLOOKUP($DR$1382,'[1]Услуги по передаче'!$G$5:$J$7,2,FALSE))</f>
        <v>7663.4800000000005</v>
      </c>
      <c r="DN1416" s="64"/>
      <c r="DO1416" s="64"/>
      <c r="DP1416" s="64"/>
      <c r="DQ1416" s="64"/>
      <c r="DR1416" s="65"/>
      <c r="DS1416" s="63">
        <f>IF($A1416="-","-",ROUND(VLOOKUP($A1416+ROUND(LEFT(DS$1385,2)/24,5),'[1]ОАО "АТС"'!$A$57:$F$800,3,FALSE)+HLOOKUP($DL$1383,'[1]Сбытовая надбавка'!$F$5:$H$6,2,FALSE),2)+'[1]Иные услуги'!$C$6+HLOOKUP($DR$1382,'[1]Услуги по передаче'!$G$5:$J$7,2,FALSE))</f>
        <v>7622.92</v>
      </c>
      <c r="DT1416" s="64"/>
      <c r="DU1416" s="64"/>
      <c r="DV1416" s="64"/>
      <c r="DW1416" s="64"/>
      <c r="DX1416" s="65"/>
      <c r="DY1416" s="63">
        <f>IF($A1416="-","-",ROUND(VLOOKUP($A1416+ROUND(LEFT(DY$1385,2)/24,5),'[1]ОАО "АТС"'!$A$57:$F$800,3,FALSE)+HLOOKUP($DL$1383,'[1]Сбытовая надбавка'!$F$5:$H$6,2,FALSE),2)+'[1]Иные услуги'!$C$6+HLOOKUP($DR$1382,'[1]Услуги по передаче'!$G$5:$J$7,2,FALSE))</f>
        <v>7560.41</v>
      </c>
      <c r="DZ1416" s="64"/>
      <c r="EA1416" s="64"/>
      <c r="EB1416" s="64"/>
      <c r="EC1416" s="64"/>
      <c r="ED1416" s="65"/>
      <c r="EE1416" s="63">
        <f>IF($A1416="-","-",ROUND(VLOOKUP($A1416+ROUND(LEFT(EE$1385,2)/24,5),'[1]ОАО "АТС"'!$A$57:$F$800,3,FALSE)+HLOOKUP($DL$1383,'[1]Сбытовая надбавка'!$F$5:$H$6,2,FALSE),2)+'[1]Иные услуги'!$C$6+HLOOKUP($DR$1382,'[1]Услуги по передаче'!$G$5:$J$7,2,FALSE))</f>
        <v>7433.97</v>
      </c>
      <c r="EF1416" s="64"/>
      <c r="EG1416" s="64"/>
      <c r="EH1416" s="64"/>
      <c r="EI1416" s="64"/>
      <c r="EJ1416" s="65"/>
      <c r="EK1416" s="63">
        <f>IF($A1416="-","-",ROUND(VLOOKUP($A1416+ROUND(LEFT(EK$1385,2)/24,5),'[1]ОАО "АТС"'!$A$57:$F$800,3,FALSE)+HLOOKUP($DL$1383,'[1]Сбытовая надбавка'!$F$5:$H$6,2,FALSE),2)+'[1]Иные услуги'!$C$6+HLOOKUP($DR$1382,'[1]Услуги по передаче'!$G$5:$J$7,2,FALSE))</f>
        <v>7726.1900000000005</v>
      </c>
      <c r="EL1416" s="64"/>
      <c r="EM1416" s="64"/>
      <c r="EN1416" s="64"/>
      <c r="EO1416" s="64"/>
      <c r="EP1416" s="65"/>
      <c r="EQ1416" s="63">
        <f>IF($A1416="-","-",ROUND(VLOOKUP($A1416+ROUND(LEFT(EQ$1385,2)/24,5),'[1]ОАО "АТС"'!$A$57:$F$800,3,FALSE)+HLOOKUP($DL$1383,'[1]Сбытовая надбавка'!$F$5:$H$6,2,FALSE),2)+'[1]Иные услуги'!$C$6+HLOOKUP($DR$1382,'[1]Услуги по передаче'!$G$5:$J$7,2,FALSE))</f>
        <v>7699.8700000000008</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45992</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v>
      </c>
      <c r="V1420" s="64"/>
      <c r="W1420" s="64"/>
      <c r="X1420" s="64"/>
      <c r="Y1420" s="64"/>
      <c r="Z1420" s="65"/>
      <c r="AA1420" s="63">
        <f>IF($A1420="-","-",ROUND(VLOOKUP($A1420+ROUND(LEFT(AA$1419,1)/24,5),'[1]ОАО "АТС"'!$A$57:$F$800,4,FALSE),2))</f>
        <v>0</v>
      </c>
      <c r="AB1420" s="64"/>
      <c r="AC1420" s="64"/>
      <c r="AD1420" s="64"/>
      <c r="AE1420" s="64"/>
      <c r="AF1420" s="65"/>
      <c r="AG1420" s="63">
        <f>IF($A1420="-","-",ROUND(VLOOKUP($A1420+ROUND(LEFT(AG$1419,1)/24,5),'[1]ОАО "АТС"'!$A$57:$F$800,4,FALSE),2))</f>
        <v>0</v>
      </c>
      <c r="AH1420" s="64"/>
      <c r="AI1420" s="64"/>
      <c r="AJ1420" s="64"/>
      <c r="AK1420" s="64"/>
      <c r="AL1420" s="65"/>
      <c r="AM1420" s="63">
        <f>IF($A1420="-","-",ROUND(VLOOKUP($A1420+ROUND(LEFT(AM$1419,1)/24,5),'[1]ОАО "АТС"'!$A$57:$F$800,4,FALSE),2))</f>
        <v>551.16</v>
      </c>
      <c r="AN1420" s="64"/>
      <c r="AO1420" s="64"/>
      <c r="AP1420" s="64"/>
      <c r="AQ1420" s="64"/>
      <c r="AR1420" s="65"/>
      <c r="AS1420" s="63">
        <f>IF($A1420="-","-",ROUND(VLOOKUP($A1420+ROUND(LEFT(AS$1419,1)/24,5),'[1]ОАО "АТС"'!$A$57:$F$800,4,FALSE),2))</f>
        <v>210.53</v>
      </c>
      <c r="AT1420" s="64"/>
      <c r="AU1420" s="64"/>
      <c r="AV1420" s="64"/>
      <c r="AW1420" s="64"/>
      <c r="AX1420" s="65"/>
      <c r="AY1420" s="63">
        <f>IF($A1420="-","-",ROUND(VLOOKUP($A1420+ROUND(LEFT(AY$1419,1)/24,5),'[1]ОАО "АТС"'!$A$57:$F$800,4,FALSE),2))</f>
        <v>113.93</v>
      </c>
      <c r="AZ1420" s="64"/>
      <c r="BA1420" s="64"/>
      <c r="BB1420" s="64"/>
      <c r="BC1420" s="64"/>
      <c r="BD1420" s="65"/>
      <c r="BE1420" s="63">
        <f>IF($A1420="-","-",ROUND(VLOOKUP($A1420+ROUND(LEFT(BE$1419,1)/24,5),'[1]ОАО "АТС"'!$A$57:$F$800,4,FALSE),2))</f>
        <v>247.91</v>
      </c>
      <c r="BF1420" s="64"/>
      <c r="BG1420" s="64"/>
      <c r="BH1420" s="64"/>
      <c r="BI1420" s="64"/>
      <c r="BJ1420" s="65"/>
      <c r="BK1420" s="63">
        <f>IF($A1420="-","-",ROUND(VLOOKUP($A1420+ROUND(LEFT(BK$1419,1)/24,5),'[1]ОАО "АТС"'!$A$57:$F$800,4,FALSE),2))</f>
        <v>347.75</v>
      </c>
      <c r="BL1420" s="64"/>
      <c r="BM1420" s="64"/>
      <c r="BN1420" s="64"/>
      <c r="BO1420" s="64"/>
      <c r="BP1420" s="65"/>
      <c r="BQ1420" s="63">
        <f>IF($A1420="-","-",ROUND(VLOOKUP($A1420+ROUND(LEFT(BQ$1419,2)/24,5),'[1]ОАО "АТС"'!$A$57:$F$800,4,FALSE),2))</f>
        <v>292.27999999999997</v>
      </c>
      <c r="BR1420" s="64"/>
      <c r="BS1420" s="64"/>
      <c r="BT1420" s="64"/>
      <c r="BU1420" s="64"/>
      <c r="BV1420" s="65"/>
      <c r="BW1420" s="63">
        <f>IF($A1420="-","-",ROUND(VLOOKUP($A1420+ROUND(LEFT(BW$1419,2)/24,5),'[1]ОАО "АТС"'!$A$57:$F$800,4,FALSE),2))</f>
        <v>144.82</v>
      </c>
      <c r="BX1420" s="64"/>
      <c r="BY1420" s="64"/>
      <c r="BZ1420" s="64"/>
      <c r="CA1420" s="64"/>
      <c r="CB1420" s="65"/>
      <c r="CC1420" s="63">
        <f>IF($A1420="-","-",ROUND(VLOOKUP($A1420+ROUND(LEFT(CC$1419,2)/24,5),'[1]ОАО "АТС"'!$A$57:$F$800,4,FALSE),2))</f>
        <v>165.63</v>
      </c>
      <c r="CD1420" s="64"/>
      <c r="CE1420" s="64"/>
      <c r="CF1420" s="64"/>
      <c r="CG1420" s="64"/>
      <c r="CH1420" s="65"/>
      <c r="CI1420" s="63">
        <f>IF($A1420="-","-",ROUND(VLOOKUP($A1420+ROUND(LEFT(CI$1419,2)/24,5),'[1]ОАО "АТС"'!$A$57:$F$800,4,FALSE),2))</f>
        <v>113.65</v>
      </c>
      <c r="CJ1420" s="64"/>
      <c r="CK1420" s="64"/>
      <c r="CL1420" s="64"/>
      <c r="CM1420" s="64"/>
      <c r="CN1420" s="65"/>
      <c r="CO1420" s="63">
        <f>IF($A1420="-","-",ROUND(VLOOKUP($A1420+ROUND(LEFT(CO$1419,2)/24,5),'[1]ОАО "АТС"'!$A$57:$F$800,4,FALSE),2))</f>
        <v>132.77000000000001</v>
      </c>
      <c r="CP1420" s="64"/>
      <c r="CQ1420" s="64"/>
      <c r="CR1420" s="64"/>
      <c r="CS1420" s="64"/>
      <c r="CT1420" s="65"/>
      <c r="CU1420" s="63">
        <f>IF($A1420="-","-",ROUND(VLOOKUP($A1420+ROUND(LEFT(CU$1419,2)/24,5),'[1]ОАО "АТС"'!$A$57:$F$800,4,FALSE),2))</f>
        <v>100.79</v>
      </c>
      <c r="CV1420" s="64"/>
      <c r="CW1420" s="64"/>
      <c r="CX1420" s="64"/>
      <c r="CY1420" s="64"/>
      <c r="CZ1420" s="65"/>
      <c r="DA1420" s="63">
        <f>IF($A1420="-","-",ROUND(VLOOKUP($A1420+ROUND(LEFT(DA$1419,2)/24,5),'[1]ОАО "АТС"'!$A$57:$F$800,4,FALSE),2))</f>
        <v>247.71</v>
      </c>
      <c r="DB1420" s="64"/>
      <c r="DC1420" s="64"/>
      <c r="DD1420" s="64"/>
      <c r="DE1420" s="64"/>
      <c r="DF1420" s="65"/>
      <c r="DG1420" s="63">
        <f>IF($A1420="-","-",ROUND(VLOOKUP($A1420+ROUND(LEFT(DG$1419,2)/24,5),'[1]ОАО "АТС"'!$A$57:$F$800,4,FALSE),2))</f>
        <v>296.63</v>
      </c>
      <c r="DH1420" s="64"/>
      <c r="DI1420" s="64"/>
      <c r="DJ1420" s="64"/>
      <c r="DK1420" s="64"/>
      <c r="DL1420" s="65"/>
      <c r="DM1420" s="63">
        <f>IF($A1420="-","-",ROUND(VLOOKUP($A1420+ROUND(LEFT(DM$1419,2)/24,5),'[1]ОАО "АТС"'!$A$57:$F$800,4,FALSE),2))</f>
        <v>156.77000000000001</v>
      </c>
      <c r="DN1420" s="64"/>
      <c r="DO1420" s="64"/>
      <c r="DP1420" s="64"/>
      <c r="DQ1420" s="64"/>
      <c r="DR1420" s="65"/>
      <c r="DS1420" s="63">
        <f>IF($A1420="-","-",ROUND(VLOOKUP($A1420+ROUND(LEFT(DS$1419,2)/24,5),'[1]ОАО "АТС"'!$A$57:$F$800,4,FALSE),2))</f>
        <v>44.98</v>
      </c>
      <c r="DT1420" s="64"/>
      <c r="DU1420" s="64"/>
      <c r="DV1420" s="64"/>
      <c r="DW1420" s="64"/>
      <c r="DX1420" s="65"/>
      <c r="DY1420" s="63">
        <f>IF($A1420="-","-",ROUND(VLOOKUP($A1420+ROUND(LEFT(DY$1419,2)/24,5),'[1]ОАО "АТС"'!$A$57:$F$800,4,FALSE),2))</f>
        <v>0</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45993</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0</v>
      </c>
      <c r="P1421" s="64"/>
      <c r="Q1421" s="64"/>
      <c r="R1421" s="64"/>
      <c r="S1421" s="64"/>
      <c r="T1421" s="65"/>
      <c r="U1421" s="63">
        <f>IF($A1421="-","-",ROUND(VLOOKUP($A1421+ROUND(LEFT(U$1419,1)/24,5),'[1]ОАО "АТС"'!$A$57:$F$800,4,FALSE),2))</f>
        <v>0</v>
      </c>
      <c r="V1421" s="64"/>
      <c r="W1421" s="64"/>
      <c r="X1421" s="64"/>
      <c r="Y1421" s="64"/>
      <c r="Z1421" s="65"/>
      <c r="AA1421" s="63">
        <f>IF($A1421="-","-",ROUND(VLOOKUP($A1421+ROUND(LEFT(AA$1419,1)/24,5),'[1]ОАО "АТС"'!$A$57:$F$800,4,FALSE),2))</f>
        <v>0</v>
      </c>
      <c r="AB1421" s="64"/>
      <c r="AC1421" s="64"/>
      <c r="AD1421" s="64"/>
      <c r="AE1421" s="64"/>
      <c r="AF1421" s="65"/>
      <c r="AG1421" s="63">
        <f>IF($A1421="-","-",ROUND(VLOOKUP($A1421+ROUND(LEFT(AG$1419,1)/24,5),'[1]ОАО "АТС"'!$A$57:$F$800,4,FALSE),2))</f>
        <v>2.0699999999999998</v>
      </c>
      <c r="AH1421" s="64"/>
      <c r="AI1421" s="64"/>
      <c r="AJ1421" s="64"/>
      <c r="AK1421" s="64"/>
      <c r="AL1421" s="65"/>
      <c r="AM1421" s="63">
        <f>IF($A1421="-","-",ROUND(VLOOKUP($A1421+ROUND(LEFT(AM$1419,1)/24,5),'[1]ОАО "АТС"'!$A$57:$F$800,4,FALSE),2))</f>
        <v>243.75</v>
      </c>
      <c r="AN1421" s="64"/>
      <c r="AO1421" s="64"/>
      <c r="AP1421" s="64"/>
      <c r="AQ1421" s="64"/>
      <c r="AR1421" s="65"/>
      <c r="AS1421" s="63">
        <f>IF($A1421="-","-",ROUND(VLOOKUP($A1421+ROUND(LEFT(AS$1419,1)/24,5),'[1]ОАО "АТС"'!$A$57:$F$800,4,FALSE),2))</f>
        <v>301.83</v>
      </c>
      <c r="AT1421" s="64"/>
      <c r="AU1421" s="64"/>
      <c r="AV1421" s="64"/>
      <c r="AW1421" s="64"/>
      <c r="AX1421" s="65"/>
      <c r="AY1421" s="63">
        <f>IF($A1421="-","-",ROUND(VLOOKUP($A1421+ROUND(LEFT(AY$1419,1)/24,5),'[1]ОАО "АТС"'!$A$57:$F$800,4,FALSE),2))</f>
        <v>100.98</v>
      </c>
      <c r="AZ1421" s="64"/>
      <c r="BA1421" s="64"/>
      <c r="BB1421" s="64"/>
      <c r="BC1421" s="64"/>
      <c r="BD1421" s="65"/>
      <c r="BE1421" s="63">
        <f>IF($A1421="-","-",ROUND(VLOOKUP($A1421+ROUND(LEFT(BE$1419,1)/24,5),'[1]ОАО "АТС"'!$A$57:$F$800,4,FALSE),2))</f>
        <v>237.9</v>
      </c>
      <c r="BF1421" s="64"/>
      <c r="BG1421" s="64"/>
      <c r="BH1421" s="64"/>
      <c r="BI1421" s="64"/>
      <c r="BJ1421" s="65"/>
      <c r="BK1421" s="63">
        <f>IF($A1421="-","-",ROUND(VLOOKUP($A1421+ROUND(LEFT(BK$1419,1)/24,5),'[1]ОАО "АТС"'!$A$57:$F$800,4,FALSE),2))</f>
        <v>300.98</v>
      </c>
      <c r="BL1421" s="64"/>
      <c r="BM1421" s="64"/>
      <c r="BN1421" s="64"/>
      <c r="BO1421" s="64"/>
      <c r="BP1421" s="65"/>
      <c r="BQ1421" s="63">
        <f>IF($A1421="-","-",ROUND(VLOOKUP($A1421+ROUND(LEFT(BQ$1419,2)/24,5),'[1]ОАО "АТС"'!$A$57:$F$800,4,FALSE),2))</f>
        <v>327.24</v>
      </c>
      <c r="BR1421" s="64"/>
      <c r="BS1421" s="64"/>
      <c r="BT1421" s="64"/>
      <c r="BU1421" s="64"/>
      <c r="BV1421" s="65"/>
      <c r="BW1421" s="63">
        <f>IF($A1421="-","-",ROUND(VLOOKUP($A1421+ROUND(LEFT(BW$1419,2)/24,5),'[1]ОАО "АТС"'!$A$57:$F$800,4,FALSE),2))</f>
        <v>390.78</v>
      </c>
      <c r="BX1421" s="64"/>
      <c r="BY1421" s="64"/>
      <c r="BZ1421" s="64"/>
      <c r="CA1421" s="64"/>
      <c r="CB1421" s="65"/>
      <c r="CC1421" s="63">
        <f>IF($A1421="-","-",ROUND(VLOOKUP($A1421+ROUND(LEFT(CC$1419,2)/24,5),'[1]ОАО "АТС"'!$A$57:$F$800,4,FALSE),2))</f>
        <v>342.23</v>
      </c>
      <c r="CD1421" s="64"/>
      <c r="CE1421" s="64"/>
      <c r="CF1421" s="64"/>
      <c r="CG1421" s="64"/>
      <c r="CH1421" s="65"/>
      <c r="CI1421" s="63">
        <f>IF($A1421="-","-",ROUND(VLOOKUP($A1421+ROUND(LEFT(CI$1419,2)/24,5),'[1]ОАО "АТС"'!$A$57:$F$800,4,FALSE),2))</f>
        <v>344.45</v>
      </c>
      <c r="CJ1421" s="64"/>
      <c r="CK1421" s="64"/>
      <c r="CL1421" s="64"/>
      <c r="CM1421" s="64"/>
      <c r="CN1421" s="65"/>
      <c r="CO1421" s="63">
        <f>IF($A1421="-","-",ROUND(VLOOKUP($A1421+ROUND(LEFT(CO$1419,2)/24,5),'[1]ОАО "АТС"'!$A$57:$F$800,4,FALSE),2))</f>
        <v>317.39</v>
      </c>
      <c r="CP1421" s="64"/>
      <c r="CQ1421" s="64"/>
      <c r="CR1421" s="64"/>
      <c r="CS1421" s="64"/>
      <c r="CT1421" s="65"/>
      <c r="CU1421" s="63">
        <f>IF($A1421="-","-",ROUND(VLOOKUP($A1421+ROUND(LEFT(CU$1419,2)/24,5),'[1]ОАО "АТС"'!$A$57:$F$800,4,FALSE),2))</f>
        <v>334.18</v>
      </c>
      <c r="CV1421" s="64"/>
      <c r="CW1421" s="64"/>
      <c r="CX1421" s="64"/>
      <c r="CY1421" s="64"/>
      <c r="CZ1421" s="65"/>
      <c r="DA1421" s="63">
        <f>IF($A1421="-","-",ROUND(VLOOKUP($A1421+ROUND(LEFT(DA$1419,2)/24,5),'[1]ОАО "АТС"'!$A$57:$F$800,4,FALSE),2))</f>
        <v>379.59</v>
      </c>
      <c r="DB1421" s="64"/>
      <c r="DC1421" s="64"/>
      <c r="DD1421" s="64"/>
      <c r="DE1421" s="64"/>
      <c r="DF1421" s="65"/>
      <c r="DG1421" s="63">
        <f>IF($A1421="-","-",ROUND(VLOOKUP($A1421+ROUND(LEFT(DG$1419,2)/24,5),'[1]ОАО "АТС"'!$A$57:$F$800,4,FALSE),2))</f>
        <v>205.1</v>
      </c>
      <c r="DH1421" s="64"/>
      <c r="DI1421" s="64"/>
      <c r="DJ1421" s="64"/>
      <c r="DK1421" s="64"/>
      <c r="DL1421" s="65"/>
      <c r="DM1421" s="63">
        <f>IF($A1421="-","-",ROUND(VLOOKUP($A1421+ROUND(LEFT(DM$1419,2)/24,5),'[1]ОАО "АТС"'!$A$57:$F$800,4,FALSE),2))</f>
        <v>140.77000000000001</v>
      </c>
      <c r="DN1421" s="64"/>
      <c r="DO1421" s="64"/>
      <c r="DP1421" s="64"/>
      <c r="DQ1421" s="64"/>
      <c r="DR1421" s="65"/>
      <c r="DS1421" s="63">
        <f>IF($A1421="-","-",ROUND(VLOOKUP($A1421+ROUND(LEFT(DS$1419,2)/24,5),'[1]ОАО "АТС"'!$A$57:$F$800,4,FALSE),2))</f>
        <v>80.989999999999995</v>
      </c>
      <c r="DT1421" s="64"/>
      <c r="DU1421" s="64"/>
      <c r="DV1421" s="64"/>
      <c r="DW1421" s="64"/>
      <c r="DX1421" s="65"/>
      <c r="DY1421" s="63">
        <f>IF($A1421="-","-",ROUND(VLOOKUP($A1421+ROUND(LEFT(DY$1419,2)/24,5),'[1]ОАО "АТС"'!$A$57:$F$800,4,FALSE),2))</f>
        <v>31.93</v>
      </c>
      <c r="DZ1421" s="64"/>
      <c r="EA1421" s="64"/>
      <c r="EB1421" s="64"/>
      <c r="EC1421" s="64"/>
      <c r="ED1421" s="65"/>
      <c r="EE1421" s="63">
        <f>IF($A1421="-","-",ROUND(VLOOKUP($A1421+ROUND(LEFT(EE$1419,2)/24,5),'[1]ОАО "АТС"'!$A$57:$F$800,4,FALSE),2))</f>
        <v>0</v>
      </c>
      <c r="EF1421" s="64"/>
      <c r="EG1421" s="64"/>
      <c r="EH1421" s="64"/>
      <c r="EI1421" s="64"/>
      <c r="EJ1421" s="65"/>
      <c r="EK1421" s="63">
        <f>IF($A1421="-","-",ROUND(VLOOKUP($A1421+ROUND(LEFT(EK$1419,2)/24,5),'[1]ОАО "АТС"'!$A$57:$F$800,4,FALSE),2))</f>
        <v>0</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45994</v>
      </c>
      <c r="B1422" s="61"/>
      <c r="C1422" s="61"/>
      <c r="D1422" s="61"/>
      <c r="E1422" s="61"/>
      <c r="F1422" s="61"/>
      <c r="G1422" s="61"/>
      <c r="H1422" s="62"/>
      <c r="I1422" s="63">
        <f>IF($A1422="-","-",ROUND(VLOOKUP($A1422+ROUND(LEFT(I$1419,1)/24,5),'[1]ОАО "АТС"'!$A$57:$F$800,4,FALSE),2))</f>
        <v>0</v>
      </c>
      <c r="J1422" s="64"/>
      <c r="K1422" s="64"/>
      <c r="L1422" s="64"/>
      <c r="M1422" s="64"/>
      <c r="N1422" s="65"/>
      <c r="O1422" s="63">
        <f>IF($A1422="-","-",ROUND(VLOOKUP($A1422+ROUND(LEFT(O$1419,1)/24,5),'[1]ОАО "АТС"'!$A$57:$F$800,4,FALSE),2))</f>
        <v>77.02</v>
      </c>
      <c r="P1422" s="64"/>
      <c r="Q1422" s="64"/>
      <c r="R1422" s="64"/>
      <c r="S1422" s="64"/>
      <c r="T1422" s="65"/>
      <c r="U1422" s="63">
        <f>IF($A1422="-","-",ROUND(VLOOKUP($A1422+ROUND(LEFT(U$1419,1)/24,5),'[1]ОАО "АТС"'!$A$57:$F$800,4,FALSE),2))</f>
        <v>78.02</v>
      </c>
      <c r="V1422" s="64"/>
      <c r="W1422" s="64"/>
      <c r="X1422" s="64"/>
      <c r="Y1422" s="64"/>
      <c r="Z1422" s="65"/>
      <c r="AA1422" s="63">
        <f>IF($A1422="-","-",ROUND(VLOOKUP($A1422+ROUND(LEFT(AA$1419,1)/24,5),'[1]ОАО "АТС"'!$A$57:$F$800,4,FALSE),2))</f>
        <v>43.93</v>
      </c>
      <c r="AB1422" s="64"/>
      <c r="AC1422" s="64"/>
      <c r="AD1422" s="64"/>
      <c r="AE1422" s="64"/>
      <c r="AF1422" s="65"/>
      <c r="AG1422" s="63">
        <f>IF($A1422="-","-",ROUND(VLOOKUP($A1422+ROUND(LEFT(AG$1419,1)/24,5),'[1]ОАО "АТС"'!$A$57:$F$800,4,FALSE),2))</f>
        <v>0</v>
      </c>
      <c r="AH1422" s="64"/>
      <c r="AI1422" s="64"/>
      <c r="AJ1422" s="64"/>
      <c r="AK1422" s="64"/>
      <c r="AL1422" s="65"/>
      <c r="AM1422" s="63">
        <f>IF($A1422="-","-",ROUND(VLOOKUP($A1422+ROUND(LEFT(AM$1419,1)/24,5),'[1]ОАО "АТС"'!$A$57:$F$800,4,FALSE),2))</f>
        <v>0</v>
      </c>
      <c r="AN1422" s="64"/>
      <c r="AO1422" s="64"/>
      <c r="AP1422" s="64"/>
      <c r="AQ1422" s="64"/>
      <c r="AR1422" s="65"/>
      <c r="AS1422" s="63">
        <f>IF($A1422="-","-",ROUND(VLOOKUP($A1422+ROUND(LEFT(AS$1419,1)/24,5),'[1]ОАО "АТС"'!$A$57:$F$800,4,FALSE),2))</f>
        <v>166.06</v>
      </c>
      <c r="AT1422" s="64"/>
      <c r="AU1422" s="64"/>
      <c r="AV1422" s="64"/>
      <c r="AW1422" s="64"/>
      <c r="AX1422" s="65"/>
      <c r="AY1422" s="63">
        <f>IF($A1422="-","-",ROUND(VLOOKUP($A1422+ROUND(LEFT(AY$1419,1)/24,5),'[1]ОАО "АТС"'!$A$57:$F$800,4,FALSE),2))</f>
        <v>308.85000000000002</v>
      </c>
      <c r="AZ1422" s="64"/>
      <c r="BA1422" s="64"/>
      <c r="BB1422" s="64"/>
      <c r="BC1422" s="64"/>
      <c r="BD1422" s="65"/>
      <c r="BE1422" s="63">
        <f>IF($A1422="-","-",ROUND(VLOOKUP($A1422+ROUND(LEFT(BE$1419,1)/24,5),'[1]ОАО "АТС"'!$A$57:$F$800,4,FALSE),2))</f>
        <v>285.27999999999997</v>
      </c>
      <c r="BF1422" s="64"/>
      <c r="BG1422" s="64"/>
      <c r="BH1422" s="64"/>
      <c r="BI1422" s="64"/>
      <c r="BJ1422" s="65"/>
      <c r="BK1422" s="63">
        <f>IF($A1422="-","-",ROUND(VLOOKUP($A1422+ROUND(LEFT(BK$1419,1)/24,5),'[1]ОАО "АТС"'!$A$57:$F$800,4,FALSE),2))</f>
        <v>290.23</v>
      </c>
      <c r="BL1422" s="64"/>
      <c r="BM1422" s="64"/>
      <c r="BN1422" s="64"/>
      <c r="BO1422" s="64"/>
      <c r="BP1422" s="65"/>
      <c r="BQ1422" s="63">
        <f>IF($A1422="-","-",ROUND(VLOOKUP($A1422+ROUND(LEFT(BQ$1419,2)/24,5),'[1]ОАО "АТС"'!$A$57:$F$800,4,FALSE),2))</f>
        <v>299.8</v>
      </c>
      <c r="BR1422" s="64"/>
      <c r="BS1422" s="64"/>
      <c r="BT1422" s="64"/>
      <c r="BU1422" s="64"/>
      <c r="BV1422" s="65"/>
      <c r="BW1422" s="63">
        <f>IF($A1422="-","-",ROUND(VLOOKUP($A1422+ROUND(LEFT(BW$1419,2)/24,5),'[1]ОАО "АТС"'!$A$57:$F$800,4,FALSE),2))</f>
        <v>323.02</v>
      </c>
      <c r="BX1422" s="64"/>
      <c r="BY1422" s="64"/>
      <c r="BZ1422" s="64"/>
      <c r="CA1422" s="64"/>
      <c r="CB1422" s="65"/>
      <c r="CC1422" s="63">
        <f>IF($A1422="-","-",ROUND(VLOOKUP($A1422+ROUND(LEFT(CC$1419,2)/24,5),'[1]ОАО "АТС"'!$A$57:$F$800,4,FALSE),2))</f>
        <v>320.54000000000002</v>
      </c>
      <c r="CD1422" s="64"/>
      <c r="CE1422" s="64"/>
      <c r="CF1422" s="64"/>
      <c r="CG1422" s="64"/>
      <c r="CH1422" s="65"/>
      <c r="CI1422" s="63">
        <f>IF($A1422="-","-",ROUND(VLOOKUP($A1422+ROUND(LEFT(CI$1419,2)/24,5),'[1]ОАО "АТС"'!$A$57:$F$800,4,FALSE),2))</f>
        <v>319.47000000000003</v>
      </c>
      <c r="CJ1422" s="64"/>
      <c r="CK1422" s="64"/>
      <c r="CL1422" s="64"/>
      <c r="CM1422" s="64"/>
      <c r="CN1422" s="65"/>
      <c r="CO1422" s="63">
        <f>IF($A1422="-","-",ROUND(VLOOKUP($A1422+ROUND(LEFT(CO$1419,2)/24,5),'[1]ОАО "АТС"'!$A$57:$F$800,4,FALSE),2))</f>
        <v>335.74</v>
      </c>
      <c r="CP1422" s="64"/>
      <c r="CQ1422" s="64"/>
      <c r="CR1422" s="64"/>
      <c r="CS1422" s="64"/>
      <c r="CT1422" s="65"/>
      <c r="CU1422" s="63">
        <f>IF($A1422="-","-",ROUND(VLOOKUP($A1422+ROUND(LEFT(CU$1419,2)/24,5),'[1]ОАО "АТС"'!$A$57:$F$800,4,FALSE),2))</f>
        <v>378.23</v>
      </c>
      <c r="CV1422" s="64"/>
      <c r="CW1422" s="64"/>
      <c r="CX1422" s="64"/>
      <c r="CY1422" s="64"/>
      <c r="CZ1422" s="65"/>
      <c r="DA1422" s="63">
        <f>IF($A1422="-","-",ROUND(VLOOKUP($A1422+ROUND(LEFT(DA$1419,2)/24,5),'[1]ОАО "АТС"'!$A$57:$F$800,4,FALSE),2))</f>
        <v>372.63</v>
      </c>
      <c r="DB1422" s="64"/>
      <c r="DC1422" s="64"/>
      <c r="DD1422" s="64"/>
      <c r="DE1422" s="64"/>
      <c r="DF1422" s="65"/>
      <c r="DG1422" s="63">
        <f>IF($A1422="-","-",ROUND(VLOOKUP($A1422+ROUND(LEFT(DG$1419,2)/24,5),'[1]ОАО "АТС"'!$A$57:$F$800,4,FALSE),2))</f>
        <v>294.61</v>
      </c>
      <c r="DH1422" s="64"/>
      <c r="DI1422" s="64"/>
      <c r="DJ1422" s="64"/>
      <c r="DK1422" s="64"/>
      <c r="DL1422" s="65"/>
      <c r="DM1422" s="63">
        <f>IF($A1422="-","-",ROUND(VLOOKUP($A1422+ROUND(LEFT(DM$1419,2)/24,5),'[1]ОАО "АТС"'!$A$57:$F$800,4,FALSE),2))</f>
        <v>298.11</v>
      </c>
      <c r="DN1422" s="64"/>
      <c r="DO1422" s="64"/>
      <c r="DP1422" s="64"/>
      <c r="DQ1422" s="64"/>
      <c r="DR1422" s="65"/>
      <c r="DS1422" s="63">
        <f>IF($A1422="-","-",ROUND(VLOOKUP($A1422+ROUND(LEFT(DS$1419,2)/24,5),'[1]ОАО "АТС"'!$A$57:$F$800,4,FALSE),2))</f>
        <v>350.85</v>
      </c>
      <c r="DT1422" s="64"/>
      <c r="DU1422" s="64"/>
      <c r="DV1422" s="64"/>
      <c r="DW1422" s="64"/>
      <c r="DX1422" s="65"/>
      <c r="DY1422" s="63">
        <f>IF($A1422="-","-",ROUND(VLOOKUP($A1422+ROUND(LEFT(DY$1419,2)/24,5),'[1]ОАО "АТС"'!$A$57:$F$800,4,FALSE),2))</f>
        <v>599.09</v>
      </c>
      <c r="DZ1422" s="64"/>
      <c r="EA1422" s="64"/>
      <c r="EB1422" s="64"/>
      <c r="EC1422" s="64"/>
      <c r="ED1422" s="65"/>
      <c r="EE1422" s="63">
        <f>IF($A1422="-","-",ROUND(VLOOKUP($A1422+ROUND(LEFT(EE$1419,2)/24,5),'[1]ОАО "АТС"'!$A$57:$F$800,4,FALSE),2))</f>
        <v>608.57000000000005</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45995</v>
      </c>
      <c r="B1423" s="61"/>
      <c r="C1423" s="61"/>
      <c r="D1423" s="61"/>
      <c r="E1423" s="61"/>
      <c r="F1423" s="61"/>
      <c r="G1423" s="61"/>
      <c r="H1423" s="62"/>
      <c r="I1423" s="63">
        <f>IF($A1423="-","-",ROUND(VLOOKUP($A1423+ROUND(LEFT(I$1419,1)/24,5),'[1]ОАО "АТС"'!$A$57:$F$800,4,FALSE),2))</f>
        <v>9.57</v>
      </c>
      <c r="J1423" s="64"/>
      <c r="K1423" s="64"/>
      <c r="L1423" s="64"/>
      <c r="M1423" s="64"/>
      <c r="N1423" s="65"/>
      <c r="O1423" s="63">
        <f>IF($A1423="-","-",ROUND(VLOOKUP($A1423+ROUND(LEFT(O$1419,1)/24,5),'[1]ОАО "АТС"'!$A$57:$F$800,4,FALSE),2))</f>
        <v>82.76</v>
      </c>
      <c r="P1423" s="64"/>
      <c r="Q1423" s="64"/>
      <c r="R1423" s="64"/>
      <c r="S1423" s="64"/>
      <c r="T1423" s="65"/>
      <c r="U1423" s="63">
        <f>IF($A1423="-","-",ROUND(VLOOKUP($A1423+ROUND(LEFT(U$1419,1)/24,5),'[1]ОАО "АТС"'!$A$57:$F$800,4,FALSE),2))</f>
        <v>125.81</v>
      </c>
      <c r="V1423" s="64"/>
      <c r="W1423" s="64"/>
      <c r="X1423" s="64"/>
      <c r="Y1423" s="64"/>
      <c r="Z1423" s="65"/>
      <c r="AA1423" s="63">
        <f>IF($A1423="-","-",ROUND(VLOOKUP($A1423+ROUND(LEFT(AA$1419,1)/24,5),'[1]ОАО "АТС"'!$A$57:$F$800,4,FALSE),2))</f>
        <v>141.51</v>
      </c>
      <c r="AB1423" s="64"/>
      <c r="AC1423" s="64"/>
      <c r="AD1423" s="64"/>
      <c r="AE1423" s="64"/>
      <c r="AF1423" s="65"/>
      <c r="AG1423" s="63">
        <f>IF($A1423="-","-",ROUND(VLOOKUP($A1423+ROUND(LEFT(AG$1419,1)/24,5),'[1]ОАО "АТС"'!$A$57:$F$800,4,FALSE),2))</f>
        <v>198</v>
      </c>
      <c r="AH1423" s="64"/>
      <c r="AI1423" s="64"/>
      <c r="AJ1423" s="64"/>
      <c r="AK1423" s="64"/>
      <c r="AL1423" s="65"/>
      <c r="AM1423" s="63">
        <f>IF($A1423="-","-",ROUND(VLOOKUP($A1423+ROUND(LEFT(AM$1419,1)/24,5),'[1]ОАО "АТС"'!$A$57:$F$800,4,FALSE),2))</f>
        <v>16.239999999999998</v>
      </c>
      <c r="AN1423" s="64"/>
      <c r="AO1423" s="64"/>
      <c r="AP1423" s="64"/>
      <c r="AQ1423" s="64"/>
      <c r="AR1423" s="65"/>
      <c r="AS1423" s="63">
        <f>IF($A1423="-","-",ROUND(VLOOKUP($A1423+ROUND(LEFT(AS$1419,1)/24,5),'[1]ОАО "АТС"'!$A$57:$F$800,4,FALSE),2))</f>
        <v>407.09</v>
      </c>
      <c r="AT1423" s="64"/>
      <c r="AU1423" s="64"/>
      <c r="AV1423" s="64"/>
      <c r="AW1423" s="64"/>
      <c r="AX1423" s="65"/>
      <c r="AY1423" s="63">
        <f>IF($A1423="-","-",ROUND(VLOOKUP($A1423+ROUND(LEFT(AY$1419,1)/24,5),'[1]ОАО "АТС"'!$A$57:$F$800,4,FALSE),2))</f>
        <v>140.51</v>
      </c>
      <c r="AZ1423" s="64"/>
      <c r="BA1423" s="64"/>
      <c r="BB1423" s="64"/>
      <c r="BC1423" s="64"/>
      <c r="BD1423" s="65"/>
      <c r="BE1423" s="63">
        <f>IF($A1423="-","-",ROUND(VLOOKUP($A1423+ROUND(LEFT(BE$1419,1)/24,5),'[1]ОАО "АТС"'!$A$57:$F$800,4,FALSE),2))</f>
        <v>197.25</v>
      </c>
      <c r="BF1423" s="64"/>
      <c r="BG1423" s="64"/>
      <c r="BH1423" s="64"/>
      <c r="BI1423" s="64"/>
      <c r="BJ1423" s="65"/>
      <c r="BK1423" s="63">
        <f>IF($A1423="-","-",ROUND(VLOOKUP($A1423+ROUND(LEFT(BK$1419,1)/24,5),'[1]ОАО "АТС"'!$A$57:$F$800,4,FALSE),2))</f>
        <v>291.05</v>
      </c>
      <c r="BL1423" s="64"/>
      <c r="BM1423" s="64"/>
      <c r="BN1423" s="64"/>
      <c r="BO1423" s="64"/>
      <c r="BP1423" s="65"/>
      <c r="BQ1423" s="63">
        <f>IF($A1423="-","-",ROUND(VLOOKUP($A1423+ROUND(LEFT(BQ$1419,2)/24,5),'[1]ОАО "АТС"'!$A$57:$F$800,4,FALSE),2))</f>
        <v>293.93</v>
      </c>
      <c r="BR1423" s="64"/>
      <c r="BS1423" s="64"/>
      <c r="BT1423" s="64"/>
      <c r="BU1423" s="64"/>
      <c r="BV1423" s="65"/>
      <c r="BW1423" s="63">
        <f>IF($A1423="-","-",ROUND(VLOOKUP($A1423+ROUND(LEFT(BW$1419,2)/24,5),'[1]ОАО "АТС"'!$A$57:$F$800,4,FALSE),2))</f>
        <v>169.02</v>
      </c>
      <c r="BX1423" s="64"/>
      <c r="BY1423" s="64"/>
      <c r="BZ1423" s="64"/>
      <c r="CA1423" s="64"/>
      <c r="CB1423" s="65"/>
      <c r="CC1423" s="63">
        <f>IF($A1423="-","-",ROUND(VLOOKUP($A1423+ROUND(LEFT(CC$1419,2)/24,5),'[1]ОАО "АТС"'!$A$57:$F$800,4,FALSE),2))</f>
        <v>129.41999999999999</v>
      </c>
      <c r="CD1423" s="64"/>
      <c r="CE1423" s="64"/>
      <c r="CF1423" s="64"/>
      <c r="CG1423" s="64"/>
      <c r="CH1423" s="65"/>
      <c r="CI1423" s="63">
        <f>IF($A1423="-","-",ROUND(VLOOKUP($A1423+ROUND(LEFT(CI$1419,2)/24,5),'[1]ОАО "АТС"'!$A$57:$F$800,4,FALSE),2))</f>
        <v>107.35</v>
      </c>
      <c r="CJ1423" s="64"/>
      <c r="CK1423" s="64"/>
      <c r="CL1423" s="64"/>
      <c r="CM1423" s="64"/>
      <c r="CN1423" s="65"/>
      <c r="CO1423" s="63">
        <f>IF($A1423="-","-",ROUND(VLOOKUP($A1423+ROUND(LEFT(CO$1419,2)/24,5),'[1]ОАО "АТС"'!$A$57:$F$800,4,FALSE),2))</f>
        <v>112.32</v>
      </c>
      <c r="CP1423" s="64"/>
      <c r="CQ1423" s="64"/>
      <c r="CR1423" s="64"/>
      <c r="CS1423" s="64"/>
      <c r="CT1423" s="65"/>
      <c r="CU1423" s="63">
        <f>IF($A1423="-","-",ROUND(VLOOKUP($A1423+ROUND(LEFT(CU$1419,2)/24,5),'[1]ОАО "АТС"'!$A$57:$F$800,4,FALSE),2))</f>
        <v>132.18</v>
      </c>
      <c r="CV1423" s="64"/>
      <c r="CW1423" s="64"/>
      <c r="CX1423" s="64"/>
      <c r="CY1423" s="64"/>
      <c r="CZ1423" s="65"/>
      <c r="DA1423" s="63">
        <f>IF($A1423="-","-",ROUND(VLOOKUP($A1423+ROUND(LEFT(DA$1419,2)/24,5),'[1]ОАО "АТС"'!$A$57:$F$800,4,FALSE),2))</f>
        <v>311.39</v>
      </c>
      <c r="DB1423" s="64"/>
      <c r="DC1423" s="64"/>
      <c r="DD1423" s="64"/>
      <c r="DE1423" s="64"/>
      <c r="DF1423" s="65"/>
      <c r="DG1423" s="63">
        <f>IF($A1423="-","-",ROUND(VLOOKUP($A1423+ROUND(LEFT(DG$1419,2)/24,5),'[1]ОАО "АТС"'!$A$57:$F$800,4,FALSE),2))</f>
        <v>239.43</v>
      </c>
      <c r="DH1423" s="64"/>
      <c r="DI1423" s="64"/>
      <c r="DJ1423" s="64"/>
      <c r="DK1423" s="64"/>
      <c r="DL1423" s="65"/>
      <c r="DM1423" s="63">
        <f>IF($A1423="-","-",ROUND(VLOOKUP($A1423+ROUND(LEFT(DM$1419,2)/24,5),'[1]ОАО "АТС"'!$A$57:$F$800,4,FALSE),2))</f>
        <v>289.01</v>
      </c>
      <c r="DN1423" s="64"/>
      <c r="DO1423" s="64"/>
      <c r="DP1423" s="64"/>
      <c r="DQ1423" s="64"/>
      <c r="DR1423" s="65"/>
      <c r="DS1423" s="63">
        <f>IF($A1423="-","-",ROUND(VLOOKUP($A1423+ROUND(LEFT(DS$1419,2)/24,5),'[1]ОАО "АТС"'!$A$57:$F$800,4,FALSE),2))</f>
        <v>368.79</v>
      </c>
      <c r="DT1423" s="64"/>
      <c r="DU1423" s="64"/>
      <c r="DV1423" s="64"/>
      <c r="DW1423" s="64"/>
      <c r="DX1423" s="65"/>
      <c r="DY1423" s="63">
        <f>IF($A1423="-","-",ROUND(VLOOKUP($A1423+ROUND(LEFT(DY$1419,2)/24,5),'[1]ОАО "АТС"'!$A$57:$F$800,4,FALSE),2))</f>
        <v>68.78</v>
      </c>
      <c r="DZ1423" s="64"/>
      <c r="EA1423" s="64"/>
      <c r="EB1423" s="64"/>
      <c r="EC1423" s="64"/>
      <c r="ED1423" s="65"/>
      <c r="EE1423" s="63">
        <f>IF($A1423="-","-",ROUND(VLOOKUP($A1423+ROUND(LEFT(EE$1419,2)/24,5),'[1]ОАО "АТС"'!$A$57:$F$800,4,FALSE),2))</f>
        <v>0</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45996</v>
      </c>
      <c r="B1424" s="61"/>
      <c r="C1424" s="61"/>
      <c r="D1424" s="61"/>
      <c r="E1424" s="61"/>
      <c r="F1424" s="61"/>
      <c r="G1424" s="61"/>
      <c r="H1424" s="62"/>
      <c r="I1424" s="63">
        <f>IF($A1424="-","-",ROUND(VLOOKUP($A1424+ROUND(LEFT(I$1419,1)/24,5),'[1]ОАО "АТС"'!$A$57:$F$800,4,FALSE),2))</f>
        <v>0</v>
      </c>
      <c r="J1424" s="64"/>
      <c r="K1424" s="64"/>
      <c r="L1424" s="64"/>
      <c r="M1424" s="64"/>
      <c r="N1424" s="65"/>
      <c r="O1424" s="63">
        <f>IF($A1424="-","-",ROUND(VLOOKUP($A1424+ROUND(LEFT(O$1419,1)/24,5),'[1]ОАО "АТС"'!$A$57:$F$800,4,FALSE),2))</f>
        <v>0</v>
      </c>
      <c r="P1424" s="64"/>
      <c r="Q1424" s="64"/>
      <c r="R1424" s="64"/>
      <c r="S1424" s="64"/>
      <c r="T1424" s="65"/>
      <c r="U1424" s="63">
        <f>IF($A1424="-","-",ROUND(VLOOKUP($A1424+ROUND(LEFT(U$1419,1)/24,5),'[1]ОАО "АТС"'!$A$57:$F$800,4,FALSE),2))</f>
        <v>17.54</v>
      </c>
      <c r="V1424" s="64"/>
      <c r="W1424" s="64"/>
      <c r="X1424" s="64"/>
      <c r="Y1424" s="64"/>
      <c r="Z1424" s="65"/>
      <c r="AA1424" s="63">
        <f>IF($A1424="-","-",ROUND(VLOOKUP($A1424+ROUND(LEFT(AA$1419,1)/24,5),'[1]ОАО "АТС"'!$A$57:$F$800,4,FALSE),2))</f>
        <v>18.78</v>
      </c>
      <c r="AB1424" s="64"/>
      <c r="AC1424" s="64"/>
      <c r="AD1424" s="64"/>
      <c r="AE1424" s="64"/>
      <c r="AF1424" s="65"/>
      <c r="AG1424" s="63">
        <f>IF($A1424="-","-",ROUND(VLOOKUP($A1424+ROUND(LEFT(AG$1419,1)/24,5),'[1]ОАО "АТС"'!$A$57:$F$800,4,FALSE),2))</f>
        <v>85.58</v>
      </c>
      <c r="AH1424" s="64"/>
      <c r="AI1424" s="64"/>
      <c r="AJ1424" s="64"/>
      <c r="AK1424" s="64"/>
      <c r="AL1424" s="65"/>
      <c r="AM1424" s="63">
        <f>IF($A1424="-","-",ROUND(VLOOKUP($A1424+ROUND(LEFT(AM$1419,1)/24,5),'[1]ОАО "АТС"'!$A$57:$F$800,4,FALSE),2))</f>
        <v>378.54</v>
      </c>
      <c r="AN1424" s="64"/>
      <c r="AO1424" s="64"/>
      <c r="AP1424" s="64"/>
      <c r="AQ1424" s="64"/>
      <c r="AR1424" s="65"/>
      <c r="AS1424" s="63">
        <f>IF($A1424="-","-",ROUND(VLOOKUP($A1424+ROUND(LEFT(AS$1419,1)/24,5),'[1]ОАО "АТС"'!$A$57:$F$800,4,FALSE),2))</f>
        <v>0</v>
      </c>
      <c r="AT1424" s="64"/>
      <c r="AU1424" s="64"/>
      <c r="AV1424" s="64"/>
      <c r="AW1424" s="64"/>
      <c r="AX1424" s="65"/>
      <c r="AY1424" s="63">
        <f>IF($A1424="-","-",ROUND(VLOOKUP($A1424+ROUND(LEFT(AY$1419,1)/24,5),'[1]ОАО "АТС"'!$A$57:$F$800,4,FALSE),2))</f>
        <v>91.02</v>
      </c>
      <c r="AZ1424" s="64"/>
      <c r="BA1424" s="64"/>
      <c r="BB1424" s="64"/>
      <c r="BC1424" s="64"/>
      <c r="BD1424" s="65"/>
      <c r="BE1424" s="63">
        <f>IF($A1424="-","-",ROUND(VLOOKUP($A1424+ROUND(LEFT(BE$1419,1)/24,5),'[1]ОАО "АТС"'!$A$57:$F$800,4,FALSE),2))</f>
        <v>63.26</v>
      </c>
      <c r="BF1424" s="64"/>
      <c r="BG1424" s="64"/>
      <c r="BH1424" s="64"/>
      <c r="BI1424" s="64"/>
      <c r="BJ1424" s="65"/>
      <c r="BK1424" s="63">
        <f>IF($A1424="-","-",ROUND(VLOOKUP($A1424+ROUND(LEFT(BK$1419,1)/24,5),'[1]ОАО "АТС"'!$A$57:$F$800,4,FALSE),2))</f>
        <v>40.15</v>
      </c>
      <c r="BL1424" s="64"/>
      <c r="BM1424" s="64"/>
      <c r="BN1424" s="64"/>
      <c r="BO1424" s="64"/>
      <c r="BP1424" s="65"/>
      <c r="BQ1424" s="63">
        <f>IF($A1424="-","-",ROUND(VLOOKUP($A1424+ROUND(LEFT(BQ$1419,2)/24,5),'[1]ОАО "АТС"'!$A$57:$F$800,4,FALSE),2))</f>
        <v>0</v>
      </c>
      <c r="BR1424" s="64"/>
      <c r="BS1424" s="64"/>
      <c r="BT1424" s="64"/>
      <c r="BU1424" s="64"/>
      <c r="BV1424" s="65"/>
      <c r="BW1424" s="63">
        <f>IF($A1424="-","-",ROUND(VLOOKUP($A1424+ROUND(LEFT(BW$1419,2)/24,5),'[1]ОАО "АТС"'!$A$57:$F$800,4,FALSE),2))</f>
        <v>0</v>
      </c>
      <c r="BX1424" s="64"/>
      <c r="BY1424" s="64"/>
      <c r="BZ1424" s="64"/>
      <c r="CA1424" s="64"/>
      <c r="CB1424" s="65"/>
      <c r="CC1424" s="63">
        <f>IF($A1424="-","-",ROUND(VLOOKUP($A1424+ROUND(LEFT(CC$1419,2)/24,5),'[1]ОАО "АТС"'!$A$57:$F$800,4,FALSE),2))</f>
        <v>0</v>
      </c>
      <c r="CD1424" s="64"/>
      <c r="CE1424" s="64"/>
      <c r="CF1424" s="64"/>
      <c r="CG1424" s="64"/>
      <c r="CH1424" s="65"/>
      <c r="CI1424" s="63">
        <f>IF($A1424="-","-",ROUND(VLOOKUP($A1424+ROUND(LEFT(CI$1419,2)/24,5),'[1]ОАО "АТС"'!$A$57:$F$800,4,FALSE),2))</f>
        <v>0</v>
      </c>
      <c r="CJ1424" s="64"/>
      <c r="CK1424" s="64"/>
      <c r="CL1424" s="64"/>
      <c r="CM1424" s="64"/>
      <c r="CN1424" s="65"/>
      <c r="CO1424" s="63">
        <f>IF($A1424="-","-",ROUND(VLOOKUP($A1424+ROUND(LEFT(CO$1419,2)/24,5),'[1]ОАО "АТС"'!$A$57:$F$800,4,FALSE),2))</f>
        <v>3.11</v>
      </c>
      <c r="CP1424" s="64"/>
      <c r="CQ1424" s="64"/>
      <c r="CR1424" s="64"/>
      <c r="CS1424" s="64"/>
      <c r="CT1424" s="65"/>
      <c r="CU1424" s="63">
        <f>IF($A1424="-","-",ROUND(VLOOKUP($A1424+ROUND(LEFT(CU$1419,2)/24,5),'[1]ОАО "АТС"'!$A$57:$F$800,4,FALSE),2))</f>
        <v>8.5500000000000007</v>
      </c>
      <c r="CV1424" s="64"/>
      <c r="CW1424" s="64"/>
      <c r="CX1424" s="64"/>
      <c r="CY1424" s="64"/>
      <c r="CZ1424" s="65"/>
      <c r="DA1424" s="63">
        <f>IF($A1424="-","-",ROUND(VLOOKUP($A1424+ROUND(LEFT(DA$1419,2)/24,5),'[1]ОАО "АТС"'!$A$57:$F$800,4,FALSE),2))</f>
        <v>48.78</v>
      </c>
      <c r="DB1424" s="64"/>
      <c r="DC1424" s="64"/>
      <c r="DD1424" s="64"/>
      <c r="DE1424" s="64"/>
      <c r="DF1424" s="65"/>
      <c r="DG1424" s="63">
        <f>IF($A1424="-","-",ROUND(VLOOKUP($A1424+ROUND(LEFT(DG$1419,2)/24,5),'[1]ОАО "АТС"'!$A$57:$F$800,4,FALSE),2))</f>
        <v>0.03</v>
      </c>
      <c r="DH1424" s="64"/>
      <c r="DI1424" s="64"/>
      <c r="DJ1424" s="64"/>
      <c r="DK1424" s="64"/>
      <c r="DL1424" s="65"/>
      <c r="DM1424" s="63">
        <f>IF($A1424="-","-",ROUND(VLOOKUP($A1424+ROUND(LEFT(DM$1419,2)/24,5),'[1]ОАО "АТС"'!$A$57:$F$800,4,FALSE),2))</f>
        <v>0</v>
      </c>
      <c r="DN1424" s="64"/>
      <c r="DO1424" s="64"/>
      <c r="DP1424" s="64"/>
      <c r="DQ1424" s="64"/>
      <c r="DR1424" s="65"/>
      <c r="DS1424" s="63">
        <f>IF($A1424="-","-",ROUND(VLOOKUP($A1424+ROUND(LEFT(DS$1419,2)/24,5),'[1]ОАО "АТС"'!$A$57:$F$800,4,FALSE),2))</f>
        <v>0</v>
      </c>
      <c r="DT1424" s="64"/>
      <c r="DU1424" s="64"/>
      <c r="DV1424" s="64"/>
      <c r="DW1424" s="64"/>
      <c r="DX1424" s="65"/>
      <c r="DY1424" s="63">
        <f>IF($A1424="-","-",ROUND(VLOOKUP($A1424+ROUND(LEFT(DY$1419,2)/24,5),'[1]ОАО "АТС"'!$A$57:$F$800,4,FALSE),2))</f>
        <v>0</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45997</v>
      </c>
      <c r="B1425" s="61"/>
      <c r="C1425" s="61"/>
      <c r="D1425" s="61"/>
      <c r="E1425" s="61"/>
      <c r="F1425" s="61"/>
      <c r="G1425" s="61"/>
      <c r="H1425" s="62"/>
      <c r="I1425" s="63">
        <f>IF($A1425="-","-",ROUND(VLOOKUP($A1425+ROUND(LEFT(I$1419,1)/24,5),'[1]ОАО "АТС"'!$A$57:$F$800,4,FALSE),2))</f>
        <v>12.89</v>
      </c>
      <c r="J1425" s="64"/>
      <c r="K1425" s="64"/>
      <c r="L1425" s="64"/>
      <c r="M1425" s="64"/>
      <c r="N1425" s="65"/>
      <c r="O1425" s="63">
        <f>IF($A1425="-","-",ROUND(VLOOKUP($A1425+ROUND(LEFT(O$1419,1)/24,5),'[1]ОАО "АТС"'!$A$57:$F$800,4,FALSE),2))</f>
        <v>49.99</v>
      </c>
      <c r="P1425" s="64"/>
      <c r="Q1425" s="64"/>
      <c r="R1425" s="64"/>
      <c r="S1425" s="64"/>
      <c r="T1425" s="65"/>
      <c r="U1425" s="63">
        <f>IF($A1425="-","-",ROUND(VLOOKUP($A1425+ROUND(LEFT(U$1419,1)/24,5),'[1]ОАО "АТС"'!$A$57:$F$800,4,FALSE),2))</f>
        <v>162.04</v>
      </c>
      <c r="V1425" s="64"/>
      <c r="W1425" s="64"/>
      <c r="X1425" s="64"/>
      <c r="Y1425" s="64"/>
      <c r="Z1425" s="65"/>
      <c r="AA1425" s="63">
        <f>IF($A1425="-","-",ROUND(VLOOKUP($A1425+ROUND(LEFT(AA$1419,1)/24,5),'[1]ОАО "АТС"'!$A$57:$F$800,4,FALSE),2))</f>
        <v>167.72</v>
      </c>
      <c r="AB1425" s="64"/>
      <c r="AC1425" s="64"/>
      <c r="AD1425" s="64"/>
      <c r="AE1425" s="64"/>
      <c r="AF1425" s="65"/>
      <c r="AG1425" s="63">
        <f>IF($A1425="-","-",ROUND(VLOOKUP($A1425+ROUND(LEFT(AG$1419,1)/24,5),'[1]ОАО "АТС"'!$A$57:$F$800,4,FALSE),2))</f>
        <v>279.61</v>
      </c>
      <c r="AH1425" s="64"/>
      <c r="AI1425" s="64"/>
      <c r="AJ1425" s="64"/>
      <c r="AK1425" s="64"/>
      <c r="AL1425" s="65"/>
      <c r="AM1425" s="63">
        <f>IF($A1425="-","-",ROUND(VLOOKUP($A1425+ROUND(LEFT(AM$1419,1)/24,5),'[1]ОАО "АТС"'!$A$57:$F$800,4,FALSE),2))</f>
        <v>330.63</v>
      </c>
      <c r="AN1425" s="64"/>
      <c r="AO1425" s="64"/>
      <c r="AP1425" s="64"/>
      <c r="AQ1425" s="64"/>
      <c r="AR1425" s="65"/>
      <c r="AS1425" s="63">
        <f>IF($A1425="-","-",ROUND(VLOOKUP($A1425+ROUND(LEFT(AS$1419,1)/24,5),'[1]ОАО "АТС"'!$A$57:$F$800,4,FALSE),2))</f>
        <v>523.07000000000005</v>
      </c>
      <c r="AT1425" s="64"/>
      <c r="AU1425" s="64"/>
      <c r="AV1425" s="64"/>
      <c r="AW1425" s="64"/>
      <c r="AX1425" s="65"/>
      <c r="AY1425" s="63">
        <f>IF($A1425="-","-",ROUND(VLOOKUP($A1425+ROUND(LEFT(AY$1419,1)/24,5),'[1]ОАО "АТС"'!$A$57:$F$800,4,FALSE),2))</f>
        <v>345.2</v>
      </c>
      <c r="AZ1425" s="64"/>
      <c r="BA1425" s="64"/>
      <c r="BB1425" s="64"/>
      <c r="BC1425" s="64"/>
      <c r="BD1425" s="65"/>
      <c r="BE1425" s="63">
        <f>IF($A1425="-","-",ROUND(VLOOKUP($A1425+ROUND(LEFT(BE$1419,1)/24,5),'[1]ОАО "АТС"'!$A$57:$F$800,4,FALSE),2))</f>
        <v>87</v>
      </c>
      <c r="BF1425" s="64"/>
      <c r="BG1425" s="64"/>
      <c r="BH1425" s="64"/>
      <c r="BI1425" s="64"/>
      <c r="BJ1425" s="65"/>
      <c r="BK1425" s="63">
        <f>IF($A1425="-","-",ROUND(VLOOKUP($A1425+ROUND(LEFT(BK$1419,1)/24,5),'[1]ОАО "АТС"'!$A$57:$F$800,4,FALSE),2))</f>
        <v>277.58</v>
      </c>
      <c r="BL1425" s="64"/>
      <c r="BM1425" s="64"/>
      <c r="BN1425" s="64"/>
      <c r="BO1425" s="64"/>
      <c r="BP1425" s="65"/>
      <c r="BQ1425" s="63">
        <f>IF($A1425="-","-",ROUND(VLOOKUP($A1425+ROUND(LEFT(BQ$1419,2)/24,5),'[1]ОАО "АТС"'!$A$57:$F$800,4,FALSE),2))</f>
        <v>184.05</v>
      </c>
      <c r="BR1425" s="64"/>
      <c r="BS1425" s="64"/>
      <c r="BT1425" s="64"/>
      <c r="BU1425" s="64"/>
      <c r="BV1425" s="65"/>
      <c r="BW1425" s="63">
        <f>IF($A1425="-","-",ROUND(VLOOKUP($A1425+ROUND(LEFT(BW$1419,2)/24,5),'[1]ОАО "АТС"'!$A$57:$F$800,4,FALSE),2))</f>
        <v>247.2</v>
      </c>
      <c r="BX1425" s="64"/>
      <c r="BY1425" s="64"/>
      <c r="BZ1425" s="64"/>
      <c r="CA1425" s="64"/>
      <c r="CB1425" s="65"/>
      <c r="CC1425" s="63">
        <f>IF($A1425="-","-",ROUND(VLOOKUP($A1425+ROUND(LEFT(CC$1419,2)/24,5),'[1]ОАО "АТС"'!$A$57:$F$800,4,FALSE),2))</f>
        <v>170.9</v>
      </c>
      <c r="CD1425" s="64"/>
      <c r="CE1425" s="64"/>
      <c r="CF1425" s="64"/>
      <c r="CG1425" s="64"/>
      <c r="CH1425" s="65"/>
      <c r="CI1425" s="63">
        <f>IF($A1425="-","-",ROUND(VLOOKUP($A1425+ROUND(LEFT(CI$1419,2)/24,5),'[1]ОАО "АТС"'!$A$57:$F$800,4,FALSE),2))</f>
        <v>393.27</v>
      </c>
      <c r="CJ1425" s="64"/>
      <c r="CK1425" s="64"/>
      <c r="CL1425" s="64"/>
      <c r="CM1425" s="64"/>
      <c r="CN1425" s="65"/>
      <c r="CO1425" s="63">
        <f>IF($A1425="-","-",ROUND(VLOOKUP($A1425+ROUND(LEFT(CO$1419,2)/24,5),'[1]ОАО "АТС"'!$A$57:$F$800,4,FALSE),2))</f>
        <v>412.57</v>
      </c>
      <c r="CP1425" s="64"/>
      <c r="CQ1425" s="64"/>
      <c r="CR1425" s="64"/>
      <c r="CS1425" s="64"/>
      <c r="CT1425" s="65"/>
      <c r="CU1425" s="63">
        <f>IF($A1425="-","-",ROUND(VLOOKUP($A1425+ROUND(LEFT(CU$1419,2)/24,5),'[1]ОАО "АТС"'!$A$57:$F$800,4,FALSE),2))</f>
        <v>393.14</v>
      </c>
      <c r="CV1425" s="64"/>
      <c r="CW1425" s="64"/>
      <c r="CX1425" s="64"/>
      <c r="CY1425" s="64"/>
      <c r="CZ1425" s="65"/>
      <c r="DA1425" s="63">
        <f>IF($A1425="-","-",ROUND(VLOOKUP($A1425+ROUND(LEFT(DA$1419,2)/24,5),'[1]ОАО "АТС"'!$A$57:$F$800,4,FALSE),2))</f>
        <v>487.18</v>
      </c>
      <c r="DB1425" s="64"/>
      <c r="DC1425" s="64"/>
      <c r="DD1425" s="64"/>
      <c r="DE1425" s="64"/>
      <c r="DF1425" s="65"/>
      <c r="DG1425" s="63">
        <f>IF($A1425="-","-",ROUND(VLOOKUP($A1425+ROUND(LEFT(DG$1419,2)/24,5),'[1]ОАО "АТС"'!$A$57:$F$800,4,FALSE),2))</f>
        <v>255.77</v>
      </c>
      <c r="DH1425" s="64"/>
      <c r="DI1425" s="64"/>
      <c r="DJ1425" s="64"/>
      <c r="DK1425" s="64"/>
      <c r="DL1425" s="65"/>
      <c r="DM1425" s="63">
        <f>IF($A1425="-","-",ROUND(VLOOKUP($A1425+ROUND(LEFT(DM$1419,2)/24,5),'[1]ОАО "АТС"'!$A$57:$F$800,4,FALSE),2))</f>
        <v>270.87</v>
      </c>
      <c r="DN1425" s="64"/>
      <c r="DO1425" s="64"/>
      <c r="DP1425" s="64"/>
      <c r="DQ1425" s="64"/>
      <c r="DR1425" s="65"/>
      <c r="DS1425" s="63">
        <f>IF($A1425="-","-",ROUND(VLOOKUP($A1425+ROUND(LEFT(DS$1419,2)/24,5),'[1]ОАО "АТС"'!$A$57:$F$800,4,FALSE),2))</f>
        <v>34.72</v>
      </c>
      <c r="DT1425" s="64"/>
      <c r="DU1425" s="64"/>
      <c r="DV1425" s="64"/>
      <c r="DW1425" s="64"/>
      <c r="DX1425" s="65"/>
      <c r="DY1425" s="63">
        <f>IF($A1425="-","-",ROUND(VLOOKUP($A1425+ROUND(LEFT(DY$1419,2)/24,5),'[1]ОАО "АТС"'!$A$57:$F$800,4,FALSE),2))</f>
        <v>0</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45998</v>
      </c>
      <c r="B1426" s="61"/>
      <c r="C1426" s="61"/>
      <c r="D1426" s="61"/>
      <c r="E1426" s="61"/>
      <c r="F1426" s="61"/>
      <c r="G1426" s="61"/>
      <c r="H1426" s="62"/>
      <c r="I1426" s="63">
        <f>IF($A1426="-","-",ROUND(VLOOKUP($A1426+ROUND(LEFT(I$1419,1)/24,5),'[1]ОАО "АТС"'!$A$57:$F$800,4,FALSE),2))</f>
        <v>41.41</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36.93</v>
      </c>
      <c r="AB1426" s="64"/>
      <c r="AC1426" s="64"/>
      <c r="AD1426" s="64"/>
      <c r="AE1426" s="64"/>
      <c r="AF1426" s="65"/>
      <c r="AG1426" s="63">
        <f>IF($A1426="-","-",ROUND(VLOOKUP($A1426+ROUND(LEFT(AG$1419,1)/24,5),'[1]ОАО "АТС"'!$A$57:$F$800,4,FALSE),2))</f>
        <v>66.89</v>
      </c>
      <c r="AH1426" s="64"/>
      <c r="AI1426" s="64"/>
      <c r="AJ1426" s="64"/>
      <c r="AK1426" s="64"/>
      <c r="AL1426" s="65"/>
      <c r="AM1426" s="63">
        <f>IF($A1426="-","-",ROUND(VLOOKUP($A1426+ROUND(LEFT(AM$1419,1)/24,5),'[1]ОАО "АТС"'!$A$57:$F$800,4,FALSE),2))</f>
        <v>129.63</v>
      </c>
      <c r="AN1426" s="64"/>
      <c r="AO1426" s="64"/>
      <c r="AP1426" s="64"/>
      <c r="AQ1426" s="64"/>
      <c r="AR1426" s="65"/>
      <c r="AS1426" s="63">
        <f>IF($A1426="-","-",ROUND(VLOOKUP($A1426+ROUND(LEFT(AS$1419,1)/24,5),'[1]ОАО "АТС"'!$A$57:$F$800,4,FALSE),2))</f>
        <v>218.9</v>
      </c>
      <c r="AT1426" s="64"/>
      <c r="AU1426" s="64"/>
      <c r="AV1426" s="64"/>
      <c r="AW1426" s="64"/>
      <c r="AX1426" s="65"/>
      <c r="AY1426" s="63">
        <f>IF($A1426="-","-",ROUND(VLOOKUP($A1426+ROUND(LEFT(AY$1419,1)/24,5),'[1]ОАО "АТС"'!$A$57:$F$800,4,FALSE),2))</f>
        <v>351.31</v>
      </c>
      <c r="AZ1426" s="64"/>
      <c r="BA1426" s="64"/>
      <c r="BB1426" s="64"/>
      <c r="BC1426" s="64"/>
      <c r="BD1426" s="65"/>
      <c r="BE1426" s="63">
        <f>IF($A1426="-","-",ROUND(VLOOKUP($A1426+ROUND(LEFT(BE$1419,1)/24,5),'[1]ОАО "АТС"'!$A$57:$F$800,4,FALSE),2))</f>
        <v>348.07</v>
      </c>
      <c r="BF1426" s="64"/>
      <c r="BG1426" s="64"/>
      <c r="BH1426" s="64"/>
      <c r="BI1426" s="64"/>
      <c r="BJ1426" s="65"/>
      <c r="BK1426" s="63">
        <f>IF($A1426="-","-",ROUND(VLOOKUP($A1426+ROUND(LEFT(BK$1419,1)/24,5),'[1]ОАО "АТС"'!$A$57:$F$800,4,FALSE),2))</f>
        <v>158.36000000000001</v>
      </c>
      <c r="BL1426" s="64"/>
      <c r="BM1426" s="64"/>
      <c r="BN1426" s="64"/>
      <c r="BO1426" s="64"/>
      <c r="BP1426" s="65"/>
      <c r="BQ1426" s="63">
        <f>IF($A1426="-","-",ROUND(VLOOKUP($A1426+ROUND(LEFT(BQ$1419,2)/24,5),'[1]ОАО "АТС"'!$A$57:$F$800,4,FALSE),2))</f>
        <v>100.49</v>
      </c>
      <c r="BR1426" s="64"/>
      <c r="BS1426" s="64"/>
      <c r="BT1426" s="64"/>
      <c r="BU1426" s="64"/>
      <c r="BV1426" s="65"/>
      <c r="BW1426" s="63">
        <f>IF($A1426="-","-",ROUND(VLOOKUP($A1426+ROUND(LEFT(BW$1419,2)/24,5),'[1]ОАО "АТС"'!$A$57:$F$800,4,FALSE),2))</f>
        <v>72.59</v>
      </c>
      <c r="BX1426" s="64"/>
      <c r="BY1426" s="64"/>
      <c r="BZ1426" s="64"/>
      <c r="CA1426" s="64"/>
      <c r="CB1426" s="65"/>
      <c r="CC1426" s="63">
        <f>IF($A1426="-","-",ROUND(VLOOKUP($A1426+ROUND(LEFT(CC$1419,2)/24,5),'[1]ОАО "АТС"'!$A$57:$F$800,4,FALSE),2))</f>
        <v>74.63</v>
      </c>
      <c r="CD1426" s="64"/>
      <c r="CE1426" s="64"/>
      <c r="CF1426" s="64"/>
      <c r="CG1426" s="64"/>
      <c r="CH1426" s="65"/>
      <c r="CI1426" s="63">
        <f>IF($A1426="-","-",ROUND(VLOOKUP($A1426+ROUND(LEFT(CI$1419,2)/24,5),'[1]ОАО "АТС"'!$A$57:$F$800,4,FALSE),2))</f>
        <v>106.2</v>
      </c>
      <c r="CJ1426" s="64"/>
      <c r="CK1426" s="64"/>
      <c r="CL1426" s="64"/>
      <c r="CM1426" s="64"/>
      <c r="CN1426" s="65"/>
      <c r="CO1426" s="63">
        <f>IF($A1426="-","-",ROUND(VLOOKUP($A1426+ROUND(LEFT(CO$1419,2)/24,5),'[1]ОАО "АТС"'!$A$57:$F$800,4,FALSE),2))</f>
        <v>100.6</v>
      </c>
      <c r="CP1426" s="64"/>
      <c r="CQ1426" s="64"/>
      <c r="CR1426" s="64"/>
      <c r="CS1426" s="64"/>
      <c r="CT1426" s="65"/>
      <c r="CU1426" s="63">
        <f>IF($A1426="-","-",ROUND(VLOOKUP($A1426+ROUND(LEFT(CU$1419,2)/24,5),'[1]ОАО "АТС"'!$A$57:$F$800,4,FALSE),2))</f>
        <v>121.72</v>
      </c>
      <c r="CV1426" s="64"/>
      <c r="CW1426" s="64"/>
      <c r="CX1426" s="64"/>
      <c r="CY1426" s="64"/>
      <c r="CZ1426" s="65"/>
      <c r="DA1426" s="63">
        <f>IF($A1426="-","-",ROUND(VLOOKUP($A1426+ROUND(LEFT(DA$1419,2)/24,5),'[1]ОАО "АТС"'!$A$57:$F$800,4,FALSE),2))</f>
        <v>144.62</v>
      </c>
      <c r="DB1426" s="64"/>
      <c r="DC1426" s="64"/>
      <c r="DD1426" s="64"/>
      <c r="DE1426" s="64"/>
      <c r="DF1426" s="65"/>
      <c r="DG1426" s="63">
        <f>IF($A1426="-","-",ROUND(VLOOKUP($A1426+ROUND(LEFT(DG$1419,2)/24,5),'[1]ОАО "АТС"'!$A$57:$F$800,4,FALSE),2))</f>
        <v>92.41</v>
      </c>
      <c r="DH1426" s="64"/>
      <c r="DI1426" s="64"/>
      <c r="DJ1426" s="64"/>
      <c r="DK1426" s="64"/>
      <c r="DL1426" s="65"/>
      <c r="DM1426" s="63">
        <f>IF($A1426="-","-",ROUND(VLOOKUP($A1426+ROUND(LEFT(DM$1419,2)/24,5),'[1]ОАО "АТС"'!$A$57:$F$800,4,FALSE),2))</f>
        <v>54.97</v>
      </c>
      <c r="DN1426" s="64"/>
      <c r="DO1426" s="64"/>
      <c r="DP1426" s="64"/>
      <c r="DQ1426" s="64"/>
      <c r="DR1426" s="65"/>
      <c r="DS1426" s="63">
        <f>IF($A1426="-","-",ROUND(VLOOKUP($A1426+ROUND(LEFT(DS$1419,2)/24,5),'[1]ОАО "АТС"'!$A$57:$F$800,4,FALSE),2))</f>
        <v>54.99</v>
      </c>
      <c r="DT1426" s="64"/>
      <c r="DU1426" s="64"/>
      <c r="DV1426" s="64"/>
      <c r="DW1426" s="64"/>
      <c r="DX1426" s="65"/>
      <c r="DY1426" s="63">
        <f>IF($A1426="-","-",ROUND(VLOOKUP($A1426+ROUND(LEFT(DY$1419,2)/24,5),'[1]ОАО "АТС"'!$A$57:$F$800,4,FALSE),2))</f>
        <v>61.13</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45999</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0</v>
      </c>
      <c r="V1427" s="64"/>
      <c r="W1427" s="64"/>
      <c r="X1427" s="64"/>
      <c r="Y1427" s="64"/>
      <c r="Z1427" s="65"/>
      <c r="AA1427" s="63">
        <f>IF($A1427="-","-",ROUND(VLOOKUP($A1427+ROUND(LEFT(AA$1419,1)/24,5),'[1]ОАО "АТС"'!$A$57:$F$800,4,FALSE),2))</f>
        <v>0</v>
      </c>
      <c r="AB1427" s="64"/>
      <c r="AC1427" s="64"/>
      <c r="AD1427" s="64"/>
      <c r="AE1427" s="64"/>
      <c r="AF1427" s="65"/>
      <c r="AG1427" s="63">
        <f>IF($A1427="-","-",ROUND(VLOOKUP($A1427+ROUND(LEFT(AG$1419,1)/24,5),'[1]ОАО "АТС"'!$A$57:$F$800,4,FALSE),2))</f>
        <v>13.24</v>
      </c>
      <c r="AH1427" s="64"/>
      <c r="AI1427" s="64"/>
      <c r="AJ1427" s="64"/>
      <c r="AK1427" s="64"/>
      <c r="AL1427" s="65"/>
      <c r="AM1427" s="63">
        <f>IF($A1427="-","-",ROUND(VLOOKUP($A1427+ROUND(LEFT(AM$1419,1)/24,5),'[1]ОАО "АТС"'!$A$57:$F$800,4,FALSE),2))</f>
        <v>381</v>
      </c>
      <c r="AN1427" s="64"/>
      <c r="AO1427" s="64"/>
      <c r="AP1427" s="64"/>
      <c r="AQ1427" s="64"/>
      <c r="AR1427" s="65"/>
      <c r="AS1427" s="63">
        <f>IF($A1427="-","-",ROUND(VLOOKUP($A1427+ROUND(LEFT(AS$1419,1)/24,5),'[1]ОАО "АТС"'!$A$57:$F$800,4,FALSE),2))</f>
        <v>323.17</v>
      </c>
      <c r="AT1427" s="64"/>
      <c r="AU1427" s="64"/>
      <c r="AV1427" s="64"/>
      <c r="AW1427" s="64"/>
      <c r="AX1427" s="65"/>
      <c r="AY1427" s="63">
        <f>IF($A1427="-","-",ROUND(VLOOKUP($A1427+ROUND(LEFT(AY$1419,1)/24,5),'[1]ОАО "АТС"'!$A$57:$F$800,4,FALSE),2))</f>
        <v>81.42</v>
      </c>
      <c r="AZ1427" s="64"/>
      <c r="BA1427" s="64"/>
      <c r="BB1427" s="64"/>
      <c r="BC1427" s="64"/>
      <c r="BD1427" s="65"/>
      <c r="BE1427" s="63">
        <f>IF($A1427="-","-",ROUND(VLOOKUP($A1427+ROUND(LEFT(BE$1419,1)/24,5),'[1]ОАО "АТС"'!$A$57:$F$800,4,FALSE),2))</f>
        <v>102.99</v>
      </c>
      <c r="BF1427" s="64"/>
      <c r="BG1427" s="64"/>
      <c r="BH1427" s="64"/>
      <c r="BI1427" s="64"/>
      <c r="BJ1427" s="65"/>
      <c r="BK1427" s="63">
        <f>IF($A1427="-","-",ROUND(VLOOKUP($A1427+ROUND(LEFT(BK$1419,1)/24,5),'[1]ОАО "АТС"'!$A$57:$F$800,4,FALSE),2))</f>
        <v>94.61</v>
      </c>
      <c r="BL1427" s="64"/>
      <c r="BM1427" s="64"/>
      <c r="BN1427" s="64"/>
      <c r="BO1427" s="64"/>
      <c r="BP1427" s="65"/>
      <c r="BQ1427" s="63">
        <f>IF($A1427="-","-",ROUND(VLOOKUP($A1427+ROUND(LEFT(BQ$1419,2)/24,5),'[1]ОАО "АТС"'!$A$57:$F$800,4,FALSE),2))</f>
        <v>97.71</v>
      </c>
      <c r="BR1427" s="64"/>
      <c r="BS1427" s="64"/>
      <c r="BT1427" s="64"/>
      <c r="BU1427" s="64"/>
      <c r="BV1427" s="65"/>
      <c r="BW1427" s="63">
        <f>IF($A1427="-","-",ROUND(VLOOKUP($A1427+ROUND(LEFT(BW$1419,2)/24,5),'[1]ОАО "АТС"'!$A$57:$F$800,4,FALSE),2))</f>
        <v>85.29</v>
      </c>
      <c r="BX1427" s="64"/>
      <c r="BY1427" s="64"/>
      <c r="BZ1427" s="64"/>
      <c r="CA1427" s="64"/>
      <c r="CB1427" s="65"/>
      <c r="CC1427" s="63">
        <f>IF($A1427="-","-",ROUND(VLOOKUP($A1427+ROUND(LEFT(CC$1419,2)/24,5),'[1]ОАО "АТС"'!$A$57:$F$800,4,FALSE),2))</f>
        <v>767.23</v>
      </c>
      <c r="CD1427" s="64"/>
      <c r="CE1427" s="64"/>
      <c r="CF1427" s="64"/>
      <c r="CG1427" s="64"/>
      <c r="CH1427" s="65"/>
      <c r="CI1427" s="63">
        <f>IF($A1427="-","-",ROUND(VLOOKUP($A1427+ROUND(LEFT(CI$1419,2)/24,5),'[1]ОАО "АТС"'!$A$57:$F$800,4,FALSE),2))</f>
        <v>93.93</v>
      </c>
      <c r="CJ1427" s="64"/>
      <c r="CK1427" s="64"/>
      <c r="CL1427" s="64"/>
      <c r="CM1427" s="64"/>
      <c r="CN1427" s="65"/>
      <c r="CO1427" s="63">
        <f>IF($A1427="-","-",ROUND(VLOOKUP($A1427+ROUND(LEFT(CO$1419,2)/24,5),'[1]ОАО "АТС"'!$A$57:$F$800,4,FALSE),2))</f>
        <v>86.33</v>
      </c>
      <c r="CP1427" s="64"/>
      <c r="CQ1427" s="64"/>
      <c r="CR1427" s="64"/>
      <c r="CS1427" s="64"/>
      <c r="CT1427" s="65"/>
      <c r="CU1427" s="63">
        <f>IF($A1427="-","-",ROUND(VLOOKUP($A1427+ROUND(LEFT(CU$1419,2)/24,5),'[1]ОАО "АТС"'!$A$57:$F$800,4,FALSE),2))</f>
        <v>100.17</v>
      </c>
      <c r="CV1427" s="64"/>
      <c r="CW1427" s="64"/>
      <c r="CX1427" s="64"/>
      <c r="CY1427" s="64"/>
      <c r="CZ1427" s="65"/>
      <c r="DA1427" s="63">
        <f>IF($A1427="-","-",ROUND(VLOOKUP($A1427+ROUND(LEFT(DA$1419,2)/24,5),'[1]ОАО "АТС"'!$A$57:$F$800,4,FALSE),2))</f>
        <v>103.08</v>
      </c>
      <c r="DB1427" s="64"/>
      <c r="DC1427" s="64"/>
      <c r="DD1427" s="64"/>
      <c r="DE1427" s="64"/>
      <c r="DF1427" s="65"/>
      <c r="DG1427" s="63">
        <f>IF($A1427="-","-",ROUND(VLOOKUP($A1427+ROUND(LEFT(DG$1419,2)/24,5),'[1]ОАО "АТС"'!$A$57:$F$800,4,FALSE),2))</f>
        <v>66.19</v>
      </c>
      <c r="DH1427" s="64"/>
      <c r="DI1427" s="64"/>
      <c r="DJ1427" s="64"/>
      <c r="DK1427" s="64"/>
      <c r="DL1427" s="65"/>
      <c r="DM1427" s="63">
        <f>IF($A1427="-","-",ROUND(VLOOKUP($A1427+ROUND(LEFT(DM$1419,2)/24,5),'[1]ОАО "АТС"'!$A$57:$F$800,4,FALSE),2))</f>
        <v>0.65</v>
      </c>
      <c r="DN1427" s="64"/>
      <c r="DO1427" s="64"/>
      <c r="DP1427" s="64"/>
      <c r="DQ1427" s="64"/>
      <c r="DR1427" s="65"/>
      <c r="DS1427" s="63">
        <f>IF($A1427="-","-",ROUND(VLOOKUP($A1427+ROUND(LEFT(DS$1419,2)/24,5),'[1]ОАО "АТС"'!$A$57:$F$800,4,FALSE),2))</f>
        <v>0</v>
      </c>
      <c r="DT1427" s="64"/>
      <c r="DU1427" s="64"/>
      <c r="DV1427" s="64"/>
      <c r="DW1427" s="64"/>
      <c r="DX1427" s="65"/>
      <c r="DY1427" s="63">
        <f>IF($A1427="-","-",ROUND(VLOOKUP($A1427+ROUND(LEFT(DY$1419,2)/24,5),'[1]ОАО "АТС"'!$A$57:$F$800,4,FALSE),2))</f>
        <v>0</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464.8</v>
      </c>
      <c r="ER1427" s="64"/>
      <c r="ES1427" s="64"/>
      <c r="ET1427" s="64"/>
      <c r="EU1427" s="64"/>
      <c r="EV1427" s="65"/>
    </row>
    <row r="1428" spans="1:152" s="29" customFormat="1" ht="15.75" customHeight="1" x14ac:dyDescent="0.2">
      <c r="A1428" s="60">
        <f>$A$109</f>
        <v>46000</v>
      </c>
      <c r="B1428" s="61"/>
      <c r="C1428" s="61"/>
      <c r="D1428" s="61"/>
      <c r="E1428" s="61"/>
      <c r="F1428" s="61"/>
      <c r="G1428" s="61"/>
      <c r="H1428" s="62"/>
      <c r="I1428" s="63">
        <f>IF($A1428="-","-",ROUND(VLOOKUP($A1428+ROUND(LEFT(I$1419,1)/24,5),'[1]ОАО "АТС"'!$A$57:$F$800,4,FALSE),2))</f>
        <v>69.510000000000005</v>
      </c>
      <c r="J1428" s="64"/>
      <c r="K1428" s="64"/>
      <c r="L1428" s="64"/>
      <c r="M1428" s="64"/>
      <c r="N1428" s="65"/>
      <c r="O1428" s="63">
        <f>IF($A1428="-","-",ROUND(VLOOKUP($A1428+ROUND(LEFT(O$1419,1)/24,5),'[1]ОАО "АТС"'!$A$57:$F$800,4,FALSE),2))</f>
        <v>55.23</v>
      </c>
      <c r="P1428" s="64"/>
      <c r="Q1428" s="64"/>
      <c r="R1428" s="64"/>
      <c r="S1428" s="64"/>
      <c r="T1428" s="65"/>
      <c r="U1428" s="63">
        <f>IF($A1428="-","-",ROUND(VLOOKUP($A1428+ROUND(LEFT(U$1419,1)/24,5),'[1]ОАО "АТС"'!$A$57:$F$800,4,FALSE),2))</f>
        <v>52.18</v>
      </c>
      <c r="V1428" s="64"/>
      <c r="W1428" s="64"/>
      <c r="X1428" s="64"/>
      <c r="Y1428" s="64"/>
      <c r="Z1428" s="65"/>
      <c r="AA1428" s="63">
        <f>IF($A1428="-","-",ROUND(VLOOKUP($A1428+ROUND(LEFT(AA$1419,1)/24,5),'[1]ОАО "АТС"'!$A$57:$F$800,4,FALSE),2))</f>
        <v>140.41</v>
      </c>
      <c r="AB1428" s="64"/>
      <c r="AC1428" s="64"/>
      <c r="AD1428" s="64"/>
      <c r="AE1428" s="64"/>
      <c r="AF1428" s="65"/>
      <c r="AG1428" s="63">
        <f>IF($A1428="-","-",ROUND(VLOOKUP($A1428+ROUND(LEFT(AG$1419,1)/24,5),'[1]ОАО "АТС"'!$A$57:$F$800,4,FALSE),2))</f>
        <v>258.64999999999998</v>
      </c>
      <c r="AH1428" s="64"/>
      <c r="AI1428" s="64"/>
      <c r="AJ1428" s="64"/>
      <c r="AK1428" s="64"/>
      <c r="AL1428" s="65"/>
      <c r="AM1428" s="63">
        <f>IF($A1428="-","-",ROUND(VLOOKUP($A1428+ROUND(LEFT(AM$1419,1)/24,5),'[1]ОАО "АТС"'!$A$57:$F$800,4,FALSE),2))</f>
        <v>742.03</v>
      </c>
      <c r="AN1428" s="64"/>
      <c r="AO1428" s="64"/>
      <c r="AP1428" s="64"/>
      <c r="AQ1428" s="64"/>
      <c r="AR1428" s="65"/>
      <c r="AS1428" s="63">
        <f>IF($A1428="-","-",ROUND(VLOOKUP($A1428+ROUND(LEFT(AS$1419,1)/24,5),'[1]ОАО "АТС"'!$A$57:$F$800,4,FALSE),2))</f>
        <v>753.29</v>
      </c>
      <c r="AT1428" s="64"/>
      <c r="AU1428" s="64"/>
      <c r="AV1428" s="64"/>
      <c r="AW1428" s="64"/>
      <c r="AX1428" s="65"/>
      <c r="AY1428" s="63">
        <f>IF($A1428="-","-",ROUND(VLOOKUP($A1428+ROUND(LEFT(AY$1419,1)/24,5),'[1]ОАО "АТС"'!$A$57:$F$800,4,FALSE),2))</f>
        <v>309.58999999999997</v>
      </c>
      <c r="AZ1428" s="64"/>
      <c r="BA1428" s="64"/>
      <c r="BB1428" s="64"/>
      <c r="BC1428" s="64"/>
      <c r="BD1428" s="65"/>
      <c r="BE1428" s="63">
        <f>IF($A1428="-","-",ROUND(VLOOKUP($A1428+ROUND(LEFT(BE$1419,1)/24,5),'[1]ОАО "АТС"'!$A$57:$F$800,4,FALSE),2))</f>
        <v>191.59</v>
      </c>
      <c r="BF1428" s="64"/>
      <c r="BG1428" s="64"/>
      <c r="BH1428" s="64"/>
      <c r="BI1428" s="64"/>
      <c r="BJ1428" s="65"/>
      <c r="BK1428" s="63">
        <f>IF($A1428="-","-",ROUND(VLOOKUP($A1428+ROUND(LEFT(BK$1419,1)/24,5),'[1]ОАО "АТС"'!$A$57:$F$800,4,FALSE),2))</f>
        <v>214.3</v>
      </c>
      <c r="BL1428" s="64"/>
      <c r="BM1428" s="64"/>
      <c r="BN1428" s="64"/>
      <c r="BO1428" s="64"/>
      <c r="BP1428" s="65"/>
      <c r="BQ1428" s="63">
        <f>IF($A1428="-","-",ROUND(VLOOKUP($A1428+ROUND(LEFT(BQ$1419,2)/24,5),'[1]ОАО "АТС"'!$A$57:$F$800,4,FALSE),2))</f>
        <v>147.51</v>
      </c>
      <c r="BR1428" s="64"/>
      <c r="BS1428" s="64"/>
      <c r="BT1428" s="64"/>
      <c r="BU1428" s="64"/>
      <c r="BV1428" s="65"/>
      <c r="BW1428" s="63">
        <f>IF($A1428="-","-",ROUND(VLOOKUP($A1428+ROUND(LEFT(BW$1419,2)/24,5),'[1]ОАО "АТС"'!$A$57:$F$800,4,FALSE),2))</f>
        <v>133.07</v>
      </c>
      <c r="BX1428" s="64"/>
      <c r="BY1428" s="64"/>
      <c r="BZ1428" s="64"/>
      <c r="CA1428" s="64"/>
      <c r="CB1428" s="65"/>
      <c r="CC1428" s="63">
        <f>IF($A1428="-","-",ROUND(VLOOKUP($A1428+ROUND(LEFT(CC$1419,2)/24,5),'[1]ОАО "АТС"'!$A$57:$F$800,4,FALSE),2))</f>
        <v>157.35</v>
      </c>
      <c r="CD1428" s="64"/>
      <c r="CE1428" s="64"/>
      <c r="CF1428" s="64"/>
      <c r="CG1428" s="64"/>
      <c r="CH1428" s="65"/>
      <c r="CI1428" s="63">
        <f>IF($A1428="-","-",ROUND(VLOOKUP($A1428+ROUND(LEFT(CI$1419,2)/24,5),'[1]ОАО "АТС"'!$A$57:$F$800,4,FALSE),2))</f>
        <v>291.51</v>
      </c>
      <c r="CJ1428" s="64"/>
      <c r="CK1428" s="64"/>
      <c r="CL1428" s="64"/>
      <c r="CM1428" s="64"/>
      <c r="CN1428" s="65"/>
      <c r="CO1428" s="63">
        <f>IF($A1428="-","-",ROUND(VLOOKUP($A1428+ROUND(LEFT(CO$1419,2)/24,5),'[1]ОАО "АТС"'!$A$57:$F$800,4,FALSE),2))</f>
        <v>263.79000000000002</v>
      </c>
      <c r="CP1428" s="64"/>
      <c r="CQ1428" s="64"/>
      <c r="CR1428" s="64"/>
      <c r="CS1428" s="64"/>
      <c r="CT1428" s="65"/>
      <c r="CU1428" s="63">
        <f>IF($A1428="-","-",ROUND(VLOOKUP($A1428+ROUND(LEFT(CU$1419,2)/24,5),'[1]ОАО "АТС"'!$A$57:$F$800,4,FALSE),2))</f>
        <v>275.27999999999997</v>
      </c>
      <c r="CV1428" s="64"/>
      <c r="CW1428" s="64"/>
      <c r="CX1428" s="64"/>
      <c r="CY1428" s="64"/>
      <c r="CZ1428" s="65"/>
      <c r="DA1428" s="63">
        <f>IF($A1428="-","-",ROUND(VLOOKUP($A1428+ROUND(LEFT(DA$1419,2)/24,5),'[1]ОАО "АТС"'!$A$57:$F$800,4,FALSE),2))</f>
        <v>240.9</v>
      </c>
      <c r="DB1428" s="64"/>
      <c r="DC1428" s="64"/>
      <c r="DD1428" s="64"/>
      <c r="DE1428" s="64"/>
      <c r="DF1428" s="65"/>
      <c r="DG1428" s="63">
        <f>IF($A1428="-","-",ROUND(VLOOKUP($A1428+ROUND(LEFT(DG$1419,2)/24,5),'[1]ОАО "АТС"'!$A$57:$F$800,4,FALSE),2))</f>
        <v>93.47</v>
      </c>
      <c r="DH1428" s="64"/>
      <c r="DI1428" s="64"/>
      <c r="DJ1428" s="64"/>
      <c r="DK1428" s="64"/>
      <c r="DL1428" s="65"/>
      <c r="DM1428" s="63">
        <f>IF($A1428="-","-",ROUND(VLOOKUP($A1428+ROUND(LEFT(DM$1419,2)/24,5),'[1]ОАО "АТС"'!$A$57:$F$800,4,FALSE),2))</f>
        <v>67.069999999999993</v>
      </c>
      <c r="DN1428" s="64"/>
      <c r="DO1428" s="64"/>
      <c r="DP1428" s="64"/>
      <c r="DQ1428" s="64"/>
      <c r="DR1428" s="65"/>
      <c r="DS1428" s="63">
        <f>IF($A1428="-","-",ROUND(VLOOKUP($A1428+ROUND(LEFT(DS$1419,2)/24,5),'[1]ОАО "АТС"'!$A$57:$F$800,4,FALSE),2))</f>
        <v>0</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3.5</v>
      </c>
      <c r="ER1428" s="64"/>
      <c r="ES1428" s="64"/>
      <c r="ET1428" s="64"/>
      <c r="EU1428" s="64"/>
      <c r="EV1428" s="65"/>
    </row>
    <row r="1429" spans="1:152" s="29" customFormat="1" ht="15.75" customHeight="1" x14ac:dyDescent="0.2">
      <c r="A1429" s="60">
        <f>$A$110</f>
        <v>46001</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0</v>
      </c>
      <c r="P1429" s="64"/>
      <c r="Q1429" s="64"/>
      <c r="R1429" s="64"/>
      <c r="S1429" s="64"/>
      <c r="T1429" s="65"/>
      <c r="U1429" s="63">
        <f>IF($A1429="-","-",ROUND(VLOOKUP($A1429+ROUND(LEFT(U$1419,1)/24,5),'[1]ОАО "АТС"'!$A$57:$F$800,4,FALSE),2))</f>
        <v>0.53</v>
      </c>
      <c r="V1429" s="64"/>
      <c r="W1429" s="64"/>
      <c r="X1429" s="64"/>
      <c r="Y1429" s="64"/>
      <c r="Z1429" s="65"/>
      <c r="AA1429" s="63">
        <f>IF($A1429="-","-",ROUND(VLOOKUP($A1429+ROUND(LEFT(AA$1419,1)/24,5),'[1]ОАО "АТС"'!$A$57:$F$800,4,FALSE),2))</f>
        <v>66.34</v>
      </c>
      <c r="AB1429" s="64"/>
      <c r="AC1429" s="64"/>
      <c r="AD1429" s="64"/>
      <c r="AE1429" s="64"/>
      <c r="AF1429" s="65"/>
      <c r="AG1429" s="63">
        <f>IF($A1429="-","-",ROUND(VLOOKUP($A1429+ROUND(LEFT(AG$1419,1)/24,5),'[1]ОАО "АТС"'!$A$57:$F$800,4,FALSE),2))</f>
        <v>38.24</v>
      </c>
      <c r="AH1429" s="64"/>
      <c r="AI1429" s="64"/>
      <c r="AJ1429" s="64"/>
      <c r="AK1429" s="64"/>
      <c r="AL1429" s="65"/>
      <c r="AM1429" s="63">
        <f>IF($A1429="-","-",ROUND(VLOOKUP($A1429+ROUND(LEFT(AM$1419,1)/24,5),'[1]ОАО "АТС"'!$A$57:$F$800,4,FALSE),2))</f>
        <v>398.48</v>
      </c>
      <c r="AN1429" s="64"/>
      <c r="AO1429" s="64"/>
      <c r="AP1429" s="64"/>
      <c r="AQ1429" s="64"/>
      <c r="AR1429" s="65"/>
      <c r="AS1429" s="63">
        <f>IF($A1429="-","-",ROUND(VLOOKUP($A1429+ROUND(LEFT(AS$1419,1)/24,5),'[1]ОАО "АТС"'!$A$57:$F$800,4,FALSE),2))</f>
        <v>490.07</v>
      </c>
      <c r="AT1429" s="64"/>
      <c r="AU1429" s="64"/>
      <c r="AV1429" s="64"/>
      <c r="AW1429" s="64"/>
      <c r="AX1429" s="65"/>
      <c r="AY1429" s="63">
        <f>IF($A1429="-","-",ROUND(VLOOKUP($A1429+ROUND(LEFT(AY$1419,1)/24,5),'[1]ОАО "АТС"'!$A$57:$F$800,4,FALSE),2))</f>
        <v>218.89</v>
      </c>
      <c r="AZ1429" s="64"/>
      <c r="BA1429" s="64"/>
      <c r="BB1429" s="64"/>
      <c r="BC1429" s="64"/>
      <c r="BD1429" s="65"/>
      <c r="BE1429" s="63">
        <f>IF($A1429="-","-",ROUND(VLOOKUP($A1429+ROUND(LEFT(BE$1419,1)/24,5),'[1]ОАО "АТС"'!$A$57:$F$800,4,FALSE),2))</f>
        <v>302.95999999999998</v>
      </c>
      <c r="BF1429" s="64"/>
      <c r="BG1429" s="64"/>
      <c r="BH1429" s="64"/>
      <c r="BI1429" s="64"/>
      <c r="BJ1429" s="65"/>
      <c r="BK1429" s="63">
        <f>IF($A1429="-","-",ROUND(VLOOKUP($A1429+ROUND(LEFT(BK$1419,1)/24,5),'[1]ОАО "АТС"'!$A$57:$F$800,4,FALSE),2))</f>
        <v>327.47000000000003</v>
      </c>
      <c r="BL1429" s="64"/>
      <c r="BM1429" s="64"/>
      <c r="BN1429" s="64"/>
      <c r="BO1429" s="64"/>
      <c r="BP1429" s="65"/>
      <c r="BQ1429" s="63">
        <f>IF($A1429="-","-",ROUND(VLOOKUP($A1429+ROUND(LEFT(BQ$1419,2)/24,5),'[1]ОАО "АТС"'!$A$57:$F$800,4,FALSE),2))</f>
        <v>428.99</v>
      </c>
      <c r="BR1429" s="64"/>
      <c r="BS1429" s="64"/>
      <c r="BT1429" s="64"/>
      <c r="BU1429" s="64"/>
      <c r="BV1429" s="65"/>
      <c r="BW1429" s="63">
        <f>IF($A1429="-","-",ROUND(VLOOKUP($A1429+ROUND(LEFT(BW$1419,2)/24,5),'[1]ОАО "АТС"'!$A$57:$F$800,4,FALSE),2))</f>
        <v>499.76</v>
      </c>
      <c r="BX1429" s="64"/>
      <c r="BY1429" s="64"/>
      <c r="BZ1429" s="64"/>
      <c r="CA1429" s="64"/>
      <c r="CB1429" s="65"/>
      <c r="CC1429" s="63">
        <f>IF($A1429="-","-",ROUND(VLOOKUP($A1429+ROUND(LEFT(CC$1419,2)/24,5),'[1]ОАО "АТС"'!$A$57:$F$800,4,FALSE),2))</f>
        <v>424.89</v>
      </c>
      <c r="CD1429" s="64"/>
      <c r="CE1429" s="64"/>
      <c r="CF1429" s="64"/>
      <c r="CG1429" s="64"/>
      <c r="CH1429" s="65"/>
      <c r="CI1429" s="63">
        <f>IF($A1429="-","-",ROUND(VLOOKUP($A1429+ROUND(LEFT(CI$1419,2)/24,5),'[1]ОАО "АТС"'!$A$57:$F$800,4,FALSE),2))</f>
        <v>501.25</v>
      </c>
      <c r="CJ1429" s="64"/>
      <c r="CK1429" s="64"/>
      <c r="CL1429" s="64"/>
      <c r="CM1429" s="64"/>
      <c r="CN1429" s="65"/>
      <c r="CO1429" s="63">
        <f>IF($A1429="-","-",ROUND(VLOOKUP($A1429+ROUND(LEFT(CO$1419,2)/24,5),'[1]ОАО "АТС"'!$A$57:$F$800,4,FALSE),2))</f>
        <v>442.44</v>
      </c>
      <c r="CP1429" s="64"/>
      <c r="CQ1429" s="64"/>
      <c r="CR1429" s="64"/>
      <c r="CS1429" s="64"/>
      <c r="CT1429" s="65"/>
      <c r="CU1429" s="63">
        <f>IF($A1429="-","-",ROUND(VLOOKUP($A1429+ROUND(LEFT(CU$1419,2)/24,5),'[1]ОАО "АТС"'!$A$57:$F$800,4,FALSE),2))</f>
        <v>538.17999999999995</v>
      </c>
      <c r="CV1429" s="64"/>
      <c r="CW1429" s="64"/>
      <c r="CX1429" s="64"/>
      <c r="CY1429" s="64"/>
      <c r="CZ1429" s="65"/>
      <c r="DA1429" s="63">
        <f>IF($A1429="-","-",ROUND(VLOOKUP($A1429+ROUND(LEFT(DA$1419,2)/24,5),'[1]ОАО "АТС"'!$A$57:$F$800,4,FALSE),2))</f>
        <v>522.69000000000005</v>
      </c>
      <c r="DB1429" s="64"/>
      <c r="DC1429" s="64"/>
      <c r="DD1429" s="64"/>
      <c r="DE1429" s="64"/>
      <c r="DF1429" s="65"/>
      <c r="DG1429" s="63">
        <f>IF($A1429="-","-",ROUND(VLOOKUP($A1429+ROUND(LEFT(DG$1419,2)/24,5),'[1]ОАО "АТС"'!$A$57:$F$800,4,FALSE),2))</f>
        <v>489.13</v>
      </c>
      <c r="DH1429" s="64"/>
      <c r="DI1429" s="64"/>
      <c r="DJ1429" s="64"/>
      <c r="DK1429" s="64"/>
      <c r="DL1429" s="65"/>
      <c r="DM1429" s="63">
        <f>IF($A1429="-","-",ROUND(VLOOKUP($A1429+ROUND(LEFT(DM$1419,2)/24,5),'[1]ОАО "АТС"'!$A$57:$F$800,4,FALSE),2))</f>
        <v>446.59</v>
      </c>
      <c r="DN1429" s="64"/>
      <c r="DO1429" s="64"/>
      <c r="DP1429" s="64"/>
      <c r="DQ1429" s="64"/>
      <c r="DR1429" s="65"/>
      <c r="DS1429" s="63">
        <f>IF($A1429="-","-",ROUND(VLOOKUP($A1429+ROUND(LEFT(DS$1419,2)/24,5),'[1]ОАО "АТС"'!$A$57:$F$800,4,FALSE),2))</f>
        <v>39.42</v>
      </c>
      <c r="DT1429" s="64"/>
      <c r="DU1429" s="64"/>
      <c r="DV1429" s="64"/>
      <c r="DW1429" s="64"/>
      <c r="DX1429" s="65"/>
      <c r="DY1429" s="63">
        <f>IF($A1429="-","-",ROUND(VLOOKUP($A1429+ROUND(LEFT(DY$1419,2)/24,5),'[1]ОАО "АТС"'!$A$57:$F$800,4,FALSE),2))</f>
        <v>641.20000000000005</v>
      </c>
      <c r="DZ1429" s="64"/>
      <c r="EA1429" s="64"/>
      <c r="EB1429" s="64"/>
      <c r="EC1429" s="64"/>
      <c r="ED1429" s="65"/>
      <c r="EE1429" s="63">
        <f>IF($A1429="-","-",ROUND(VLOOKUP($A1429+ROUND(LEFT(EE$1419,2)/24,5),'[1]ОАО "АТС"'!$A$57:$F$800,4,FALSE),2))</f>
        <v>25.66</v>
      </c>
      <c r="EF1429" s="64"/>
      <c r="EG1429" s="64"/>
      <c r="EH1429" s="64"/>
      <c r="EI1429" s="64"/>
      <c r="EJ1429" s="65"/>
      <c r="EK1429" s="63">
        <f>IF($A1429="-","-",ROUND(VLOOKUP($A1429+ROUND(LEFT(EK$1419,2)/24,5),'[1]ОАО "АТС"'!$A$57:$F$800,4,FALSE),2))</f>
        <v>544.42999999999995</v>
      </c>
      <c r="EL1429" s="64"/>
      <c r="EM1429" s="64"/>
      <c r="EN1429" s="64"/>
      <c r="EO1429" s="64"/>
      <c r="EP1429" s="65"/>
      <c r="EQ1429" s="63">
        <f>IF($A1429="-","-",ROUND(VLOOKUP($A1429+ROUND(LEFT(EQ$1419,2)/24,5),'[1]ОАО "АТС"'!$A$57:$F$800,4,FALSE),2))</f>
        <v>13.56</v>
      </c>
      <c r="ER1429" s="64"/>
      <c r="ES1429" s="64"/>
      <c r="ET1429" s="64"/>
      <c r="EU1429" s="64"/>
      <c r="EV1429" s="65"/>
    </row>
    <row r="1430" spans="1:152" s="29" customFormat="1" ht="15.75" customHeight="1" x14ac:dyDescent="0.2">
      <c r="A1430" s="60">
        <f>$A$111</f>
        <v>46002</v>
      </c>
      <c r="B1430" s="61"/>
      <c r="C1430" s="61"/>
      <c r="D1430" s="61"/>
      <c r="E1430" s="61"/>
      <c r="F1430" s="61"/>
      <c r="G1430" s="61"/>
      <c r="H1430" s="62"/>
      <c r="I1430" s="63">
        <f>IF($A1430="-","-",ROUND(VLOOKUP($A1430+ROUND(LEFT(I$1419,1)/24,5),'[1]ОАО "АТС"'!$A$57:$F$800,4,FALSE),2))</f>
        <v>478.25</v>
      </c>
      <c r="J1430" s="64"/>
      <c r="K1430" s="64"/>
      <c r="L1430" s="64"/>
      <c r="M1430" s="64"/>
      <c r="N1430" s="65"/>
      <c r="O1430" s="63">
        <f>IF($A1430="-","-",ROUND(VLOOKUP($A1430+ROUND(LEFT(O$1419,1)/24,5),'[1]ОАО "АТС"'!$A$57:$F$800,4,FALSE),2))</f>
        <v>658.99</v>
      </c>
      <c r="P1430" s="64"/>
      <c r="Q1430" s="64"/>
      <c r="R1430" s="64"/>
      <c r="S1430" s="64"/>
      <c r="T1430" s="65"/>
      <c r="U1430" s="63">
        <f>IF($A1430="-","-",ROUND(VLOOKUP($A1430+ROUND(LEFT(U$1419,1)/24,5),'[1]ОАО "АТС"'!$A$57:$F$800,4,FALSE),2))</f>
        <v>748.91</v>
      </c>
      <c r="V1430" s="64"/>
      <c r="W1430" s="64"/>
      <c r="X1430" s="64"/>
      <c r="Y1430" s="64"/>
      <c r="Z1430" s="65"/>
      <c r="AA1430" s="63">
        <f>IF($A1430="-","-",ROUND(VLOOKUP($A1430+ROUND(LEFT(AA$1419,1)/24,5),'[1]ОАО "АТС"'!$A$57:$F$800,4,FALSE),2))</f>
        <v>127.19</v>
      </c>
      <c r="AB1430" s="64"/>
      <c r="AC1430" s="64"/>
      <c r="AD1430" s="64"/>
      <c r="AE1430" s="64"/>
      <c r="AF1430" s="65"/>
      <c r="AG1430" s="63">
        <f>IF($A1430="-","-",ROUND(VLOOKUP($A1430+ROUND(LEFT(AG$1419,1)/24,5),'[1]ОАО "АТС"'!$A$57:$F$800,4,FALSE),2))</f>
        <v>206.64</v>
      </c>
      <c r="AH1430" s="64"/>
      <c r="AI1430" s="64"/>
      <c r="AJ1430" s="64"/>
      <c r="AK1430" s="64"/>
      <c r="AL1430" s="65"/>
      <c r="AM1430" s="63">
        <f>IF($A1430="-","-",ROUND(VLOOKUP($A1430+ROUND(LEFT(AM$1419,1)/24,5),'[1]ОАО "АТС"'!$A$57:$F$800,4,FALSE),2))</f>
        <v>475.02</v>
      </c>
      <c r="AN1430" s="64"/>
      <c r="AO1430" s="64"/>
      <c r="AP1430" s="64"/>
      <c r="AQ1430" s="64"/>
      <c r="AR1430" s="65"/>
      <c r="AS1430" s="63">
        <f>IF($A1430="-","-",ROUND(VLOOKUP($A1430+ROUND(LEFT(AS$1419,1)/24,5),'[1]ОАО "АТС"'!$A$57:$F$800,4,FALSE),2))</f>
        <v>311.3</v>
      </c>
      <c r="AT1430" s="64"/>
      <c r="AU1430" s="64"/>
      <c r="AV1430" s="64"/>
      <c r="AW1430" s="64"/>
      <c r="AX1430" s="65"/>
      <c r="AY1430" s="63">
        <f>IF($A1430="-","-",ROUND(VLOOKUP($A1430+ROUND(LEFT(AY$1419,1)/24,5),'[1]ОАО "АТС"'!$A$57:$F$800,4,FALSE),2))</f>
        <v>456.92</v>
      </c>
      <c r="AZ1430" s="64"/>
      <c r="BA1430" s="64"/>
      <c r="BB1430" s="64"/>
      <c r="BC1430" s="64"/>
      <c r="BD1430" s="65"/>
      <c r="BE1430" s="63">
        <f>IF($A1430="-","-",ROUND(VLOOKUP($A1430+ROUND(LEFT(BE$1419,1)/24,5),'[1]ОАО "АТС"'!$A$57:$F$800,4,FALSE),2))</f>
        <v>709.94</v>
      </c>
      <c r="BF1430" s="64"/>
      <c r="BG1430" s="64"/>
      <c r="BH1430" s="64"/>
      <c r="BI1430" s="64"/>
      <c r="BJ1430" s="65"/>
      <c r="BK1430" s="63">
        <f>IF($A1430="-","-",ROUND(VLOOKUP($A1430+ROUND(LEFT(BK$1419,1)/24,5),'[1]ОАО "АТС"'!$A$57:$F$800,4,FALSE),2))</f>
        <v>685.27</v>
      </c>
      <c r="BL1430" s="64"/>
      <c r="BM1430" s="64"/>
      <c r="BN1430" s="64"/>
      <c r="BO1430" s="64"/>
      <c r="BP1430" s="65"/>
      <c r="BQ1430" s="63">
        <f>IF($A1430="-","-",ROUND(VLOOKUP($A1430+ROUND(LEFT(BQ$1419,2)/24,5),'[1]ОАО "АТС"'!$A$57:$F$800,4,FALSE),2))</f>
        <v>706.37</v>
      </c>
      <c r="BR1430" s="64"/>
      <c r="BS1430" s="64"/>
      <c r="BT1430" s="64"/>
      <c r="BU1430" s="64"/>
      <c r="BV1430" s="65"/>
      <c r="BW1430" s="63">
        <f>IF($A1430="-","-",ROUND(VLOOKUP($A1430+ROUND(LEFT(BW$1419,2)/24,5),'[1]ОАО "АТС"'!$A$57:$F$800,4,FALSE),2))</f>
        <v>772.86</v>
      </c>
      <c r="BX1430" s="64"/>
      <c r="BY1430" s="64"/>
      <c r="BZ1430" s="64"/>
      <c r="CA1430" s="64"/>
      <c r="CB1430" s="65"/>
      <c r="CC1430" s="63">
        <f>IF($A1430="-","-",ROUND(VLOOKUP($A1430+ROUND(LEFT(CC$1419,2)/24,5),'[1]ОАО "АТС"'!$A$57:$F$800,4,FALSE),2))</f>
        <v>661.44</v>
      </c>
      <c r="CD1430" s="64"/>
      <c r="CE1430" s="64"/>
      <c r="CF1430" s="64"/>
      <c r="CG1430" s="64"/>
      <c r="CH1430" s="65"/>
      <c r="CI1430" s="63">
        <f>IF($A1430="-","-",ROUND(VLOOKUP($A1430+ROUND(LEFT(CI$1419,2)/24,5),'[1]ОАО "АТС"'!$A$57:$F$800,4,FALSE),2))</f>
        <v>579.26</v>
      </c>
      <c r="CJ1430" s="64"/>
      <c r="CK1430" s="64"/>
      <c r="CL1430" s="64"/>
      <c r="CM1430" s="64"/>
      <c r="CN1430" s="65"/>
      <c r="CO1430" s="63">
        <f>IF($A1430="-","-",ROUND(VLOOKUP($A1430+ROUND(LEFT(CO$1419,2)/24,5),'[1]ОАО "АТС"'!$A$57:$F$800,4,FALSE),2))</f>
        <v>714.92</v>
      </c>
      <c r="CP1430" s="64"/>
      <c r="CQ1430" s="64"/>
      <c r="CR1430" s="64"/>
      <c r="CS1430" s="64"/>
      <c r="CT1430" s="65"/>
      <c r="CU1430" s="63">
        <f>IF($A1430="-","-",ROUND(VLOOKUP($A1430+ROUND(LEFT(CU$1419,2)/24,5),'[1]ОАО "АТС"'!$A$57:$F$800,4,FALSE),2))</f>
        <v>713</v>
      </c>
      <c r="CV1430" s="64"/>
      <c r="CW1430" s="64"/>
      <c r="CX1430" s="64"/>
      <c r="CY1430" s="64"/>
      <c r="CZ1430" s="65"/>
      <c r="DA1430" s="63">
        <f>IF($A1430="-","-",ROUND(VLOOKUP($A1430+ROUND(LEFT(DA$1419,2)/24,5),'[1]ОАО "АТС"'!$A$57:$F$800,4,FALSE),2))</f>
        <v>452.41</v>
      </c>
      <c r="DB1430" s="64"/>
      <c r="DC1430" s="64"/>
      <c r="DD1430" s="64"/>
      <c r="DE1430" s="64"/>
      <c r="DF1430" s="65"/>
      <c r="DG1430" s="63">
        <f>IF($A1430="-","-",ROUND(VLOOKUP($A1430+ROUND(LEFT(DG$1419,2)/24,5),'[1]ОАО "АТС"'!$A$57:$F$800,4,FALSE),2))</f>
        <v>323.87</v>
      </c>
      <c r="DH1430" s="64"/>
      <c r="DI1430" s="64"/>
      <c r="DJ1430" s="64"/>
      <c r="DK1430" s="64"/>
      <c r="DL1430" s="65"/>
      <c r="DM1430" s="63">
        <f>IF($A1430="-","-",ROUND(VLOOKUP($A1430+ROUND(LEFT(DM$1419,2)/24,5),'[1]ОАО "АТС"'!$A$57:$F$800,4,FALSE),2))</f>
        <v>292.55</v>
      </c>
      <c r="DN1430" s="64"/>
      <c r="DO1430" s="64"/>
      <c r="DP1430" s="64"/>
      <c r="DQ1430" s="64"/>
      <c r="DR1430" s="65"/>
      <c r="DS1430" s="63">
        <f>IF($A1430="-","-",ROUND(VLOOKUP($A1430+ROUND(LEFT(DS$1419,2)/24,5),'[1]ОАО "АТС"'!$A$57:$F$800,4,FALSE),2))</f>
        <v>255.65</v>
      </c>
      <c r="DT1430" s="64"/>
      <c r="DU1430" s="64"/>
      <c r="DV1430" s="64"/>
      <c r="DW1430" s="64"/>
      <c r="DX1430" s="65"/>
      <c r="DY1430" s="63">
        <f>IF($A1430="-","-",ROUND(VLOOKUP($A1430+ROUND(LEFT(DY$1419,2)/24,5),'[1]ОАО "АТС"'!$A$57:$F$800,4,FALSE),2))</f>
        <v>210.86</v>
      </c>
      <c r="DZ1430" s="64"/>
      <c r="EA1430" s="64"/>
      <c r="EB1430" s="64"/>
      <c r="EC1430" s="64"/>
      <c r="ED1430" s="65"/>
      <c r="EE1430" s="63">
        <f>IF($A1430="-","-",ROUND(VLOOKUP($A1430+ROUND(LEFT(EE$1419,2)/24,5),'[1]ОАО "АТС"'!$A$57:$F$800,4,FALSE),2))</f>
        <v>582.99</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123.68</v>
      </c>
      <c r="ER1430" s="64"/>
      <c r="ES1430" s="64"/>
      <c r="ET1430" s="64"/>
      <c r="EU1430" s="64"/>
      <c r="EV1430" s="65"/>
    </row>
    <row r="1431" spans="1:152" s="29" customFormat="1" ht="15.75" customHeight="1" x14ac:dyDescent="0.2">
      <c r="A1431" s="60">
        <f>$A$112</f>
        <v>46003</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0</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0</v>
      </c>
      <c r="AB1431" s="64"/>
      <c r="AC1431" s="64"/>
      <c r="AD1431" s="64"/>
      <c r="AE1431" s="64"/>
      <c r="AF1431" s="65"/>
      <c r="AG1431" s="63">
        <f>IF($A1431="-","-",ROUND(VLOOKUP($A1431+ROUND(LEFT(AG$1419,1)/24,5),'[1]ОАО "АТС"'!$A$57:$F$800,4,FALSE),2))</f>
        <v>210.73</v>
      </c>
      <c r="AH1431" s="64"/>
      <c r="AI1431" s="64"/>
      <c r="AJ1431" s="64"/>
      <c r="AK1431" s="64"/>
      <c r="AL1431" s="65"/>
      <c r="AM1431" s="63">
        <f>IF($A1431="-","-",ROUND(VLOOKUP($A1431+ROUND(LEFT(AM$1419,1)/24,5),'[1]ОАО "АТС"'!$A$57:$F$800,4,FALSE),2))</f>
        <v>126.08</v>
      </c>
      <c r="AN1431" s="64"/>
      <c r="AO1431" s="64"/>
      <c r="AP1431" s="64"/>
      <c r="AQ1431" s="64"/>
      <c r="AR1431" s="65"/>
      <c r="AS1431" s="63">
        <f>IF($A1431="-","-",ROUND(VLOOKUP($A1431+ROUND(LEFT(AS$1419,1)/24,5),'[1]ОАО "АТС"'!$A$57:$F$800,4,FALSE),2))</f>
        <v>1.82</v>
      </c>
      <c r="AT1431" s="64"/>
      <c r="AU1431" s="64"/>
      <c r="AV1431" s="64"/>
      <c r="AW1431" s="64"/>
      <c r="AX1431" s="65"/>
      <c r="AY1431" s="63">
        <f>IF($A1431="-","-",ROUND(VLOOKUP($A1431+ROUND(LEFT(AY$1419,1)/24,5),'[1]ОАО "АТС"'!$A$57:$F$800,4,FALSE),2))</f>
        <v>359.71</v>
      </c>
      <c r="AZ1431" s="64"/>
      <c r="BA1431" s="64"/>
      <c r="BB1431" s="64"/>
      <c r="BC1431" s="64"/>
      <c r="BD1431" s="65"/>
      <c r="BE1431" s="63">
        <f>IF($A1431="-","-",ROUND(VLOOKUP($A1431+ROUND(LEFT(BE$1419,1)/24,5),'[1]ОАО "АТС"'!$A$57:$F$800,4,FALSE),2))</f>
        <v>315.16000000000003</v>
      </c>
      <c r="BF1431" s="64"/>
      <c r="BG1431" s="64"/>
      <c r="BH1431" s="64"/>
      <c r="BI1431" s="64"/>
      <c r="BJ1431" s="65"/>
      <c r="BK1431" s="63">
        <f>IF($A1431="-","-",ROUND(VLOOKUP($A1431+ROUND(LEFT(BK$1419,1)/24,5),'[1]ОАО "АТС"'!$A$57:$F$800,4,FALSE),2))</f>
        <v>267.94</v>
      </c>
      <c r="BL1431" s="64"/>
      <c r="BM1431" s="64"/>
      <c r="BN1431" s="64"/>
      <c r="BO1431" s="64"/>
      <c r="BP1431" s="65"/>
      <c r="BQ1431" s="63">
        <f>IF($A1431="-","-",ROUND(VLOOKUP($A1431+ROUND(LEFT(BQ$1419,2)/24,5),'[1]ОАО "АТС"'!$A$57:$F$800,4,FALSE),2))</f>
        <v>182.55</v>
      </c>
      <c r="BR1431" s="64"/>
      <c r="BS1431" s="64"/>
      <c r="BT1431" s="64"/>
      <c r="BU1431" s="64"/>
      <c r="BV1431" s="65"/>
      <c r="BW1431" s="63">
        <f>IF($A1431="-","-",ROUND(VLOOKUP($A1431+ROUND(LEFT(BW$1419,2)/24,5),'[1]ОАО "АТС"'!$A$57:$F$800,4,FALSE),2))</f>
        <v>99.96</v>
      </c>
      <c r="BX1431" s="64"/>
      <c r="BY1431" s="64"/>
      <c r="BZ1431" s="64"/>
      <c r="CA1431" s="64"/>
      <c r="CB1431" s="65"/>
      <c r="CC1431" s="63">
        <f>IF($A1431="-","-",ROUND(VLOOKUP($A1431+ROUND(LEFT(CC$1419,2)/24,5),'[1]ОАО "АТС"'!$A$57:$F$800,4,FALSE),2))</f>
        <v>271.2</v>
      </c>
      <c r="CD1431" s="64"/>
      <c r="CE1431" s="64"/>
      <c r="CF1431" s="64"/>
      <c r="CG1431" s="64"/>
      <c r="CH1431" s="65"/>
      <c r="CI1431" s="63">
        <f>IF($A1431="-","-",ROUND(VLOOKUP($A1431+ROUND(LEFT(CI$1419,2)/24,5),'[1]ОАО "АТС"'!$A$57:$F$800,4,FALSE),2))</f>
        <v>184.96</v>
      </c>
      <c r="CJ1431" s="64"/>
      <c r="CK1431" s="64"/>
      <c r="CL1431" s="64"/>
      <c r="CM1431" s="64"/>
      <c r="CN1431" s="65"/>
      <c r="CO1431" s="63">
        <f>IF($A1431="-","-",ROUND(VLOOKUP($A1431+ROUND(LEFT(CO$1419,2)/24,5),'[1]ОАО "АТС"'!$A$57:$F$800,4,FALSE),2))</f>
        <v>176.07</v>
      </c>
      <c r="CP1431" s="64"/>
      <c r="CQ1431" s="64"/>
      <c r="CR1431" s="64"/>
      <c r="CS1431" s="64"/>
      <c r="CT1431" s="65"/>
      <c r="CU1431" s="63">
        <f>IF($A1431="-","-",ROUND(VLOOKUP($A1431+ROUND(LEFT(CU$1419,2)/24,5),'[1]ОАО "АТС"'!$A$57:$F$800,4,FALSE),2))</f>
        <v>66.239999999999995</v>
      </c>
      <c r="CV1431" s="64"/>
      <c r="CW1431" s="64"/>
      <c r="CX1431" s="64"/>
      <c r="CY1431" s="64"/>
      <c r="CZ1431" s="65"/>
      <c r="DA1431" s="63">
        <f>IF($A1431="-","-",ROUND(VLOOKUP($A1431+ROUND(LEFT(DA$1419,2)/24,5),'[1]ОАО "АТС"'!$A$57:$F$800,4,FALSE),2))</f>
        <v>284.04000000000002</v>
      </c>
      <c r="DB1431" s="64"/>
      <c r="DC1431" s="64"/>
      <c r="DD1431" s="64"/>
      <c r="DE1431" s="64"/>
      <c r="DF1431" s="65"/>
      <c r="DG1431" s="63">
        <f>IF($A1431="-","-",ROUND(VLOOKUP($A1431+ROUND(LEFT(DG$1419,2)/24,5),'[1]ОАО "АТС"'!$A$57:$F$800,4,FALSE),2))</f>
        <v>81.77</v>
      </c>
      <c r="DH1431" s="64"/>
      <c r="DI1431" s="64"/>
      <c r="DJ1431" s="64"/>
      <c r="DK1431" s="64"/>
      <c r="DL1431" s="65"/>
      <c r="DM1431" s="63">
        <f>IF($A1431="-","-",ROUND(VLOOKUP($A1431+ROUND(LEFT(DM$1419,2)/24,5),'[1]ОАО "АТС"'!$A$57:$F$800,4,FALSE),2))</f>
        <v>37.81</v>
      </c>
      <c r="DN1431" s="64"/>
      <c r="DO1431" s="64"/>
      <c r="DP1431" s="64"/>
      <c r="DQ1431" s="64"/>
      <c r="DR1431" s="65"/>
      <c r="DS1431" s="63">
        <f>IF($A1431="-","-",ROUND(VLOOKUP($A1431+ROUND(LEFT(DS$1419,2)/24,5),'[1]ОАО "АТС"'!$A$57:$F$800,4,FALSE),2))</f>
        <v>27.11</v>
      </c>
      <c r="DT1431" s="64"/>
      <c r="DU1431" s="64"/>
      <c r="DV1431" s="64"/>
      <c r="DW1431" s="64"/>
      <c r="DX1431" s="65"/>
      <c r="DY1431" s="63">
        <f>IF($A1431="-","-",ROUND(VLOOKUP($A1431+ROUND(LEFT(DY$1419,2)/24,5),'[1]ОАО "АТС"'!$A$57:$F$800,4,FALSE),2))</f>
        <v>0.02</v>
      </c>
      <c r="DZ1431" s="64"/>
      <c r="EA1431" s="64"/>
      <c r="EB1431" s="64"/>
      <c r="EC1431" s="64"/>
      <c r="ED1431" s="65"/>
      <c r="EE1431" s="63">
        <f>IF($A1431="-","-",ROUND(VLOOKUP($A1431+ROUND(LEFT(EE$1419,2)/24,5),'[1]ОАО "АТС"'!$A$57:$F$800,4,FALSE),2))</f>
        <v>0</v>
      </c>
      <c r="EF1431" s="64"/>
      <c r="EG1431" s="64"/>
      <c r="EH1431" s="64"/>
      <c r="EI1431" s="64"/>
      <c r="EJ1431" s="65"/>
      <c r="EK1431" s="63">
        <f>IF($A1431="-","-",ROUND(VLOOKUP($A1431+ROUND(LEFT(EK$1419,2)/24,5),'[1]ОАО "АТС"'!$A$57:$F$800,4,FALSE),2))</f>
        <v>0</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46004</v>
      </c>
      <c r="B1432" s="61"/>
      <c r="C1432" s="61"/>
      <c r="D1432" s="61"/>
      <c r="E1432" s="61"/>
      <c r="F1432" s="61"/>
      <c r="G1432" s="61"/>
      <c r="H1432" s="62"/>
      <c r="I1432" s="63">
        <f>IF($A1432="-","-",ROUND(VLOOKUP($A1432+ROUND(LEFT(I$1419,1)/24,5),'[1]ОАО "АТС"'!$A$57:$F$800,4,FALSE),2))</f>
        <v>1.33</v>
      </c>
      <c r="J1432" s="64"/>
      <c r="K1432" s="64"/>
      <c r="L1432" s="64"/>
      <c r="M1432" s="64"/>
      <c r="N1432" s="65"/>
      <c r="O1432" s="63">
        <f>IF($A1432="-","-",ROUND(VLOOKUP($A1432+ROUND(LEFT(O$1419,1)/24,5),'[1]ОАО "АТС"'!$A$57:$F$800,4,FALSE),2))</f>
        <v>21.86</v>
      </c>
      <c r="P1432" s="64"/>
      <c r="Q1432" s="64"/>
      <c r="R1432" s="64"/>
      <c r="S1432" s="64"/>
      <c r="T1432" s="65"/>
      <c r="U1432" s="63">
        <f>IF($A1432="-","-",ROUND(VLOOKUP($A1432+ROUND(LEFT(U$1419,1)/24,5),'[1]ОАО "АТС"'!$A$57:$F$800,4,FALSE),2))</f>
        <v>63.41</v>
      </c>
      <c r="V1432" s="64"/>
      <c r="W1432" s="64"/>
      <c r="X1432" s="64"/>
      <c r="Y1432" s="64"/>
      <c r="Z1432" s="65"/>
      <c r="AA1432" s="63">
        <f>IF($A1432="-","-",ROUND(VLOOKUP($A1432+ROUND(LEFT(AA$1419,1)/24,5),'[1]ОАО "АТС"'!$A$57:$F$800,4,FALSE),2))</f>
        <v>17.46</v>
      </c>
      <c r="AB1432" s="64"/>
      <c r="AC1432" s="64"/>
      <c r="AD1432" s="64"/>
      <c r="AE1432" s="64"/>
      <c r="AF1432" s="65"/>
      <c r="AG1432" s="63">
        <f>IF($A1432="-","-",ROUND(VLOOKUP($A1432+ROUND(LEFT(AG$1419,1)/24,5),'[1]ОАО "АТС"'!$A$57:$F$800,4,FALSE),2))</f>
        <v>86.03</v>
      </c>
      <c r="AH1432" s="64"/>
      <c r="AI1432" s="64"/>
      <c r="AJ1432" s="64"/>
      <c r="AK1432" s="64"/>
      <c r="AL1432" s="65"/>
      <c r="AM1432" s="63">
        <f>IF($A1432="-","-",ROUND(VLOOKUP($A1432+ROUND(LEFT(AM$1419,1)/24,5),'[1]ОАО "АТС"'!$A$57:$F$800,4,FALSE),2))</f>
        <v>291.51</v>
      </c>
      <c r="AN1432" s="64"/>
      <c r="AO1432" s="64"/>
      <c r="AP1432" s="64"/>
      <c r="AQ1432" s="64"/>
      <c r="AR1432" s="65"/>
      <c r="AS1432" s="63">
        <f>IF($A1432="-","-",ROUND(VLOOKUP($A1432+ROUND(LEFT(AS$1419,1)/24,5),'[1]ОАО "АТС"'!$A$57:$F$800,4,FALSE),2))</f>
        <v>333.75</v>
      </c>
      <c r="AT1432" s="64"/>
      <c r="AU1432" s="64"/>
      <c r="AV1432" s="64"/>
      <c r="AW1432" s="64"/>
      <c r="AX1432" s="65"/>
      <c r="AY1432" s="63">
        <f>IF($A1432="-","-",ROUND(VLOOKUP($A1432+ROUND(LEFT(AY$1419,1)/24,5),'[1]ОАО "АТС"'!$A$57:$F$800,4,FALSE),2))</f>
        <v>329.8</v>
      </c>
      <c r="AZ1432" s="64"/>
      <c r="BA1432" s="64"/>
      <c r="BB1432" s="64"/>
      <c r="BC1432" s="64"/>
      <c r="BD1432" s="65"/>
      <c r="BE1432" s="63">
        <f>IF($A1432="-","-",ROUND(VLOOKUP($A1432+ROUND(LEFT(BE$1419,1)/24,5),'[1]ОАО "АТС"'!$A$57:$F$800,4,FALSE),2))</f>
        <v>143.72</v>
      </c>
      <c r="BF1432" s="64"/>
      <c r="BG1432" s="64"/>
      <c r="BH1432" s="64"/>
      <c r="BI1432" s="64"/>
      <c r="BJ1432" s="65"/>
      <c r="BK1432" s="63">
        <f>IF($A1432="-","-",ROUND(VLOOKUP($A1432+ROUND(LEFT(BK$1419,1)/24,5),'[1]ОАО "АТС"'!$A$57:$F$800,4,FALSE),2))</f>
        <v>82.55</v>
      </c>
      <c r="BL1432" s="64"/>
      <c r="BM1432" s="64"/>
      <c r="BN1432" s="64"/>
      <c r="BO1432" s="64"/>
      <c r="BP1432" s="65"/>
      <c r="BQ1432" s="63">
        <f>IF($A1432="-","-",ROUND(VLOOKUP($A1432+ROUND(LEFT(BQ$1419,2)/24,5),'[1]ОАО "АТС"'!$A$57:$F$800,4,FALSE),2))</f>
        <v>68.209999999999994</v>
      </c>
      <c r="BR1432" s="64"/>
      <c r="BS1432" s="64"/>
      <c r="BT1432" s="64"/>
      <c r="BU1432" s="64"/>
      <c r="BV1432" s="65"/>
      <c r="BW1432" s="63">
        <f>IF($A1432="-","-",ROUND(VLOOKUP($A1432+ROUND(LEFT(BW$1419,2)/24,5),'[1]ОАО "АТС"'!$A$57:$F$800,4,FALSE),2))</f>
        <v>66.760000000000005</v>
      </c>
      <c r="BX1432" s="64"/>
      <c r="BY1432" s="64"/>
      <c r="BZ1432" s="64"/>
      <c r="CA1432" s="64"/>
      <c r="CB1432" s="65"/>
      <c r="CC1432" s="63">
        <f>IF($A1432="-","-",ROUND(VLOOKUP($A1432+ROUND(LEFT(CC$1419,2)/24,5),'[1]ОАО "АТС"'!$A$57:$F$800,4,FALSE),2))</f>
        <v>54.82</v>
      </c>
      <c r="CD1432" s="64"/>
      <c r="CE1432" s="64"/>
      <c r="CF1432" s="64"/>
      <c r="CG1432" s="64"/>
      <c r="CH1432" s="65"/>
      <c r="CI1432" s="63">
        <f>IF($A1432="-","-",ROUND(VLOOKUP($A1432+ROUND(LEFT(CI$1419,2)/24,5),'[1]ОАО "АТС"'!$A$57:$F$800,4,FALSE),2))</f>
        <v>637.54</v>
      </c>
      <c r="CJ1432" s="64"/>
      <c r="CK1432" s="64"/>
      <c r="CL1432" s="64"/>
      <c r="CM1432" s="64"/>
      <c r="CN1432" s="65"/>
      <c r="CO1432" s="63">
        <f>IF($A1432="-","-",ROUND(VLOOKUP($A1432+ROUND(LEFT(CO$1419,2)/24,5),'[1]ОАО "АТС"'!$A$57:$F$800,4,FALSE),2))</f>
        <v>44.09</v>
      </c>
      <c r="CP1432" s="64"/>
      <c r="CQ1432" s="64"/>
      <c r="CR1432" s="64"/>
      <c r="CS1432" s="64"/>
      <c r="CT1432" s="65"/>
      <c r="CU1432" s="63">
        <f>IF($A1432="-","-",ROUND(VLOOKUP($A1432+ROUND(LEFT(CU$1419,2)/24,5),'[1]ОАО "АТС"'!$A$57:$F$800,4,FALSE),2))</f>
        <v>512.59</v>
      </c>
      <c r="CV1432" s="64"/>
      <c r="CW1432" s="64"/>
      <c r="CX1432" s="64"/>
      <c r="CY1432" s="64"/>
      <c r="CZ1432" s="65"/>
      <c r="DA1432" s="63">
        <f>IF($A1432="-","-",ROUND(VLOOKUP($A1432+ROUND(LEFT(DA$1419,2)/24,5),'[1]ОАО "АТС"'!$A$57:$F$800,4,FALSE),2))</f>
        <v>27.67</v>
      </c>
      <c r="DB1432" s="64"/>
      <c r="DC1432" s="64"/>
      <c r="DD1432" s="64"/>
      <c r="DE1432" s="64"/>
      <c r="DF1432" s="65"/>
      <c r="DG1432" s="63">
        <f>IF($A1432="-","-",ROUND(VLOOKUP($A1432+ROUND(LEFT(DG$1419,2)/24,5),'[1]ОАО "АТС"'!$A$57:$F$800,4,FALSE),2))</f>
        <v>50.29</v>
      </c>
      <c r="DH1432" s="64"/>
      <c r="DI1432" s="64"/>
      <c r="DJ1432" s="64"/>
      <c r="DK1432" s="64"/>
      <c r="DL1432" s="65"/>
      <c r="DM1432" s="63">
        <f>IF($A1432="-","-",ROUND(VLOOKUP($A1432+ROUND(LEFT(DM$1419,2)/24,5),'[1]ОАО "АТС"'!$A$57:$F$800,4,FALSE),2))</f>
        <v>45.49</v>
      </c>
      <c r="DN1432" s="64"/>
      <c r="DO1432" s="64"/>
      <c r="DP1432" s="64"/>
      <c r="DQ1432" s="64"/>
      <c r="DR1432" s="65"/>
      <c r="DS1432" s="63">
        <f>IF($A1432="-","-",ROUND(VLOOKUP($A1432+ROUND(LEFT(DS$1419,2)/24,5),'[1]ОАО "АТС"'!$A$57:$F$800,4,FALSE),2))</f>
        <v>78.7</v>
      </c>
      <c r="DT1432" s="64"/>
      <c r="DU1432" s="64"/>
      <c r="DV1432" s="64"/>
      <c r="DW1432" s="64"/>
      <c r="DX1432" s="65"/>
      <c r="DY1432" s="63">
        <f>IF($A1432="-","-",ROUND(VLOOKUP($A1432+ROUND(LEFT(DY$1419,2)/24,5),'[1]ОАО "АТС"'!$A$57:$F$800,4,FALSE),2))</f>
        <v>0</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0</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46005</v>
      </c>
      <c r="B1433" s="61"/>
      <c r="C1433" s="61"/>
      <c r="D1433" s="61"/>
      <c r="E1433" s="61"/>
      <c r="F1433" s="61"/>
      <c r="G1433" s="61"/>
      <c r="H1433" s="62"/>
      <c r="I1433" s="63">
        <f>IF($A1433="-","-",ROUND(VLOOKUP($A1433+ROUND(LEFT(I$1419,1)/24,5),'[1]ОАО "АТС"'!$A$57:$F$800,4,FALSE),2))</f>
        <v>95.23</v>
      </c>
      <c r="J1433" s="64"/>
      <c r="K1433" s="64"/>
      <c r="L1433" s="64"/>
      <c r="M1433" s="64"/>
      <c r="N1433" s="65"/>
      <c r="O1433" s="63">
        <f>IF($A1433="-","-",ROUND(VLOOKUP($A1433+ROUND(LEFT(O$1419,1)/24,5),'[1]ОАО "АТС"'!$A$57:$F$800,4,FALSE),2))</f>
        <v>155.54</v>
      </c>
      <c r="P1433" s="64"/>
      <c r="Q1433" s="64"/>
      <c r="R1433" s="64"/>
      <c r="S1433" s="64"/>
      <c r="T1433" s="65"/>
      <c r="U1433" s="63">
        <f>IF($A1433="-","-",ROUND(VLOOKUP($A1433+ROUND(LEFT(U$1419,1)/24,5),'[1]ОАО "АТС"'!$A$57:$F$800,4,FALSE),2))</f>
        <v>104.45</v>
      </c>
      <c r="V1433" s="64"/>
      <c r="W1433" s="64"/>
      <c r="X1433" s="64"/>
      <c r="Y1433" s="64"/>
      <c r="Z1433" s="65"/>
      <c r="AA1433" s="63">
        <f>IF($A1433="-","-",ROUND(VLOOKUP($A1433+ROUND(LEFT(AA$1419,1)/24,5),'[1]ОАО "АТС"'!$A$57:$F$800,4,FALSE),2))</f>
        <v>63.51</v>
      </c>
      <c r="AB1433" s="64"/>
      <c r="AC1433" s="64"/>
      <c r="AD1433" s="64"/>
      <c r="AE1433" s="64"/>
      <c r="AF1433" s="65"/>
      <c r="AG1433" s="63">
        <f>IF($A1433="-","-",ROUND(VLOOKUP($A1433+ROUND(LEFT(AG$1419,1)/24,5),'[1]ОАО "АТС"'!$A$57:$F$800,4,FALSE),2))</f>
        <v>26.2</v>
      </c>
      <c r="AH1433" s="64"/>
      <c r="AI1433" s="64"/>
      <c r="AJ1433" s="64"/>
      <c r="AK1433" s="64"/>
      <c r="AL1433" s="65"/>
      <c r="AM1433" s="63">
        <f>IF($A1433="-","-",ROUND(VLOOKUP($A1433+ROUND(LEFT(AM$1419,1)/24,5),'[1]ОАО "АТС"'!$A$57:$F$800,4,FALSE),2))</f>
        <v>254.16</v>
      </c>
      <c r="AN1433" s="64"/>
      <c r="AO1433" s="64"/>
      <c r="AP1433" s="64"/>
      <c r="AQ1433" s="64"/>
      <c r="AR1433" s="65"/>
      <c r="AS1433" s="63">
        <f>IF($A1433="-","-",ROUND(VLOOKUP($A1433+ROUND(LEFT(AS$1419,1)/24,5),'[1]ОАО "АТС"'!$A$57:$F$800,4,FALSE),2))</f>
        <v>213.77</v>
      </c>
      <c r="AT1433" s="64"/>
      <c r="AU1433" s="64"/>
      <c r="AV1433" s="64"/>
      <c r="AW1433" s="64"/>
      <c r="AX1433" s="65"/>
      <c r="AY1433" s="63">
        <f>IF($A1433="-","-",ROUND(VLOOKUP($A1433+ROUND(LEFT(AY$1419,1)/24,5),'[1]ОАО "АТС"'!$A$57:$F$800,4,FALSE),2))</f>
        <v>185.96</v>
      </c>
      <c r="AZ1433" s="64"/>
      <c r="BA1433" s="64"/>
      <c r="BB1433" s="64"/>
      <c r="BC1433" s="64"/>
      <c r="BD1433" s="65"/>
      <c r="BE1433" s="63">
        <f>IF($A1433="-","-",ROUND(VLOOKUP($A1433+ROUND(LEFT(BE$1419,1)/24,5),'[1]ОАО "АТС"'!$A$57:$F$800,4,FALSE),2))</f>
        <v>251.95</v>
      </c>
      <c r="BF1433" s="64"/>
      <c r="BG1433" s="64"/>
      <c r="BH1433" s="64"/>
      <c r="BI1433" s="64"/>
      <c r="BJ1433" s="65"/>
      <c r="BK1433" s="63">
        <f>IF($A1433="-","-",ROUND(VLOOKUP($A1433+ROUND(LEFT(BK$1419,1)/24,5),'[1]ОАО "АТС"'!$A$57:$F$800,4,FALSE),2))</f>
        <v>174.8</v>
      </c>
      <c r="BL1433" s="64"/>
      <c r="BM1433" s="64"/>
      <c r="BN1433" s="64"/>
      <c r="BO1433" s="64"/>
      <c r="BP1433" s="65"/>
      <c r="BQ1433" s="63">
        <f>IF($A1433="-","-",ROUND(VLOOKUP($A1433+ROUND(LEFT(BQ$1419,2)/24,5),'[1]ОАО "АТС"'!$A$57:$F$800,4,FALSE),2))</f>
        <v>139.72</v>
      </c>
      <c r="BR1433" s="64"/>
      <c r="BS1433" s="64"/>
      <c r="BT1433" s="64"/>
      <c r="BU1433" s="64"/>
      <c r="BV1433" s="65"/>
      <c r="BW1433" s="63">
        <f>IF($A1433="-","-",ROUND(VLOOKUP($A1433+ROUND(LEFT(BW$1419,2)/24,5),'[1]ОАО "АТС"'!$A$57:$F$800,4,FALSE),2))</f>
        <v>51.11</v>
      </c>
      <c r="BX1433" s="64"/>
      <c r="BY1433" s="64"/>
      <c r="BZ1433" s="64"/>
      <c r="CA1433" s="64"/>
      <c r="CB1433" s="65"/>
      <c r="CC1433" s="63">
        <f>IF($A1433="-","-",ROUND(VLOOKUP($A1433+ROUND(LEFT(CC$1419,2)/24,5),'[1]ОАО "АТС"'!$A$57:$F$800,4,FALSE),2))</f>
        <v>95</v>
      </c>
      <c r="CD1433" s="64"/>
      <c r="CE1433" s="64"/>
      <c r="CF1433" s="64"/>
      <c r="CG1433" s="64"/>
      <c r="CH1433" s="65"/>
      <c r="CI1433" s="63">
        <f>IF($A1433="-","-",ROUND(VLOOKUP($A1433+ROUND(LEFT(CI$1419,2)/24,5),'[1]ОАО "АТС"'!$A$57:$F$800,4,FALSE),2))</f>
        <v>109.31</v>
      </c>
      <c r="CJ1433" s="64"/>
      <c r="CK1433" s="64"/>
      <c r="CL1433" s="64"/>
      <c r="CM1433" s="64"/>
      <c r="CN1433" s="65"/>
      <c r="CO1433" s="63">
        <f>IF($A1433="-","-",ROUND(VLOOKUP($A1433+ROUND(LEFT(CO$1419,2)/24,5),'[1]ОАО "АТС"'!$A$57:$F$800,4,FALSE),2))</f>
        <v>98.55</v>
      </c>
      <c r="CP1433" s="64"/>
      <c r="CQ1433" s="64"/>
      <c r="CR1433" s="64"/>
      <c r="CS1433" s="64"/>
      <c r="CT1433" s="65"/>
      <c r="CU1433" s="63">
        <f>IF($A1433="-","-",ROUND(VLOOKUP($A1433+ROUND(LEFT(CU$1419,2)/24,5),'[1]ОАО "АТС"'!$A$57:$F$800,4,FALSE),2))</f>
        <v>97.62</v>
      </c>
      <c r="CV1433" s="64"/>
      <c r="CW1433" s="64"/>
      <c r="CX1433" s="64"/>
      <c r="CY1433" s="64"/>
      <c r="CZ1433" s="65"/>
      <c r="DA1433" s="63">
        <f>IF($A1433="-","-",ROUND(VLOOKUP($A1433+ROUND(LEFT(DA$1419,2)/24,5),'[1]ОАО "АТС"'!$A$57:$F$800,4,FALSE),2))</f>
        <v>170.17</v>
      </c>
      <c r="DB1433" s="64"/>
      <c r="DC1433" s="64"/>
      <c r="DD1433" s="64"/>
      <c r="DE1433" s="64"/>
      <c r="DF1433" s="65"/>
      <c r="DG1433" s="63">
        <f>IF($A1433="-","-",ROUND(VLOOKUP($A1433+ROUND(LEFT(DG$1419,2)/24,5),'[1]ОАО "АТС"'!$A$57:$F$800,4,FALSE),2))</f>
        <v>29.48</v>
      </c>
      <c r="DH1433" s="64"/>
      <c r="DI1433" s="64"/>
      <c r="DJ1433" s="64"/>
      <c r="DK1433" s="64"/>
      <c r="DL1433" s="65"/>
      <c r="DM1433" s="63">
        <f>IF($A1433="-","-",ROUND(VLOOKUP($A1433+ROUND(LEFT(DM$1419,2)/24,5),'[1]ОАО "АТС"'!$A$57:$F$800,4,FALSE),2))</f>
        <v>34.75</v>
      </c>
      <c r="DN1433" s="64"/>
      <c r="DO1433" s="64"/>
      <c r="DP1433" s="64"/>
      <c r="DQ1433" s="64"/>
      <c r="DR1433" s="65"/>
      <c r="DS1433" s="63">
        <f>IF($A1433="-","-",ROUND(VLOOKUP($A1433+ROUND(LEFT(DS$1419,2)/24,5),'[1]ОАО "АТС"'!$A$57:$F$800,4,FALSE),2))</f>
        <v>2.02</v>
      </c>
      <c r="DT1433" s="64"/>
      <c r="DU1433" s="64"/>
      <c r="DV1433" s="64"/>
      <c r="DW1433" s="64"/>
      <c r="DX1433" s="65"/>
      <c r="DY1433" s="63">
        <f>IF($A1433="-","-",ROUND(VLOOKUP($A1433+ROUND(LEFT(DY$1419,2)/24,5),'[1]ОАО "АТС"'!$A$57:$F$800,4,FALSE),2))</f>
        <v>26.13</v>
      </c>
      <c r="DZ1433" s="64"/>
      <c r="EA1433" s="64"/>
      <c r="EB1433" s="64"/>
      <c r="EC1433" s="64"/>
      <c r="ED1433" s="65"/>
      <c r="EE1433" s="63">
        <f>IF($A1433="-","-",ROUND(VLOOKUP($A1433+ROUND(LEFT(EE$1419,2)/24,5),'[1]ОАО "АТС"'!$A$57:$F$800,4,FALSE),2))</f>
        <v>9.14</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46006</v>
      </c>
      <c r="B1434" s="61"/>
      <c r="C1434" s="61"/>
      <c r="D1434" s="61"/>
      <c r="E1434" s="61"/>
      <c r="F1434" s="61"/>
      <c r="G1434" s="61"/>
      <c r="H1434" s="62"/>
      <c r="I1434" s="63">
        <f>IF($A1434="-","-",ROUND(VLOOKUP($A1434+ROUND(LEFT(I$1419,1)/24,5),'[1]ОАО "АТС"'!$A$57:$F$800,4,FALSE),2))</f>
        <v>0</v>
      </c>
      <c r="J1434" s="64"/>
      <c r="K1434" s="64"/>
      <c r="L1434" s="64"/>
      <c r="M1434" s="64"/>
      <c r="N1434" s="65"/>
      <c r="O1434" s="63">
        <f>IF($A1434="-","-",ROUND(VLOOKUP($A1434+ROUND(LEFT(O$1419,1)/24,5),'[1]ОАО "АТС"'!$A$57:$F$800,4,FALSE),2))</f>
        <v>0</v>
      </c>
      <c r="P1434" s="64"/>
      <c r="Q1434" s="64"/>
      <c r="R1434" s="64"/>
      <c r="S1434" s="64"/>
      <c r="T1434" s="65"/>
      <c r="U1434" s="63">
        <f>IF($A1434="-","-",ROUND(VLOOKUP($A1434+ROUND(LEFT(U$1419,1)/24,5),'[1]ОАО "АТС"'!$A$57:$F$800,4,FALSE),2))</f>
        <v>0</v>
      </c>
      <c r="V1434" s="64"/>
      <c r="W1434" s="64"/>
      <c r="X1434" s="64"/>
      <c r="Y1434" s="64"/>
      <c r="Z1434" s="65"/>
      <c r="AA1434" s="63">
        <f>IF($A1434="-","-",ROUND(VLOOKUP($A1434+ROUND(LEFT(AA$1419,1)/24,5),'[1]ОАО "АТС"'!$A$57:$F$800,4,FALSE),2))</f>
        <v>0</v>
      </c>
      <c r="AB1434" s="64"/>
      <c r="AC1434" s="64"/>
      <c r="AD1434" s="64"/>
      <c r="AE1434" s="64"/>
      <c r="AF1434" s="65"/>
      <c r="AG1434" s="63">
        <f>IF($A1434="-","-",ROUND(VLOOKUP($A1434+ROUND(LEFT(AG$1419,1)/24,5),'[1]ОАО "АТС"'!$A$57:$F$800,4,FALSE),2))</f>
        <v>0</v>
      </c>
      <c r="AH1434" s="64"/>
      <c r="AI1434" s="64"/>
      <c r="AJ1434" s="64"/>
      <c r="AK1434" s="64"/>
      <c r="AL1434" s="65"/>
      <c r="AM1434" s="63">
        <f>IF($A1434="-","-",ROUND(VLOOKUP($A1434+ROUND(LEFT(AM$1419,1)/24,5),'[1]ОАО "АТС"'!$A$57:$F$800,4,FALSE),2))</f>
        <v>329.32</v>
      </c>
      <c r="AN1434" s="64"/>
      <c r="AO1434" s="64"/>
      <c r="AP1434" s="64"/>
      <c r="AQ1434" s="64"/>
      <c r="AR1434" s="65"/>
      <c r="AS1434" s="63">
        <f>IF($A1434="-","-",ROUND(VLOOKUP($A1434+ROUND(LEFT(AS$1419,1)/24,5),'[1]ОАО "АТС"'!$A$57:$F$800,4,FALSE),2))</f>
        <v>228.68</v>
      </c>
      <c r="AT1434" s="64"/>
      <c r="AU1434" s="64"/>
      <c r="AV1434" s="64"/>
      <c r="AW1434" s="64"/>
      <c r="AX1434" s="65"/>
      <c r="AY1434" s="63">
        <f>IF($A1434="-","-",ROUND(VLOOKUP($A1434+ROUND(LEFT(AY$1419,1)/24,5),'[1]ОАО "АТС"'!$A$57:$F$800,4,FALSE),2))</f>
        <v>365.17</v>
      </c>
      <c r="AZ1434" s="64"/>
      <c r="BA1434" s="64"/>
      <c r="BB1434" s="64"/>
      <c r="BC1434" s="64"/>
      <c r="BD1434" s="65"/>
      <c r="BE1434" s="63">
        <f>IF($A1434="-","-",ROUND(VLOOKUP($A1434+ROUND(LEFT(BE$1419,1)/24,5),'[1]ОАО "АТС"'!$A$57:$F$800,4,FALSE),2))</f>
        <v>225.91</v>
      </c>
      <c r="BF1434" s="64"/>
      <c r="BG1434" s="64"/>
      <c r="BH1434" s="64"/>
      <c r="BI1434" s="64"/>
      <c r="BJ1434" s="65"/>
      <c r="BK1434" s="63">
        <f>IF($A1434="-","-",ROUND(VLOOKUP($A1434+ROUND(LEFT(BK$1419,1)/24,5),'[1]ОАО "АТС"'!$A$57:$F$800,4,FALSE),2))</f>
        <v>204.88</v>
      </c>
      <c r="BL1434" s="64"/>
      <c r="BM1434" s="64"/>
      <c r="BN1434" s="64"/>
      <c r="BO1434" s="64"/>
      <c r="BP1434" s="65"/>
      <c r="BQ1434" s="63">
        <f>IF($A1434="-","-",ROUND(VLOOKUP($A1434+ROUND(LEFT(BQ$1419,2)/24,5),'[1]ОАО "АТС"'!$A$57:$F$800,4,FALSE),2))</f>
        <v>350.7</v>
      </c>
      <c r="BR1434" s="64"/>
      <c r="BS1434" s="64"/>
      <c r="BT1434" s="64"/>
      <c r="BU1434" s="64"/>
      <c r="BV1434" s="65"/>
      <c r="BW1434" s="63">
        <f>IF($A1434="-","-",ROUND(VLOOKUP($A1434+ROUND(LEFT(BW$1419,2)/24,5),'[1]ОАО "АТС"'!$A$57:$F$800,4,FALSE),2))</f>
        <v>437.21</v>
      </c>
      <c r="BX1434" s="64"/>
      <c r="BY1434" s="64"/>
      <c r="BZ1434" s="64"/>
      <c r="CA1434" s="64"/>
      <c r="CB1434" s="65"/>
      <c r="CC1434" s="63">
        <f>IF($A1434="-","-",ROUND(VLOOKUP($A1434+ROUND(LEFT(CC$1419,2)/24,5),'[1]ОАО "АТС"'!$A$57:$F$800,4,FALSE),2))</f>
        <v>381.9</v>
      </c>
      <c r="CD1434" s="64"/>
      <c r="CE1434" s="64"/>
      <c r="CF1434" s="64"/>
      <c r="CG1434" s="64"/>
      <c r="CH1434" s="65"/>
      <c r="CI1434" s="63">
        <f>IF($A1434="-","-",ROUND(VLOOKUP($A1434+ROUND(LEFT(CI$1419,2)/24,5),'[1]ОАО "АТС"'!$A$57:$F$800,4,FALSE),2))</f>
        <v>426.42</v>
      </c>
      <c r="CJ1434" s="64"/>
      <c r="CK1434" s="64"/>
      <c r="CL1434" s="64"/>
      <c r="CM1434" s="64"/>
      <c r="CN1434" s="65"/>
      <c r="CO1434" s="63">
        <f>IF($A1434="-","-",ROUND(VLOOKUP($A1434+ROUND(LEFT(CO$1419,2)/24,5),'[1]ОАО "АТС"'!$A$57:$F$800,4,FALSE),2))</f>
        <v>372.1</v>
      </c>
      <c r="CP1434" s="64"/>
      <c r="CQ1434" s="64"/>
      <c r="CR1434" s="64"/>
      <c r="CS1434" s="64"/>
      <c r="CT1434" s="65"/>
      <c r="CU1434" s="63">
        <f>IF($A1434="-","-",ROUND(VLOOKUP($A1434+ROUND(LEFT(CU$1419,2)/24,5),'[1]ОАО "АТС"'!$A$57:$F$800,4,FALSE),2))</f>
        <v>291.68</v>
      </c>
      <c r="CV1434" s="64"/>
      <c r="CW1434" s="64"/>
      <c r="CX1434" s="64"/>
      <c r="CY1434" s="64"/>
      <c r="CZ1434" s="65"/>
      <c r="DA1434" s="63">
        <f>IF($A1434="-","-",ROUND(VLOOKUP($A1434+ROUND(LEFT(DA$1419,2)/24,5),'[1]ОАО "АТС"'!$A$57:$F$800,4,FALSE),2))</f>
        <v>913.26</v>
      </c>
      <c r="DB1434" s="64"/>
      <c r="DC1434" s="64"/>
      <c r="DD1434" s="64"/>
      <c r="DE1434" s="64"/>
      <c r="DF1434" s="65"/>
      <c r="DG1434" s="63">
        <f>IF($A1434="-","-",ROUND(VLOOKUP($A1434+ROUND(LEFT(DG$1419,2)/24,5),'[1]ОАО "АТС"'!$A$57:$F$800,4,FALSE),2))</f>
        <v>914.39</v>
      </c>
      <c r="DH1434" s="64"/>
      <c r="DI1434" s="64"/>
      <c r="DJ1434" s="64"/>
      <c r="DK1434" s="64"/>
      <c r="DL1434" s="65"/>
      <c r="DM1434" s="63">
        <f>IF($A1434="-","-",ROUND(VLOOKUP($A1434+ROUND(LEFT(DM$1419,2)/24,5),'[1]ОАО "АТС"'!$A$57:$F$800,4,FALSE),2))</f>
        <v>866.76</v>
      </c>
      <c r="DN1434" s="64"/>
      <c r="DO1434" s="64"/>
      <c r="DP1434" s="64"/>
      <c r="DQ1434" s="64"/>
      <c r="DR1434" s="65"/>
      <c r="DS1434" s="63">
        <f>IF($A1434="-","-",ROUND(VLOOKUP($A1434+ROUND(LEFT(DS$1419,2)/24,5),'[1]ОАО "АТС"'!$A$57:$F$800,4,FALSE),2))</f>
        <v>410.17</v>
      </c>
      <c r="DT1434" s="64"/>
      <c r="DU1434" s="64"/>
      <c r="DV1434" s="64"/>
      <c r="DW1434" s="64"/>
      <c r="DX1434" s="65"/>
      <c r="DY1434" s="63">
        <f>IF($A1434="-","-",ROUND(VLOOKUP($A1434+ROUND(LEFT(DY$1419,2)/24,5),'[1]ОАО "АТС"'!$A$57:$F$800,4,FALSE),2))</f>
        <v>301.10000000000002</v>
      </c>
      <c r="DZ1434" s="64"/>
      <c r="EA1434" s="64"/>
      <c r="EB1434" s="64"/>
      <c r="EC1434" s="64"/>
      <c r="ED1434" s="65"/>
      <c r="EE1434" s="63">
        <f>IF($A1434="-","-",ROUND(VLOOKUP($A1434+ROUND(LEFT(EE$1419,2)/24,5),'[1]ОАО "АТС"'!$A$57:$F$800,4,FALSE),2))</f>
        <v>356.66</v>
      </c>
      <c r="EF1434" s="64"/>
      <c r="EG1434" s="64"/>
      <c r="EH1434" s="64"/>
      <c r="EI1434" s="64"/>
      <c r="EJ1434" s="65"/>
      <c r="EK1434" s="63">
        <f>IF($A1434="-","-",ROUND(VLOOKUP($A1434+ROUND(LEFT(EK$1419,2)/24,5),'[1]ОАО "АТС"'!$A$57:$F$800,4,FALSE),2))</f>
        <v>454.52</v>
      </c>
      <c r="EL1434" s="64"/>
      <c r="EM1434" s="64"/>
      <c r="EN1434" s="64"/>
      <c r="EO1434" s="64"/>
      <c r="EP1434" s="65"/>
      <c r="EQ1434" s="63">
        <f>IF($A1434="-","-",ROUND(VLOOKUP($A1434+ROUND(LEFT(EQ$1419,2)/24,5),'[1]ОАО "АТС"'!$A$57:$F$800,4,FALSE),2))</f>
        <v>634.41</v>
      </c>
      <c r="ER1434" s="64"/>
      <c r="ES1434" s="64"/>
      <c r="ET1434" s="64"/>
      <c r="EU1434" s="64"/>
      <c r="EV1434" s="65"/>
    </row>
    <row r="1435" spans="1:152" s="29" customFormat="1" ht="15.75" customHeight="1" x14ac:dyDescent="0.2">
      <c r="A1435" s="60">
        <f>$A$116</f>
        <v>46007</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5.97</v>
      </c>
      <c r="P1435" s="64"/>
      <c r="Q1435" s="64"/>
      <c r="R1435" s="64"/>
      <c r="S1435" s="64"/>
      <c r="T1435" s="65"/>
      <c r="U1435" s="63">
        <f>IF($A1435="-","-",ROUND(VLOOKUP($A1435+ROUND(LEFT(U$1419,1)/24,5),'[1]ОАО "АТС"'!$A$57:$F$800,4,FALSE),2))</f>
        <v>108.41</v>
      </c>
      <c r="V1435" s="64"/>
      <c r="W1435" s="64"/>
      <c r="X1435" s="64"/>
      <c r="Y1435" s="64"/>
      <c r="Z1435" s="65"/>
      <c r="AA1435" s="63">
        <f>IF($A1435="-","-",ROUND(VLOOKUP($A1435+ROUND(LEFT(AA$1419,1)/24,5),'[1]ОАО "АТС"'!$A$57:$F$800,4,FALSE),2))</f>
        <v>83.27</v>
      </c>
      <c r="AB1435" s="64"/>
      <c r="AC1435" s="64"/>
      <c r="AD1435" s="64"/>
      <c r="AE1435" s="64"/>
      <c r="AF1435" s="65"/>
      <c r="AG1435" s="63">
        <f>IF($A1435="-","-",ROUND(VLOOKUP($A1435+ROUND(LEFT(AG$1419,1)/24,5),'[1]ОАО "АТС"'!$A$57:$F$800,4,FALSE),2))</f>
        <v>250.64</v>
      </c>
      <c r="AH1435" s="64"/>
      <c r="AI1435" s="64"/>
      <c r="AJ1435" s="64"/>
      <c r="AK1435" s="64"/>
      <c r="AL1435" s="65"/>
      <c r="AM1435" s="63">
        <f>IF($A1435="-","-",ROUND(VLOOKUP($A1435+ROUND(LEFT(AM$1419,1)/24,5),'[1]ОАО "АТС"'!$A$57:$F$800,4,FALSE),2))</f>
        <v>343.68</v>
      </c>
      <c r="AN1435" s="64"/>
      <c r="AO1435" s="64"/>
      <c r="AP1435" s="64"/>
      <c r="AQ1435" s="64"/>
      <c r="AR1435" s="65"/>
      <c r="AS1435" s="63">
        <f>IF($A1435="-","-",ROUND(VLOOKUP($A1435+ROUND(LEFT(AS$1419,1)/24,5),'[1]ОАО "АТС"'!$A$57:$F$800,4,FALSE),2))</f>
        <v>269.39</v>
      </c>
      <c r="AT1435" s="64"/>
      <c r="AU1435" s="64"/>
      <c r="AV1435" s="64"/>
      <c r="AW1435" s="64"/>
      <c r="AX1435" s="65"/>
      <c r="AY1435" s="63">
        <f>IF($A1435="-","-",ROUND(VLOOKUP($A1435+ROUND(LEFT(AY$1419,1)/24,5),'[1]ОАО "АТС"'!$A$57:$F$800,4,FALSE),2))</f>
        <v>323.16000000000003</v>
      </c>
      <c r="AZ1435" s="64"/>
      <c r="BA1435" s="64"/>
      <c r="BB1435" s="64"/>
      <c r="BC1435" s="64"/>
      <c r="BD1435" s="65"/>
      <c r="BE1435" s="63">
        <f>IF($A1435="-","-",ROUND(VLOOKUP($A1435+ROUND(LEFT(BE$1419,1)/24,5),'[1]ОАО "АТС"'!$A$57:$F$800,4,FALSE),2))</f>
        <v>393.87</v>
      </c>
      <c r="BF1435" s="64"/>
      <c r="BG1435" s="64"/>
      <c r="BH1435" s="64"/>
      <c r="BI1435" s="64"/>
      <c r="BJ1435" s="65"/>
      <c r="BK1435" s="63">
        <f>IF($A1435="-","-",ROUND(VLOOKUP($A1435+ROUND(LEFT(BK$1419,1)/24,5),'[1]ОАО "АТС"'!$A$57:$F$800,4,FALSE),2))</f>
        <v>239.15</v>
      </c>
      <c r="BL1435" s="64"/>
      <c r="BM1435" s="64"/>
      <c r="BN1435" s="64"/>
      <c r="BO1435" s="64"/>
      <c r="BP1435" s="65"/>
      <c r="BQ1435" s="63">
        <f>IF($A1435="-","-",ROUND(VLOOKUP($A1435+ROUND(LEFT(BQ$1419,2)/24,5),'[1]ОАО "АТС"'!$A$57:$F$800,4,FALSE),2))</f>
        <v>229.2</v>
      </c>
      <c r="BR1435" s="64"/>
      <c r="BS1435" s="64"/>
      <c r="BT1435" s="64"/>
      <c r="BU1435" s="64"/>
      <c r="BV1435" s="65"/>
      <c r="BW1435" s="63">
        <f>IF($A1435="-","-",ROUND(VLOOKUP($A1435+ROUND(LEFT(BW$1419,2)/24,5),'[1]ОАО "АТС"'!$A$57:$F$800,4,FALSE),2))</f>
        <v>172.52</v>
      </c>
      <c r="BX1435" s="64"/>
      <c r="BY1435" s="64"/>
      <c r="BZ1435" s="64"/>
      <c r="CA1435" s="64"/>
      <c r="CB1435" s="65"/>
      <c r="CC1435" s="63">
        <f>IF($A1435="-","-",ROUND(VLOOKUP($A1435+ROUND(LEFT(CC$1419,2)/24,5),'[1]ОАО "АТС"'!$A$57:$F$800,4,FALSE),2))</f>
        <v>351.34</v>
      </c>
      <c r="CD1435" s="64"/>
      <c r="CE1435" s="64"/>
      <c r="CF1435" s="64"/>
      <c r="CG1435" s="64"/>
      <c r="CH1435" s="65"/>
      <c r="CI1435" s="63">
        <f>IF($A1435="-","-",ROUND(VLOOKUP($A1435+ROUND(LEFT(CI$1419,2)/24,5),'[1]ОАО "АТС"'!$A$57:$F$800,4,FALSE),2))</f>
        <v>909.65</v>
      </c>
      <c r="CJ1435" s="64"/>
      <c r="CK1435" s="64"/>
      <c r="CL1435" s="64"/>
      <c r="CM1435" s="64"/>
      <c r="CN1435" s="65"/>
      <c r="CO1435" s="63">
        <f>IF($A1435="-","-",ROUND(VLOOKUP($A1435+ROUND(LEFT(CO$1419,2)/24,5),'[1]ОАО "АТС"'!$A$57:$F$800,4,FALSE),2))</f>
        <v>457.67</v>
      </c>
      <c r="CP1435" s="64"/>
      <c r="CQ1435" s="64"/>
      <c r="CR1435" s="64"/>
      <c r="CS1435" s="64"/>
      <c r="CT1435" s="65"/>
      <c r="CU1435" s="63">
        <f>IF($A1435="-","-",ROUND(VLOOKUP($A1435+ROUND(LEFT(CU$1419,2)/24,5),'[1]ОАО "АТС"'!$A$57:$F$800,4,FALSE),2))</f>
        <v>419.2</v>
      </c>
      <c r="CV1435" s="64"/>
      <c r="CW1435" s="64"/>
      <c r="CX1435" s="64"/>
      <c r="CY1435" s="64"/>
      <c r="CZ1435" s="65"/>
      <c r="DA1435" s="63">
        <f>IF($A1435="-","-",ROUND(VLOOKUP($A1435+ROUND(LEFT(DA$1419,2)/24,5),'[1]ОАО "АТС"'!$A$57:$F$800,4,FALSE),2))</f>
        <v>513.58000000000004</v>
      </c>
      <c r="DB1435" s="64"/>
      <c r="DC1435" s="64"/>
      <c r="DD1435" s="64"/>
      <c r="DE1435" s="64"/>
      <c r="DF1435" s="65"/>
      <c r="DG1435" s="63">
        <f>IF($A1435="-","-",ROUND(VLOOKUP($A1435+ROUND(LEFT(DG$1419,2)/24,5),'[1]ОАО "АТС"'!$A$57:$F$800,4,FALSE),2))</f>
        <v>537.87</v>
      </c>
      <c r="DH1435" s="64"/>
      <c r="DI1435" s="64"/>
      <c r="DJ1435" s="64"/>
      <c r="DK1435" s="64"/>
      <c r="DL1435" s="65"/>
      <c r="DM1435" s="63">
        <f>IF($A1435="-","-",ROUND(VLOOKUP($A1435+ROUND(LEFT(DM$1419,2)/24,5),'[1]ОАО "АТС"'!$A$57:$F$800,4,FALSE),2))</f>
        <v>383.84</v>
      </c>
      <c r="DN1435" s="64"/>
      <c r="DO1435" s="64"/>
      <c r="DP1435" s="64"/>
      <c r="DQ1435" s="64"/>
      <c r="DR1435" s="65"/>
      <c r="DS1435" s="63">
        <f>IF($A1435="-","-",ROUND(VLOOKUP($A1435+ROUND(LEFT(DS$1419,2)/24,5),'[1]ОАО "АТС"'!$A$57:$F$800,4,FALSE),2))</f>
        <v>491.82</v>
      </c>
      <c r="DT1435" s="64"/>
      <c r="DU1435" s="64"/>
      <c r="DV1435" s="64"/>
      <c r="DW1435" s="64"/>
      <c r="DX1435" s="65"/>
      <c r="DY1435" s="63">
        <f>IF($A1435="-","-",ROUND(VLOOKUP($A1435+ROUND(LEFT(DY$1419,2)/24,5),'[1]ОАО "АТС"'!$A$57:$F$800,4,FALSE),2))</f>
        <v>441.09</v>
      </c>
      <c r="DZ1435" s="64"/>
      <c r="EA1435" s="64"/>
      <c r="EB1435" s="64"/>
      <c r="EC1435" s="64"/>
      <c r="ED1435" s="65"/>
      <c r="EE1435" s="63">
        <f>IF($A1435="-","-",ROUND(VLOOKUP($A1435+ROUND(LEFT(EE$1419,2)/24,5),'[1]ОАО "АТС"'!$A$57:$F$800,4,FALSE),2))</f>
        <v>33.21</v>
      </c>
      <c r="EF1435" s="64"/>
      <c r="EG1435" s="64"/>
      <c r="EH1435" s="64"/>
      <c r="EI1435" s="64"/>
      <c r="EJ1435" s="65"/>
      <c r="EK1435" s="63">
        <f>IF($A1435="-","-",ROUND(VLOOKUP($A1435+ROUND(LEFT(EK$1419,2)/24,5),'[1]ОАО "АТС"'!$A$57:$F$800,4,FALSE),2))</f>
        <v>16.149999999999999</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46008</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54.45</v>
      </c>
      <c r="P1436" s="64"/>
      <c r="Q1436" s="64"/>
      <c r="R1436" s="64"/>
      <c r="S1436" s="64"/>
      <c r="T1436" s="65"/>
      <c r="U1436" s="63">
        <f>IF($A1436="-","-",ROUND(VLOOKUP($A1436+ROUND(LEFT(U$1419,1)/24,5),'[1]ОАО "АТС"'!$A$57:$F$800,4,FALSE),2))</f>
        <v>104.75</v>
      </c>
      <c r="V1436" s="64"/>
      <c r="W1436" s="64"/>
      <c r="X1436" s="64"/>
      <c r="Y1436" s="64"/>
      <c r="Z1436" s="65"/>
      <c r="AA1436" s="63">
        <f>IF($A1436="-","-",ROUND(VLOOKUP($A1436+ROUND(LEFT(AA$1419,1)/24,5),'[1]ОАО "АТС"'!$A$57:$F$800,4,FALSE),2))</f>
        <v>150.38</v>
      </c>
      <c r="AB1436" s="64"/>
      <c r="AC1436" s="64"/>
      <c r="AD1436" s="64"/>
      <c r="AE1436" s="64"/>
      <c r="AF1436" s="65"/>
      <c r="AG1436" s="63">
        <f>IF($A1436="-","-",ROUND(VLOOKUP($A1436+ROUND(LEFT(AG$1419,1)/24,5),'[1]ОАО "АТС"'!$A$57:$F$800,4,FALSE),2))</f>
        <v>189.67</v>
      </c>
      <c r="AH1436" s="64"/>
      <c r="AI1436" s="64"/>
      <c r="AJ1436" s="64"/>
      <c r="AK1436" s="64"/>
      <c r="AL1436" s="65"/>
      <c r="AM1436" s="63">
        <f>IF($A1436="-","-",ROUND(VLOOKUP($A1436+ROUND(LEFT(AM$1419,1)/24,5),'[1]ОАО "АТС"'!$A$57:$F$800,4,FALSE),2))</f>
        <v>377.76</v>
      </c>
      <c r="AN1436" s="64"/>
      <c r="AO1436" s="64"/>
      <c r="AP1436" s="64"/>
      <c r="AQ1436" s="64"/>
      <c r="AR1436" s="65"/>
      <c r="AS1436" s="63">
        <f>IF($A1436="-","-",ROUND(VLOOKUP($A1436+ROUND(LEFT(AS$1419,1)/24,5),'[1]ОАО "АТС"'!$A$57:$F$800,4,FALSE),2))</f>
        <v>71.900000000000006</v>
      </c>
      <c r="AT1436" s="64"/>
      <c r="AU1436" s="64"/>
      <c r="AV1436" s="64"/>
      <c r="AW1436" s="64"/>
      <c r="AX1436" s="65"/>
      <c r="AY1436" s="63">
        <f>IF($A1436="-","-",ROUND(VLOOKUP($A1436+ROUND(LEFT(AY$1419,1)/24,5),'[1]ОАО "АТС"'!$A$57:$F$800,4,FALSE),2))</f>
        <v>263.52999999999997</v>
      </c>
      <c r="AZ1436" s="64"/>
      <c r="BA1436" s="64"/>
      <c r="BB1436" s="64"/>
      <c r="BC1436" s="64"/>
      <c r="BD1436" s="65"/>
      <c r="BE1436" s="63">
        <f>IF($A1436="-","-",ROUND(VLOOKUP($A1436+ROUND(LEFT(BE$1419,1)/24,5),'[1]ОАО "АТС"'!$A$57:$F$800,4,FALSE),2))</f>
        <v>364.46</v>
      </c>
      <c r="BF1436" s="64"/>
      <c r="BG1436" s="64"/>
      <c r="BH1436" s="64"/>
      <c r="BI1436" s="64"/>
      <c r="BJ1436" s="65"/>
      <c r="BK1436" s="63">
        <f>IF($A1436="-","-",ROUND(VLOOKUP($A1436+ROUND(LEFT(BK$1419,1)/24,5),'[1]ОАО "АТС"'!$A$57:$F$800,4,FALSE),2))</f>
        <v>153.56</v>
      </c>
      <c r="BL1436" s="64"/>
      <c r="BM1436" s="64"/>
      <c r="BN1436" s="64"/>
      <c r="BO1436" s="64"/>
      <c r="BP1436" s="65"/>
      <c r="BQ1436" s="63">
        <f>IF($A1436="-","-",ROUND(VLOOKUP($A1436+ROUND(LEFT(BQ$1419,2)/24,5),'[1]ОАО "АТС"'!$A$57:$F$800,4,FALSE),2))</f>
        <v>127.02</v>
      </c>
      <c r="BR1436" s="64"/>
      <c r="BS1436" s="64"/>
      <c r="BT1436" s="64"/>
      <c r="BU1436" s="64"/>
      <c r="BV1436" s="65"/>
      <c r="BW1436" s="63">
        <f>IF($A1436="-","-",ROUND(VLOOKUP($A1436+ROUND(LEFT(BW$1419,2)/24,5),'[1]ОАО "АТС"'!$A$57:$F$800,4,FALSE),2))</f>
        <v>122.63</v>
      </c>
      <c r="BX1436" s="64"/>
      <c r="BY1436" s="64"/>
      <c r="BZ1436" s="64"/>
      <c r="CA1436" s="64"/>
      <c r="CB1436" s="65"/>
      <c r="CC1436" s="63">
        <f>IF($A1436="-","-",ROUND(VLOOKUP($A1436+ROUND(LEFT(CC$1419,2)/24,5),'[1]ОАО "АТС"'!$A$57:$F$800,4,FALSE),2))</f>
        <v>153.43</v>
      </c>
      <c r="CD1436" s="64"/>
      <c r="CE1436" s="64"/>
      <c r="CF1436" s="64"/>
      <c r="CG1436" s="64"/>
      <c r="CH1436" s="65"/>
      <c r="CI1436" s="63">
        <f>IF($A1436="-","-",ROUND(VLOOKUP($A1436+ROUND(LEFT(CI$1419,2)/24,5),'[1]ОАО "АТС"'!$A$57:$F$800,4,FALSE),2))</f>
        <v>140.99</v>
      </c>
      <c r="CJ1436" s="64"/>
      <c r="CK1436" s="64"/>
      <c r="CL1436" s="64"/>
      <c r="CM1436" s="64"/>
      <c r="CN1436" s="65"/>
      <c r="CO1436" s="63">
        <f>IF($A1436="-","-",ROUND(VLOOKUP($A1436+ROUND(LEFT(CO$1419,2)/24,5),'[1]ОАО "АТС"'!$A$57:$F$800,4,FALSE),2))</f>
        <v>38.520000000000003</v>
      </c>
      <c r="CP1436" s="64"/>
      <c r="CQ1436" s="64"/>
      <c r="CR1436" s="64"/>
      <c r="CS1436" s="64"/>
      <c r="CT1436" s="65"/>
      <c r="CU1436" s="63">
        <f>IF($A1436="-","-",ROUND(VLOOKUP($A1436+ROUND(LEFT(CU$1419,2)/24,5),'[1]ОАО "АТС"'!$A$57:$F$800,4,FALSE),2))</f>
        <v>89.45</v>
      </c>
      <c r="CV1436" s="64"/>
      <c r="CW1436" s="64"/>
      <c r="CX1436" s="64"/>
      <c r="CY1436" s="64"/>
      <c r="CZ1436" s="65"/>
      <c r="DA1436" s="63">
        <f>IF($A1436="-","-",ROUND(VLOOKUP($A1436+ROUND(LEFT(DA$1419,2)/24,5),'[1]ОАО "АТС"'!$A$57:$F$800,4,FALSE),2))</f>
        <v>184.8</v>
      </c>
      <c r="DB1436" s="64"/>
      <c r="DC1436" s="64"/>
      <c r="DD1436" s="64"/>
      <c r="DE1436" s="64"/>
      <c r="DF1436" s="65"/>
      <c r="DG1436" s="63">
        <f>IF($A1436="-","-",ROUND(VLOOKUP($A1436+ROUND(LEFT(DG$1419,2)/24,5),'[1]ОАО "АТС"'!$A$57:$F$800,4,FALSE),2))</f>
        <v>245.85</v>
      </c>
      <c r="DH1436" s="64"/>
      <c r="DI1436" s="64"/>
      <c r="DJ1436" s="64"/>
      <c r="DK1436" s="64"/>
      <c r="DL1436" s="65"/>
      <c r="DM1436" s="63">
        <f>IF($A1436="-","-",ROUND(VLOOKUP($A1436+ROUND(LEFT(DM$1419,2)/24,5),'[1]ОАО "АТС"'!$A$57:$F$800,4,FALSE),2))</f>
        <v>154.11000000000001</v>
      </c>
      <c r="DN1436" s="64"/>
      <c r="DO1436" s="64"/>
      <c r="DP1436" s="64"/>
      <c r="DQ1436" s="64"/>
      <c r="DR1436" s="65"/>
      <c r="DS1436" s="63">
        <f>IF($A1436="-","-",ROUND(VLOOKUP($A1436+ROUND(LEFT(DS$1419,2)/24,5),'[1]ОАО "АТС"'!$A$57:$F$800,4,FALSE),2))</f>
        <v>37.729999999999997</v>
      </c>
      <c r="DT1436" s="64"/>
      <c r="DU1436" s="64"/>
      <c r="DV1436" s="64"/>
      <c r="DW1436" s="64"/>
      <c r="DX1436" s="65"/>
      <c r="DY1436" s="63">
        <f>IF($A1436="-","-",ROUND(VLOOKUP($A1436+ROUND(LEFT(DY$1419,2)/24,5),'[1]ОАО "АТС"'!$A$57:$F$800,4,FALSE),2))</f>
        <v>0</v>
      </c>
      <c r="DZ1436" s="64"/>
      <c r="EA1436" s="64"/>
      <c r="EB1436" s="64"/>
      <c r="EC1436" s="64"/>
      <c r="ED1436" s="65"/>
      <c r="EE1436" s="63">
        <f>IF($A1436="-","-",ROUND(VLOOKUP($A1436+ROUND(LEFT(EE$1419,2)/24,5),'[1]ОАО "АТС"'!$A$57:$F$800,4,FALSE),2))</f>
        <v>0</v>
      </c>
      <c r="EF1436" s="64"/>
      <c r="EG1436" s="64"/>
      <c r="EH1436" s="64"/>
      <c r="EI1436" s="64"/>
      <c r="EJ1436" s="65"/>
      <c r="EK1436" s="63">
        <f>IF($A1436="-","-",ROUND(VLOOKUP($A1436+ROUND(LEFT(EK$1419,2)/24,5),'[1]ОАО "АТС"'!$A$57:$F$800,4,FALSE),2))</f>
        <v>2.5</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46009</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v>
      </c>
      <c r="P1437" s="64"/>
      <c r="Q1437" s="64"/>
      <c r="R1437" s="64"/>
      <c r="S1437" s="64"/>
      <c r="T1437" s="65"/>
      <c r="U1437" s="63">
        <f>IF($A1437="-","-",ROUND(VLOOKUP($A1437+ROUND(LEFT(U$1419,1)/24,5),'[1]ОАО "АТС"'!$A$57:$F$800,4,FALSE),2))</f>
        <v>0</v>
      </c>
      <c r="V1437" s="64"/>
      <c r="W1437" s="64"/>
      <c r="X1437" s="64"/>
      <c r="Y1437" s="64"/>
      <c r="Z1437" s="65"/>
      <c r="AA1437" s="63">
        <f>IF($A1437="-","-",ROUND(VLOOKUP($A1437+ROUND(LEFT(AA$1419,1)/24,5),'[1]ОАО "АТС"'!$A$57:$F$800,4,FALSE),2))</f>
        <v>0</v>
      </c>
      <c r="AB1437" s="64"/>
      <c r="AC1437" s="64"/>
      <c r="AD1437" s="64"/>
      <c r="AE1437" s="64"/>
      <c r="AF1437" s="65"/>
      <c r="AG1437" s="63">
        <f>IF($A1437="-","-",ROUND(VLOOKUP($A1437+ROUND(LEFT(AG$1419,1)/24,5),'[1]ОАО "АТС"'!$A$57:$F$800,4,FALSE),2))</f>
        <v>211.36</v>
      </c>
      <c r="AH1437" s="64"/>
      <c r="AI1437" s="64"/>
      <c r="AJ1437" s="64"/>
      <c r="AK1437" s="64"/>
      <c r="AL1437" s="65"/>
      <c r="AM1437" s="63">
        <f>IF($A1437="-","-",ROUND(VLOOKUP($A1437+ROUND(LEFT(AM$1419,1)/24,5),'[1]ОАО "АТС"'!$A$57:$F$800,4,FALSE),2))</f>
        <v>149.37</v>
      </c>
      <c r="AN1437" s="64"/>
      <c r="AO1437" s="64"/>
      <c r="AP1437" s="64"/>
      <c r="AQ1437" s="64"/>
      <c r="AR1437" s="65"/>
      <c r="AS1437" s="63">
        <f>IF($A1437="-","-",ROUND(VLOOKUP($A1437+ROUND(LEFT(AS$1419,1)/24,5),'[1]ОАО "АТС"'!$A$57:$F$800,4,FALSE),2))</f>
        <v>527.05999999999995</v>
      </c>
      <c r="AT1437" s="64"/>
      <c r="AU1437" s="64"/>
      <c r="AV1437" s="64"/>
      <c r="AW1437" s="64"/>
      <c r="AX1437" s="65"/>
      <c r="AY1437" s="63">
        <f>IF($A1437="-","-",ROUND(VLOOKUP($A1437+ROUND(LEFT(AY$1419,1)/24,5),'[1]ОАО "АТС"'!$A$57:$F$800,4,FALSE),2))</f>
        <v>390.03</v>
      </c>
      <c r="AZ1437" s="64"/>
      <c r="BA1437" s="64"/>
      <c r="BB1437" s="64"/>
      <c r="BC1437" s="64"/>
      <c r="BD1437" s="65"/>
      <c r="BE1437" s="63">
        <f>IF($A1437="-","-",ROUND(VLOOKUP($A1437+ROUND(LEFT(BE$1419,1)/24,5),'[1]ОАО "АТС"'!$A$57:$F$800,4,FALSE),2))</f>
        <v>343.63</v>
      </c>
      <c r="BF1437" s="64"/>
      <c r="BG1437" s="64"/>
      <c r="BH1437" s="64"/>
      <c r="BI1437" s="64"/>
      <c r="BJ1437" s="65"/>
      <c r="BK1437" s="63">
        <f>IF($A1437="-","-",ROUND(VLOOKUP($A1437+ROUND(LEFT(BK$1419,1)/24,5),'[1]ОАО "АТС"'!$A$57:$F$800,4,FALSE),2))</f>
        <v>447.23</v>
      </c>
      <c r="BL1437" s="64"/>
      <c r="BM1437" s="64"/>
      <c r="BN1437" s="64"/>
      <c r="BO1437" s="64"/>
      <c r="BP1437" s="65"/>
      <c r="BQ1437" s="63">
        <f>IF($A1437="-","-",ROUND(VLOOKUP($A1437+ROUND(LEFT(BQ$1419,2)/24,5),'[1]ОАО "АТС"'!$A$57:$F$800,4,FALSE),2))</f>
        <v>758.62</v>
      </c>
      <c r="BR1437" s="64"/>
      <c r="BS1437" s="64"/>
      <c r="BT1437" s="64"/>
      <c r="BU1437" s="64"/>
      <c r="BV1437" s="65"/>
      <c r="BW1437" s="63">
        <f>IF($A1437="-","-",ROUND(VLOOKUP($A1437+ROUND(LEFT(BW$1419,2)/24,5),'[1]ОАО "АТС"'!$A$57:$F$800,4,FALSE),2))</f>
        <v>1.65</v>
      </c>
      <c r="BX1437" s="64"/>
      <c r="BY1437" s="64"/>
      <c r="BZ1437" s="64"/>
      <c r="CA1437" s="64"/>
      <c r="CB1437" s="65"/>
      <c r="CC1437" s="63">
        <f>IF($A1437="-","-",ROUND(VLOOKUP($A1437+ROUND(LEFT(CC$1419,2)/24,5),'[1]ОАО "АТС"'!$A$57:$F$800,4,FALSE),2))</f>
        <v>6.51</v>
      </c>
      <c r="CD1437" s="64"/>
      <c r="CE1437" s="64"/>
      <c r="CF1437" s="64"/>
      <c r="CG1437" s="64"/>
      <c r="CH1437" s="65"/>
      <c r="CI1437" s="63">
        <f>IF($A1437="-","-",ROUND(VLOOKUP($A1437+ROUND(LEFT(CI$1419,2)/24,5),'[1]ОАО "АТС"'!$A$57:$F$800,4,FALSE),2))</f>
        <v>20.3</v>
      </c>
      <c r="CJ1437" s="64"/>
      <c r="CK1437" s="64"/>
      <c r="CL1437" s="64"/>
      <c r="CM1437" s="64"/>
      <c r="CN1437" s="65"/>
      <c r="CO1437" s="63">
        <f>IF($A1437="-","-",ROUND(VLOOKUP($A1437+ROUND(LEFT(CO$1419,2)/24,5),'[1]ОАО "АТС"'!$A$57:$F$800,4,FALSE),2))</f>
        <v>79.09</v>
      </c>
      <c r="CP1437" s="64"/>
      <c r="CQ1437" s="64"/>
      <c r="CR1437" s="64"/>
      <c r="CS1437" s="64"/>
      <c r="CT1437" s="65"/>
      <c r="CU1437" s="63">
        <f>IF($A1437="-","-",ROUND(VLOOKUP($A1437+ROUND(LEFT(CU$1419,2)/24,5),'[1]ОАО "АТС"'!$A$57:$F$800,4,FALSE),2))</f>
        <v>330.14</v>
      </c>
      <c r="CV1437" s="64"/>
      <c r="CW1437" s="64"/>
      <c r="CX1437" s="64"/>
      <c r="CY1437" s="64"/>
      <c r="CZ1437" s="65"/>
      <c r="DA1437" s="63">
        <f>IF($A1437="-","-",ROUND(VLOOKUP($A1437+ROUND(LEFT(DA$1419,2)/24,5),'[1]ОАО "АТС"'!$A$57:$F$800,4,FALSE),2))</f>
        <v>475.88</v>
      </c>
      <c r="DB1437" s="64"/>
      <c r="DC1437" s="64"/>
      <c r="DD1437" s="64"/>
      <c r="DE1437" s="64"/>
      <c r="DF1437" s="65"/>
      <c r="DG1437" s="63">
        <f>IF($A1437="-","-",ROUND(VLOOKUP($A1437+ROUND(LEFT(DG$1419,2)/24,5),'[1]ОАО "АТС"'!$A$57:$F$800,4,FALSE),2))</f>
        <v>358.36</v>
      </c>
      <c r="DH1437" s="64"/>
      <c r="DI1437" s="64"/>
      <c r="DJ1437" s="64"/>
      <c r="DK1437" s="64"/>
      <c r="DL1437" s="65"/>
      <c r="DM1437" s="63">
        <f>IF($A1437="-","-",ROUND(VLOOKUP($A1437+ROUND(LEFT(DM$1419,2)/24,5),'[1]ОАО "АТС"'!$A$57:$F$800,4,FALSE),2))</f>
        <v>226.97</v>
      </c>
      <c r="DN1437" s="64"/>
      <c r="DO1437" s="64"/>
      <c r="DP1437" s="64"/>
      <c r="DQ1437" s="64"/>
      <c r="DR1437" s="65"/>
      <c r="DS1437" s="63">
        <f>IF($A1437="-","-",ROUND(VLOOKUP($A1437+ROUND(LEFT(DS$1419,2)/24,5),'[1]ОАО "АТС"'!$A$57:$F$800,4,FALSE),2))</f>
        <v>107.67</v>
      </c>
      <c r="DT1437" s="64"/>
      <c r="DU1437" s="64"/>
      <c r="DV1437" s="64"/>
      <c r="DW1437" s="64"/>
      <c r="DX1437" s="65"/>
      <c r="DY1437" s="63">
        <f>IF($A1437="-","-",ROUND(VLOOKUP($A1437+ROUND(LEFT(DY$1419,2)/24,5),'[1]ОАО "АТС"'!$A$57:$F$800,4,FALSE),2))</f>
        <v>1.02</v>
      </c>
      <c r="DZ1437" s="64"/>
      <c r="EA1437" s="64"/>
      <c r="EB1437" s="64"/>
      <c r="EC1437" s="64"/>
      <c r="ED1437" s="65"/>
      <c r="EE1437" s="63">
        <f>IF($A1437="-","-",ROUND(VLOOKUP($A1437+ROUND(LEFT(EE$1419,2)/24,5),'[1]ОАО "АТС"'!$A$57:$F$800,4,FALSE),2))</f>
        <v>0</v>
      </c>
      <c r="EF1437" s="64"/>
      <c r="EG1437" s="64"/>
      <c r="EH1437" s="64"/>
      <c r="EI1437" s="64"/>
      <c r="EJ1437" s="65"/>
      <c r="EK1437" s="63">
        <f>IF($A1437="-","-",ROUND(VLOOKUP($A1437+ROUND(LEFT(EK$1419,2)/24,5),'[1]ОАО "АТС"'!$A$57:$F$800,4,FALSE),2))</f>
        <v>14.82</v>
      </c>
      <c r="EL1437" s="64"/>
      <c r="EM1437" s="64"/>
      <c r="EN1437" s="64"/>
      <c r="EO1437" s="64"/>
      <c r="EP1437" s="65"/>
      <c r="EQ1437" s="63">
        <f>IF($A1437="-","-",ROUND(VLOOKUP($A1437+ROUND(LEFT(EQ$1419,2)/24,5),'[1]ОАО "АТС"'!$A$57:$F$800,4,FALSE),2))</f>
        <v>0</v>
      </c>
      <c r="ER1437" s="64"/>
      <c r="ES1437" s="64"/>
      <c r="ET1437" s="64"/>
      <c r="EU1437" s="64"/>
      <c r="EV1437" s="65"/>
    </row>
    <row r="1438" spans="1:152" s="29" customFormat="1" ht="15.75" customHeight="1" x14ac:dyDescent="0.2">
      <c r="A1438" s="60">
        <f>$A$119</f>
        <v>46010</v>
      </c>
      <c r="B1438" s="61"/>
      <c r="C1438" s="61"/>
      <c r="D1438" s="61"/>
      <c r="E1438" s="61"/>
      <c r="F1438" s="61"/>
      <c r="G1438" s="61"/>
      <c r="H1438" s="62"/>
      <c r="I1438" s="63">
        <f>IF($A1438="-","-",ROUND(VLOOKUP($A1438+ROUND(LEFT(I$1419,1)/24,5),'[1]ОАО "АТС"'!$A$57:$F$800,4,FALSE),2))</f>
        <v>0</v>
      </c>
      <c r="J1438" s="64"/>
      <c r="K1438" s="64"/>
      <c r="L1438" s="64"/>
      <c r="M1438" s="64"/>
      <c r="N1438" s="65"/>
      <c r="O1438" s="63">
        <f>IF($A1438="-","-",ROUND(VLOOKUP($A1438+ROUND(LEFT(O$1419,1)/24,5),'[1]ОАО "АТС"'!$A$57:$F$800,4,FALSE),2))</f>
        <v>0</v>
      </c>
      <c r="P1438" s="64"/>
      <c r="Q1438" s="64"/>
      <c r="R1438" s="64"/>
      <c r="S1438" s="64"/>
      <c r="T1438" s="65"/>
      <c r="U1438" s="63">
        <f>IF($A1438="-","-",ROUND(VLOOKUP($A1438+ROUND(LEFT(U$1419,1)/24,5),'[1]ОАО "АТС"'!$A$57:$F$800,4,FALSE),2))</f>
        <v>30.37</v>
      </c>
      <c r="V1438" s="64"/>
      <c r="W1438" s="64"/>
      <c r="X1438" s="64"/>
      <c r="Y1438" s="64"/>
      <c r="Z1438" s="65"/>
      <c r="AA1438" s="63">
        <f>IF($A1438="-","-",ROUND(VLOOKUP($A1438+ROUND(LEFT(AA$1419,1)/24,5),'[1]ОАО "АТС"'!$A$57:$F$800,4,FALSE),2))</f>
        <v>88.83</v>
      </c>
      <c r="AB1438" s="64"/>
      <c r="AC1438" s="64"/>
      <c r="AD1438" s="64"/>
      <c r="AE1438" s="64"/>
      <c r="AF1438" s="65"/>
      <c r="AG1438" s="63">
        <f>IF($A1438="-","-",ROUND(VLOOKUP($A1438+ROUND(LEFT(AG$1419,1)/24,5),'[1]ОАО "АТС"'!$A$57:$F$800,4,FALSE),2))</f>
        <v>162.69</v>
      </c>
      <c r="AH1438" s="64"/>
      <c r="AI1438" s="64"/>
      <c r="AJ1438" s="64"/>
      <c r="AK1438" s="64"/>
      <c r="AL1438" s="65"/>
      <c r="AM1438" s="63">
        <f>IF($A1438="-","-",ROUND(VLOOKUP($A1438+ROUND(LEFT(AM$1419,1)/24,5),'[1]ОАО "АТС"'!$A$57:$F$800,4,FALSE),2))</f>
        <v>319.67</v>
      </c>
      <c r="AN1438" s="64"/>
      <c r="AO1438" s="64"/>
      <c r="AP1438" s="64"/>
      <c r="AQ1438" s="64"/>
      <c r="AR1438" s="65"/>
      <c r="AS1438" s="63">
        <f>IF($A1438="-","-",ROUND(VLOOKUP($A1438+ROUND(LEFT(AS$1419,1)/24,5),'[1]ОАО "АТС"'!$A$57:$F$800,4,FALSE),2))</f>
        <v>225.78</v>
      </c>
      <c r="AT1438" s="64"/>
      <c r="AU1438" s="64"/>
      <c r="AV1438" s="64"/>
      <c r="AW1438" s="64"/>
      <c r="AX1438" s="65"/>
      <c r="AY1438" s="63">
        <f>IF($A1438="-","-",ROUND(VLOOKUP($A1438+ROUND(LEFT(AY$1419,1)/24,5),'[1]ОАО "АТС"'!$A$57:$F$800,4,FALSE),2))</f>
        <v>102.65</v>
      </c>
      <c r="AZ1438" s="64"/>
      <c r="BA1438" s="64"/>
      <c r="BB1438" s="64"/>
      <c r="BC1438" s="64"/>
      <c r="BD1438" s="65"/>
      <c r="BE1438" s="63">
        <f>IF($A1438="-","-",ROUND(VLOOKUP($A1438+ROUND(LEFT(BE$1419,1)/24,5),'[1]ОАО "АТС"'!$A$57:$F$800,4,FALSE),2))</f>
        <v>320.2</v>
      </c>
      <c r="BF1438" s="64"/>
      <c r="BG1438" s="64"/>
      <c r="BH1438" s="64"/>
      <c r="BI1438" s="64"/>
      <c r="BJ1438" s="65"/>
      <c r="BK1438" s="63">
        <f>IF($A1438="-","-",ROUND(VLOOKUP($A1438+ROUND(LEFT(BK$1419,1)/24,5),'[1]ОАО "АТС"'!$A$57:$F$800,4,FALSE),2))</f>
        <v>337.73</v>
      </c>
      <c r="BL1438" s="64"/>
      <c r="BM1438" s="64"/>
      <c r="BN1438" s="64"/>
      <c r="BO1438" s="64"/>
      <c r="BP1438" s="65"/>
      <c r="BQ1438" s="63">
        <f>IF($A1438="-","-",ROUND(VLOOKUP($A1438+ROUND(LEFT(BQ$1419,2)/24,5),'[1]ОАО "АТС"'!$A$57:$F$800,4,FALSE),2))</f>
        <v>0</v>
      </c>
      <c r="BR1438" s="64"/>
      <c r="BS1438" s="64"/>
      <c r="BT1438" s="64"/>
      <c r="BU1438" s="64"/>
      <c r="BV1438" s="65"/>
      <c r="BW1438" s="63">
        <f>IF($A1438="-","-",ROUND(VLOOKUP($A1438+ROUND(LEFT(BW$1419,2)/24,5),'[1]ОАО "АТС"'!$A$57:$F$800,4,FALSE),2))</f>
        <v>422</v>
      </c>
      <c r="BX1438" s="64"/>
      <c r="BY1438" s="64"/>
      <c r="BZ1438" s="64"/>
      <c r="CA1438" s="64"/>
      <c r="CB1438" s="65"/>
      <c r="CC1438" s="63">
        <f>IF($A1438="-","-",ROUND(VLOOKUP($A1438+ROUND(LEFT(CC$1419,2)/24,5),'[1]ОАО "АТС"'!$A$57:$F$800,4,FALSE),2))</f>
        <v>0</v>
      </c>
      <c r="CD1438" s="64"/>
      <c r="CE1438" s="64"/>
      <c r="CF1438" s="64"/>
      <c r="CG1438" s="64"/>
      <c r="CH1438" s="65"/>
      <c r="CI1438" s="63">
        <f>IF($A1438="-","-",ROUND(VLOOKUP($A1438+ROUND(LEFT(CI$1419,2)/24,5),'[1]ОАО "АТС"'!$A$57:$F$800,4,FALSE),2))</f>
        <v>32.28</v>
      </c>
      <c r="CJ1438" s="64"/>
      <c r="CK1438" s="64"/>
      <c r="CL1438" s="64"/>
      <c r="CM1438" s="64"/>
      <c r="CN1438" s="65"/>
      <c r="CO1438" s="63">
        <f>IF($A1438="-","-",ROUND(VLOOKUP($A1438+ROUND(LEFT(CO$1419,2)/24,5),'[1]ОАО "АТС"'!$A$57:$F$800,4,FALSE),2))</f>
        <v>70.209999999999994</v>
      </c>
      <c r="CP1438" s="64"/>
      <c r="CQ1438" s="64"/>
      <c r="CR1438" s="64"/>
      <c r="CS1438" s="64"/>
      <c r="CT1438" s="65"/>
      <c r="CU1438" s="63">
        <f>IF($A1438="-","-",ROUND(VLOOKUP($A1438+ROUND(LEFT(CU$1419,2)/24,5),'[1]ОАО "АТС"'!$A$57:$F$800,4,FALSE),2))</f>
        <v>448.7</v>
      </c>
      <c r="CV1438" s="64"/>
      <c r="CW1438" s="64"/>
      <c r="CX1438" s="64"/>
      <c r="CY1438" s="64"/>
      <c r="CZ1438" s="65"/>
      <c r="DA1438" s="63">
        <f>IF($A1438="-","-",ROUND(VLOOKUP($A1438+ROUND(LEFT(DA$1419,2)/24,5),'[1]ОАО "АТС"'!$A$57:$F$800,4,FALSE),2))</f>
        <v>132.69999999999999</v>
      </c>
      <c r="DB1438" s="64"/>
      <c r="DC1438" s="64"/>
      <c r="DD1438" s="64"/>
      <c r="DE1438" s="64"/>
      <c r="DF1438" s="65"/>
      <c r="DG1438" s="63">
        <f>IF($A1438="-","-",ROUND(VLOOKUP($A1438+ROUND(LEFT(DG$1419,2)/24,5),'[1]ОАО "АТС"'!$A$57:$F$800,4,FALSE),2))</f>
        <v>4.68</v>
      </c>
      <c r="DH1438" s="64"/>
      <c r="DI1438" s="64"/>
      <c r="DJ1438" s="64"/>
      <c r="DK1438" s="64"/>
      <c r="DL1438" s="65"/>
      <c r="DM1438" s="63">
        <f>IF($A1438="-","-",ROUND(VLOOKUP($A1438+ROUND(LEFT(DM$1419,2)/24,5),'[1]ОАО "АТС"'!$A$57:$F$800,4,FALSE),2))</f>
        <v>0</v>
      </c>
      <c r="DN1438" s="64"/>
      <c r="DO1438" s="64"/>
      <c r="DP1438" s="64"/>
      <c r="DQ1438" s="64"/>
      <c r="DR1438" s="65"/>
      <c r="DS1438" s="63">
        <f>IF($A1438="-","-",ROUND(VLOOKUP($A1438+ROUND(LEFT(DS$1419,2)/24,5),'[1]ОАО "АТС"'!$A$57:$F$800,4,FALSE),2))</f>
        <v>0</v>
      </c>
      <c r="DT1438" s="64"/>
      <c r="DU1438" s="64"/>
      <c r="DV1438" s="64"/>
      <c r="DW1438" s="64"/>
      <c r="DX1438" s="65"/>
      <c r="DY1438" s="63">
        <f>IF($A1438="-","-",ROUND(VLOOKUP($A1438+ROUND(LEFT(DY$1419,2)/24,5),'[1]ОАО "АТС"'!$A$57:$F$800,4,FALSE),2))</f>
        <v>0</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46011</v>
      </c>
      <c r="B1439" s="61"/>
      <c r="C1439" s="61"/>
      <c r="D1439" s="61"/>
      <c r="E1439" s="61"/>
      <c r="F1439" s="61"/>
      <c r="G1439" s="61"/>
      <c r="H1439" s="62"/>
      <c r="I1439" s="63">
        <f>IF($A1439="-","-",ROUND(VLOOKUP($A1439+ROUND(LEFT(I$1419,1)/24,5),'[1]ОАО "АТС"'!$A$57:$F$800,4,FALSE),2))</f>
        <v>60.32</v>
      </c>
      <c r="J1439" s="64"/>
      <c r="K1439" s="64"/>
      <c r="L1439" s="64"/>
      <c r="M1439" s="64"/>
      <c r="N1439" s="65"/>
      <c r="O1439" s="63">
        <f>IF($A1439="-","-",ROUND(VLOOKUP($A1439+ROUND(LEFT(O$1419,1)/24,5),'[1]ОАО "АТС"'!$A$57:$F$800,4,FALSE),2))</f>
        <v>0</v>
      </c>
      <c r="P1439" s="64"/>
      <c r="Q1439" s="64"/>
      <c r="R1439" s="64"/>
      <c r="S1439" s="64"/>
      <c r="T1439" s="65"/>
      <c r="U1439" s="63">
        <f>IF($A1439="-","-",ROUND(VLOOKUP($A1439+ROUND(LEFT(U$1419,1)/24,5),'[1]ОАО "АТС"'!$A$57:$F$800,4,FALSE),2))</f>
        <v>91.24</v>
      </c>
      <c r="V1439" s="64"/>
      <c r="W1439" s="64"/>
      <c r="X1439" s="64"/>
      <c r="Y1439" s="64"/>
      <c r="Z1439" s="65"/>
      <c r="AA1439" s="63">
        <f>IF($A1439="-","-",ROUND(VLOOKUP($A1439+ROUND(LEFT(AA$1419,1)/24,5),'[1]ОАО "АТС"'!$A$57:$F$800,4,FALSE),2))</f>
        <v>138.51</v>
      </c>
      <c r="AB1439" s="64"/>
      <c r="AC1439" s="64"/>
      <c r="AD1439" s="64"/>
      <c r="AE1439" s="64"/>
      <c r="AF1439" s="65"/>
      <c r="AG1439" s="63">
        <f>IF($A1439="-","-",ROUND(VLOOKUP($A1439+ROUND(LEFT(AG$1419,1)/24,5),'[1]ОАО "АТС"'!$A$57:$F$800,4,FALSE),2))</f>
        <v>119.73</v>
      </c>
      <c r="AH1439" s="64"/>
      <c r="AI1439" s="64"/>
      <c r="AJ1439" s="64"/>
      <c r="AK1439" s="64"/>
      <c r="AL1439" s="65"/>
      <c r="AM1439" s="63">
        <f>IF($A1439="-","-",ROUND(VLOOKUP($A1439+ROUND(LEFT(AM$1419,1)/24,5),'[1]ОАО "АТС"'!$A$57:$F$800,4,FALSE),2))</f>
        <v>398.37</v>
      </c>
      <c r="AN1439" s="64"/>
      <c r="AO1439" s="64"/>
      <c r="AP1439" s="64"/>
      <c r="AQ1439" s="64"/>
      <c r="AR1439" s="65"/>
      <c r="AS1439" s="63">
        <f>IF($A1439="-","-",ROUND(VLOOKUP($A1439+ROUND(LEFT(AS$1419,1)/24,5),'[1]ОАО "АТС"'!$A$57:$F$800,4,FALSE),2))</f>
        <v>0</v>
      </c>
      <c r="AT1439" s="64"/>
      <c r="AU1439" s="64"/>
      <c r="AV1439" s="64"/>
      <c r="AW1439" s="64"/>
      <c r="AX1439" s="65"/>
      <c r="AY1439" s="63">
        <f>IF($A1439="-","-",ROUND(VLOOKUP($A1439+ROUND(LEFT(AY$1419,1)/24,5),'[1]ОАО "АТС"'!$A$57:$F$800,4,FALSE),2))</f>
        <v>135.41</v>
      </c>
      <c r="AZ1439" s="64"/>
      <c r="BA1439" s="64"/>
      <c r="BB1439" s="64"/>
      <c r="BC1439" s="64"/>
      <c r="BD1439" s="65"/>
      <c r="BE1439" s="63">
        <f>IF($A1439="-","-",ROUND(VLOOKUP($A1439+ROUND(LEFT(BE$1419,1)/24,5),'[1]ОАО "АТС"'!$A$57:$F$800,4,FALSE),2))</f>
        <v>220.82</v>
      </c>
      <c r="BF1439" s="64"/>
      <c r="BG1439" s="64"/>
      <c r="BH1439" s="64"/>
      <c r="BI1439" s="64"/>
      <c r="BJ1439" s="65"/>
      <c r="BK1439" s="63">
        <f>IF($A1439="-","-",ROUND(VLOOKUP($A1439+ROUND(LEFT(BK$1419,1)/24,5),'[1]ОАО "АТС"'!$A$57:$F$800,4,FALSE),2))</f>
        <v>342.99</v>
      </c>
      <c r="BL1439" s="64"/>
      <c r="BM1439" s="64"/>
      <c r="BN1439" s="64"/>
      <c r="BO1439" s="64"/>
      <c r="BP1439" s="65"/>
      <c r="BQ1439" s="63">
        <f>IF($A1439="-","-",ROUND(VLOOKUP($A1439+ROUND(LEFT(BQ$1419,2)/24,5),'[1]ОАО "АТС"'!$A$57:$F$800,4,FALSE),2))</f>
        <v>252.99</v>
      </c>
      <c r="BR1439" s="64"/>
      <c r="BS1439" s="64"/>
      <c r="BT1439" s="64"/>
      <c r="BU1439" s="64"/>
      <c r="BV1439" s="65"/>
      <c r="BW1439" s="63">
        <f>IF($A1439="-","-",ROUND(VLOOKUP($A1439+ROUND(LEFT(BW$1419,2)/24,5),'[1]ОАО "АТС"'!$A$57:$F$800,4,FALSE),2))</f>
        <v>320.35000000000002</v>
      </c>
      <c r="BX1439" s="64"/>
      <c r="BY1439" s="64"/>
      <c r="BZ1439" s="64"/>
      <c r="CA1439" s="64"/>
      <c r="CB1439" s="65"/>
      <c r="CC1439" s="63">
        <f>IF($A1439="-","-",ROUND(VLOOKUP($A1439+ROUND(LEFT(CC$1419,2)/24,5),'[1]ОАО "АТС"'!$A$57:$F$800,4,FALSE),2))</f>
        <v>210.9</v>
      </c>
      <c r="CD1439" s="64"/>
      <c r="CE1439" s="64"/>
      <c r="CF1439" s="64"/>
      <c r="CG1439" s="64"/>
      <c r="CH1439" s="65"/>
      <c r="CI1439" s="63">
        <f>IF($A1439="-","-",ROUND(VLOOKUP($A1439+ROUND(LEFT(CI$1419,2)/24,5),'[1]ОАО "АТС"'!$A$57:$F$800,4,FALSE),2))</f>
        <v>289.02999999999997</v>
      </c>
      <c r="CJ1439" s="64"/>
      <c r="CK1439" s="64"/>
      <c r="CL1439" s="64"/>
      <c r="CM1439" s="64"/>
      <c r="CN1439" s="65"/>
      <c r="CO1439" s="63">
        <f>IF($A1439="-","-",ROUND(VLOOKUP($A1439+ROUND(LEFT(CO$1419,2)/24,5),'[1]ОАО "АТС"'!$A$57:$F$800,4,FALSE),2))</f>
        <v>484.03</v>
      </c>
      <c r="CP1439" s="64"/>
      <c r="CQ1439" s="64"/>
      <c r="CR1439" s="64"/>
      <c r="CS1439" s="64"/>
      <c r="CT1439" s="65"/>
      <c r="CU1439" s="63">
        <f>IF($A1439="-","-",ROUND(VLOOKUP($A1439+ROUND(LEFT(CU$1419,2)/24,5),'[1]ОАО "АТС"'!$A$57:$F$800,4,FALSE),2))</f>
        <v>533.23</v>
      </c>
      <c r="CV1439" s="64"/>
      <c r="CW1439" s="64"/>
      <c r="CX1439" s="64"/>
      <c r="CY1439" s="64"/>
      <c r="CZ1439" s="65"/>
      <c r="DA1439" s="63">
        <f>IF($A1439="-","-",ROUND(VLOOKUP($A1439+ROUND(LEFT(DA$1419,2)/24,5),'[1]ОАО "АТС"'!$A$57:$F$800,4,FALSE),2))</f>
        <v>3715.48</v>
      </c>
      <c r="DB1439" s="64"/>
      <c r="DC1439" s="64"/>
      <c r="DD1439" s="64"/>
      <c r="DE1439" s="64"/>
      <c r="DF1439" s="65"/>
      <c r="DG1439" s="63">
        <f>IF($A1439="-","-",ROUND(VLOOKUP($A1439+ROUND(LEFT(DG$1419,2)/24,5),'[1]ОАО "АТС"'!$A$57:$F$800,4,FALSE),2))</f>
        <v>552.98</v>
      </c>
      <c r="DH1439" s="64"/>
      <c r="DI1439" s="64"/>
      <c r="DJ1439" s="64"/>
      <c r="DK1439" s="64"/>
      <c r="DL1439" s="65"/>
      <c r="DM1439" s="63">
        <f>IF($A1439="-","-",ROUND(VLOOKUP($A1439+ROUND(LEFT(DM$1419,2)/24,5),'[1]ОАО "АТС"'!$A$57:$F$800,4,FALSE),2))</f>
        <v>515.38</v>
      </c>
      <c r="DN1439" s="64"/>
      <c r="DO1439" s="64"/>
      <c r="DP1439" s="64"/>
      <c r="DQ1439" s="64"/>
      <c r="DR1439" s="65"/>
      <c r="DS1439" s="63">
        <f>IF($A1439="-","-",ROUND(VLOOKUP($A1439+ROUND(LEFT(DS$1419,2)/24,5),'[1]ОАО "АТС"'!$A$57:$F$800,4,FALSE),2))</f>
        <v>312.41000000000003</v>
      </c>
      <c r="DT1439" s="64"/>
      <c r="DU1439" s="64"/>
      <c r="DV1439" s="64"/>
      <c r="DW1439" s="64"/>
      <c r="DX1439" s="65"/>
      <c r="DY1439" s="63">
        <f>IF($A1439="-","-",ROUND(VLOOKUP($A1439+ROUND(LEFT(DY$1419,2)/24,5),'[1]ОАО "АТС"'!$A$57:$F$800,4,FALSE),2))</f>
        <v>165.94</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0</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46012</v>
      </c>
      <c r="B1440" s="61"/>
      <c r="C1440" s="61"/>
      <c r="D1440" s="61"/>
      <c r="E1440" s="61"/>
      <c r="F1440" s="61"/>
      <c r="G1440" s="61"/>
      <c r="H1440" s="62"/>
      <c r="I1440" s="63">
        <f>IF($A1440="-","-",ROUND(VLOOKUP($A1440+ROUND(LEFT(I$1419,1)/24,5),'[1]ОАО "АТС"'!$A$57:$F$800,4,FALSE),2))</f>
        <v>0</v>
      </c>
      <c r="J1440" s="64"/>
      <c r="K1440" s="64"/>
      <c r="L1440" s="64"/>
      <c r="M1440" s="64"/>
      <c r="N1440" s="65"/>
      <c r="O1440" s="63">
        <f>IF($A1440="-","-",ROUND(VLOOKUP($A1440+ROUND(LEFT(O$1419,1)/24,5),'[1]ОАО "АТС"'!$A$57:$F$800,4,FALSE),2))</f>
        <v>235</v>
      </c>
      <c r="P1440" s="64"/>
      <c r="Q1440" s="64"/>
      <c r="R1440" s="64"/>
      <c r="S1440" s="64"/>
      <c r="T1440" s="65"/>
      <c r="U1440" s="63">
        <f>IF($A1440="-","-",ROUND(VLOOKUP($A1440+ROUND(LEFT(U$1419,1)/24,5),'[1]ОАО "АТС"'!$A$57:$F$800,4,FALSE),2))</f>
        <v>82.77</v>
      </c>
      <c r="V1440" s="64"/>
      <c r="W1440" s="64"/>
      <c r="X1440" s="64"/>
      <c r="Y1440" s="64"/>
      <c r="Z1440" s="65"/>
      <c r="AA1440" s="63">
        <f>IF($A1440="-","-",ROUND(VLOOKUP($A1440+ROUND(LEFT(AA$1419,1)/24,5),'[1]ОАО "АТС"'!$A$57:$F$800,4,FALSE),2))</f>
        <v>0</v>
      </c>
      <c r="AB1440" s="64"/>
      <c r="AC1440" s="64"/>
      <c r="AD1440" s="64"/>
      <c r="AE1440" s="64"/>
      <c r="AF1440" s="65"/>
      <c r="AG1440" s="63">
        <f>IF($A1440="-","-",ROUND(VLOOKUP($A1440+ROUND(LEFT(AG$1419,1)/24,5),'[1]ОАО "АТС"'!$A$57:$F$800,4,FALSE),2))</f>
        <v>623.27</v>
      </c>
      <c r="AH1440" s="64"/>
      <c r="AI1440" s="64"/>
      <c r="AJ1440" s="64"/>
      <c r="AK1440" s="64"/>
      <c r="AL1440" s="65"/>
      <c r="AM1440" s="63">
        <f>IF($A1440="-","-",ROUND(VLOOKUP($A1440+ROUND(LEFT(AM$1419,1)/24,5),'[1]ОАО "АТС"'!$A$57:$F$800,4,FALSE),2))</f>
        <v>144.43</v>
      </c>
      <c r="AN1440" s="64"/>
      <c r="AO1440" s="64"/>
      <c r="AP1440" s="64"/>
      <c r="AQ1440" s="64"/>
      <c r="AR1440" s="65"/>
      <c r="AS1440" s="63">
        <f>IF($A1440="-","-",ROUND(VLOOKUP($A1440+ROUND(LEFT(AS$1419,1)/24,5),'[1]ОАО "АТС"'!$A$57:$F$800,4,FALSE),2))</f>
        <v>315.76</v>
      </c>
      <c r="AT1440" s="64"/>
      <c r="AU1440" s="64"/>
      <c r="AV1440" s="64"/>
      <c r="AW1440" s="64"/>
      <c r="AX1440" s="65"/>
      <c r="AY1440" s="63">
        <f>IF($A1440="-","-",ROUND(VLOOKUP($A1440+ROUND(LEFT(AY$1419,1)/24,5),'[1]ОАО "АТС"'!$A$57:$F$800,4,FALSE),2))</f>
        <v>22.63</v>
      </c>
      <c r="AZ1440" s="64"/>
      <c r="BA1440" s="64"/>
      <c r="BB1440" s="64"/>
      <c r="BC1440" s="64"/>
      <c r="BD1440" s="65"/>
      <c r="BE1440" s="63">
        <f>IF($A1440="-","-",ROUND(VLOOKUP($A1440+ROUND(LEFT(BE$1419,1)/24,5),'[1]ОАО "АТС"'!$A$57:$F$800,4,FALSE),2))</f>
        <v>26.78</v>
      </c>
      <c r="BF1440" s="64"/>
      <c r="BG1440" s="64"/>
      <c r="BH1440" s="64"/>
      <c r="BI1440" s="64"/>
      <c r="BJ1440" s="65"/>
      <c r="BK1440" s="63">
        <f>IF($A1440="-","-",ROUND(VLOOKUP($A1440+ROUND(LEFT(BK$1419,1)/24,5),'[1]ОАО "АТС"'!$A$57:$F$800,4,FALSE),2))</f>
        <v>75.16</v>
      </c>
      <c r="BL1440" s="64"/>
      <c r="BM1440" s="64"/>
      <c r="BN1440" s="64"/>
      <c r="BO1440" s="64"/>
      <c r="BP1440" s="65"/>
      <c r="BQ1440" s="63">
        <f>IF($A1440="-","-",ROUND(VLOOKUP($A1440+ROUND(LEFT(BQ$1419,2)/24,5),'[1]ОАО "АТС"'!$A$57:$F$800,4,FALSE),2))</f>
        <v>193.23</v>
      </c>
      <c r="BR1440" s="64"/>
      <c r="BS1440" s="64"/>
      <c r="BT1440" s="64"/>
      <c r="BU1440" s="64"/>
      <c r="BV1440" s="65"/>
      <c r="BW1440" s="63">
        <f>IF($A1440="-","-",ROUND(VLOOKUP($A1440+ROUND(LEFT(BW$1419,2)/24,5),'[1]ОАО "АТС"'!$A$57:$F$800,4,FALSE),2))</f>
        <v>317.06</v>
      </c>
      <c r="BX1440" s="64"/>
      <c r="BY1440" s="64"/>
      <c r="BZ1440" s="64"/>
      <c r="CA1440" s="64"/>
      <c r="CB1440" s="65"/>
      <c r="CC1440" s="63">
        <f>IF($A1440="-","-",ROUND(VLOOKUP($A1440+ROUND(LEFT(CC$1419,2)/24,5),'[1]ОАО "АТС"'!$A$57:$F$800,4,FALSE),2))</f>
        <v>324.64999999999998</v>
      </c>
      <c r="CD1440" s="64"/>
      <c r="CE1440" s="64"/>
      <c r="CF1440" s="64"/>
      <c r="CG1440" s="64"/>
      <c r="CH1440" s="65"/>
      <c r="CI1440" s="63">
        <f>IF($A1440="-","-",ROUND(VLOOKUP($A1440+ROUND(LEFT(CI$1419,2)/24,5),'[1]ОАО "АТС"'!$A$57:$F$800,4,FALSE),2))</f>
        <v>389.95</v>
      </c>
      <c r="CJ1440" s="64"/>
      <c r="CK1440" s="64"/>
      <c r="CL1440" s="64"/>
      <c r="CM1440" s="64"/>
      <c r="CN1440" s="65"/>
      <c r="CO1440" s="63">
        <f>IF($A1440="-","-",ROUND(VLOOKUP($A1440+ROUND(LEFT(CO$1419,2)/24,5),'[1]ОАО "АТС"'!$A$57:$F$800,4,FALSE),2))</f>
        <v>460.12</v>
      </c>
      <c r="CP1440" s="64"/>
      <c r="CQ1440" s="64"/>
      <c r="CR1440" s="64"/>
      <c r="CS1440" s="64"/>
      <c r="CT1440" s="65"/>
      <c r="CU1440" s="63">
        <f>IF($A1440="-","-",ROUND(VLOOKUP($A1440+ROUND(LEFT(CU$1419,2)/24,5),'[1]ОАО "АТС"'!$A$57:$F$800,4,FALSE),2))</f>
        <v>479.12</v>
      </c>
      <c r="CV1440" s="64"/>
      <c r="CW1440" s="64"/>
      <c r="CX1440" s="64"/>
      <c r="CY1440" s="64"/>
      <c r="CZ1440" s="65"/>
      <c r="DA1440" s="63">
        <f>IF($A1440="-","-",ROUND(VLOOKUP($A1440+ROUND(LEFT(DA$1419,2)/24,5),'[1]ОАО "АТС"'!$A$57:$F$800,4,FALSE),2))</f>
        <v>687.86</v>
      </c>
      <c r="DB1440" s="64"/>
      <c r="DC1440" s="64"/>
      <c r="DD1440" s="64"/>
      <c r="DE1440" s="64"/>
      <c r="DF1440" s="65"/>
      <c r="DG1440" s="63">
        <f>IF($A1440="-","-",ROUND(VLOOKUP($A1440+ROUND(LEFT(DG$1419,2)/24,5),'[1]ОАО "АТС"'!$A$57:$F$800,4,FALSE),2))</f>
        <v>698.78</v>
      </c>
      <c r="DH1440" s="64"/>
      <c r="DI1440" s="64"/>
      <c r="DJ1440" s="64"/>
      <c r="DK1440" s="64"/>
      <c r="DL1440" s="65"/>
      <c r="DM1440" s="63">
        <f>IF($A1440="-","-",ROUND(VLOOKUP($A1440+ROUND(LEFT(DM$1419,2)/24,5),'[1]ОАО "АТС"'!$A$57:$F$800,4,FALSE),2))</f>
        <v>615.70000000000005</v>
      </c>
      <c r="DN1440" s="64"/>
      <c r="DO1440" s="64"/>
      <c r="DP1440" s="64"/>
      <c r="DQ1440" s="64"/>
      <c r="DR1440" s="65"/>
      <c r="DS1440" s="63">
        <f>IF($A1440="-","-",ROUND(VLOOKUP($A1440+ROUND(LEFT(DS$1419,2)/24,5),'[1]ОАО "АТС"'!$A$57:$F$800,4,FALSE),2))</f>
        <v>507.34</v>
      </c>
      <c r="DT1440" s="64"/>
      <c r="DU1440" s="64"/>
      <c r="DV1440" s="64"/>
      <c r="DW1440" s="64"/>
      <c r="DX1440" s="65"/>
      <c r="DY1440" s="63">
        <f>IF($A1440="-","-",ROUND(VLOOKUP($A1440+ROUND(LEFT(DY$1419,2)/24,5),'[1]ОАО "АТС"'!$A$57:$F$800,4,FALSE),2))</f>
        <v>0</v>
      </c>
      <c r="DZ1440" s="64"/>
      <c r="EA1440" s="64"/>
      <c r="EB1440" s="64"/>
      <c r="EC1440" s="64"/>
      <c r="ED1440" s="65"/>
      <c r="EE1440" s="63">
        <f>IF($A1440="-","-",ROUND(VLOOKUP($A1440+ROUND(LEFT(EE$1419,2)/24,5),'[1]ОАО "АТС"'!$A$57:$F$800,4,FALSE),2))</f>
        <v>0</v>
      </c>
      <c r="EF1440" s="64"/>
      <c r="EG1440" s="64"/>
      <c r="EH1440" s="64"/>
      <c r="EI1440" s="64"/>
      <c r="EJ1440" s="65"/>
      <c r="EK1440" s="63">
        <f>IF($A1440="-","-",ROUND(VLOOKUP($A1440+ROUND(LEFT(EK$1419,2)/24,5),'[1]ОАО "АТС"'!$A$57:$F$800,4,FALSE),2))</f>
        <v>0</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46013</v>
      </c>
      <c r="B1441" s="61"/>
      <c r="C1441" s="61"/>
      <c r="D1441" s="61"/>
      <c r="E1441" s="61"/>
      <c r="F1441" s="61"/>
      <c r="G1441" s="61"/>
      <c r="H1441" s="62"/>
      <c r="I1441" s="63">
        <f>IF($A1441="-","-",ROUND(VLOOKUP($A1441+ROUND(LEFT(I$1419,1)/24,5),'[1]ОАО "АТС"'!$A$57:$F$800,4,FALSE),2))</f>
        <v>0</v>
      </c>
      <c r="J1441" s="64"/>
      <c r="K1441" s="64"/>
      <c r="L1441" s="64"/>
      <c r="M1441" s="64"/>
      <c r="N1441" s="65"/>
      <c r="O1441" s="63">
        <f>IF($A1441="-","-",ROUND(VLOOKUP($A1441+ROUND(LEFT(O$1419,1)/24,5),'[1]ОАО "АТС"'!$A$57:$F$800,4,FALSE),2))</f>
        <v>0</v>
      </c>
      <c r="P1441" s="64"/>
      <c r="Q1441" s="64"/>
      <c r="R1441" s="64"/>
      <c r="S1441" s="64"/>
      <c r="T1441" s="65"/>
      <c r="U1441" s="63">
        <f>IF($A1441="-","-",ROUND(VLOOKUP($A1441+ROUND(LEFT(U$1419,1)/24,5),'[1]ОАО "АТС"'!$A$57:$F$800,4,FALSE),2))</f>
        <v>0</v>
      </c>
      <c r="V1441" s="64"/>
      <c r="W1441" s="64"/>
      <c r="X1441" s="64"/>
      <c r="Y1441" s="64"/>
      <c r="Z1441" s="65"/>
      <c r="AA1441" s="63">
        <f>IF($A1441="-","-",ROUND(VLOOKUP($A1441+ROUND(LEFT(AA$1419,1)/24,5),'[1]ОАО "АТС"'!$A$57:$F$800,4,FALSE),2))</f>
        <v>0</v>
      </c>
      <c r="AB1441" s="64"/>
      <c r="AC1441" s="64"/>
      <c r="AD1441" s="64"/>
      <c r="AE1441" s="64"/>
      <c r="AF1441" s="65"/>
      <c r="AG1441" s="63">
        <f>IF($A1441="-","-",ROUND(VLOOKUP($A1441+ROUND(LEFT(AG$1419,1)/24,5),'[1]ОАО "АТС"'!$A$57:$F$800,4,FALSE),2))</f>
        <v>0</v>
      </c>
      <c r="AH1441" s="64"/>
      <c r="AI1441" s="64"/>
      <c r="AJ1441" s="64"/>
      <c r="AK1441" s="64"/>
      <c r="AL1441" s="65"/>
      <c r="AM1441" s="63">
        <f>IF($A1441="-","-",ROUND(VLOOKUP($A1441+ROUND(LEFT(AM$1419,1)/24,5),'[1]ОАО "АТС"'!$A$57:$F$800,4,FALSE),2))</f>
        <v>0</v>
      </c>
      <c r="AN1441" s="64"/>
      <c r="AO1441" s="64"/>
      <c r="AP1441" s="64"/>
      <c r="AQ1441" s="64"/>
      <c r="AR1441" s="65"/>
      <c r="AS1441" s="63">
        <f>IF($A1441="-","-",ROUND(VLOOKUP($A1441+ROUND(LEFT(AS$1419,1)/24,5),'[1]ОАО "АТС"'!$A$57:$F$800,4,FALSE),2))</f>
        <v>0</v>
      </c>
      <c r="AT1441" s="64"/>
      <c r="AU1441" s="64"/>
      <c r="AV1441" s="64"/>
      <c r="AW1441" s="64"/>
      <c r="AX1441" s="65"/>
      <c r="AY1441" s="63">
        <f>IF($A1441="-","-",ROUND(VLOOKUP($A1441+ROUND(LEFT(AY$1419,1)/24,5),'[1]ОАО "АТС"'!$A$57:$F$800,4,FALSE),2))</f>
        <v>0</v>
      </c>
      <c r="AZ1441" s="64"/>
      <c r="BA1441" s="64"/>
      <c r="BB1441" s="64"/>
      <c r="BC1441" s="64"/>
      <c r="BD1441" s="65"/>
      <c r="BE1441" s="63">
        <f>IF($A1441="-","-",ROUND(VLOOKUP($A1441+ROUND(LEFT(BE$1419,1)/24,5),'[1]ОАО "АТС"'!$A$57:$F$800,4,FALSE),2))</f>
        <v>0</v>
      </c>
      <c r="BF1441" s="64"/>
      <c r="BG1441" s="64"/>
      <c r="BH1441" s="64"/>
      <c r="BI1441" s="64"/>
      <c r="BJ1441" s="65"/>
      <c r="BK1441" s="63">
        <f>IF($A1441="-","-",ROUND(VLOOKUP($A1441+ROUND(LEFT(BK$1419,1)/24,5),'[1]ОАО "АТС"'!$A$57:$F$800,4,FALSE),2))</f>
        <v>0</v>
      </c>
      <c r="BL1441" s="64"/>
      <c r="BM1441" s="64"/>
      <c r="BN1441" s="64"/>
      <c r="BO1441" s="64"/>
      <c r="BP1441" s="65"/>
      <c r="BQ1441" s="63">
        <f>IF($A1441="-","-",ROUND(VLOOKUP($A1441+ROUND(LEFT(BQ$1419,2)/24,5),'[1]ОАО "АТС"'!$A$57:$F$800,4,FALSE),2))</f>
        <v>0</v>
      </c>
      <c r="BR1441" s="64"/>
      <c r="BS1441" s="64"/>
      <c r="BT1441" s="64"/>
      <c r="BU1441" s="64"/>
      <c r="BV1441" s="65"/>
      <c r="BW1441" s="63">
        <f>IF($A1441="-","-",ROUND(VLOOKUP($A1441+ROUND(LEFT(BW$1419,2)/24,5),'[1]ОАО "АТС"'!$A$57:$F$800,4,FALSE),2))</f>
        <v>0</v>
      </c>
      <c r="BX1441" s="64"/>
      <c r="BY1441" s="64"/>
      <c r="BZ1441" s="64"/>
      <c r="CA1441" s="64"/>
      <c r="CB1441" s="65"/>
      <c r="CC1441" s="63">
        <f>IF($A1441="-","-",ROUND(VLOOKUP($A1441+ROUND(LEFT(CC$1419,2)/24,5),'[1]ОАО "АТС"'!$A$57:$F$800,4,FALSE),2))</f>
        <v>493.33</v>
      </c>
      <c r="CD1441" s="64"/>
      <c r="CE1441" s="64"/>
      <c r="CF1441" s="64"/>
      <c r="CG1441" s="64"/>
      <c r="CH1441" s="65"/>
      <c r="CI1441" s="63">
        <f>IF($A1441="-","-",ROUND(VLOOKUP($A1441+ROUND(LEFT(CI$1419,2)/24,5),'[1]ОАО "АТС"'!$A$57:$F$800,4,FALSE),2))</f>
        <v>0</v>
      </c>
      <c r="CJ1441" s="64"/>
      <c r="CK1441" s="64"/>
      <c r="CL1441" s="64"/>
      <c r="CM1441" s="64"/>
      <c r="CN1441" s="65"/>
      <c r="CO1441" s="63">
        <f>IF($A1441="-","-",ROUND(VLOOKUP($A1441+ROUND(LEFT(CO$1419,2)/24,5),'[1]ОАО "АТС"'!$A$57:$F$800,4,FALSE),2))</f>
        <v>0</v>
      </c>
      <c r="CP1441" s="64"/>
      <c r="CQ1441" s="64"/>
      <c r="CR1441" s="64"/>
      <c r="CS1441" s="64"/>
      <c r="CT1441" s="65"/>
      <c r="CU1441" s="63">
        <f>IF($A1441="-","-",ROUND(VLOOKUP($A1441+ROUND(LEFT(CU$1419,2)/24,5),'[1]ОАО "АТС"'!$A$57:$F$800,4,FALSE),2))</f>
        <v>0</v>
      </c>
      <c r="CV1441" s="64"/>
      <c r="CW1441" s="64"/>
      <c r="CX1441" s="64"/>
      <c r="CY1441" s="64"/>
      <c r="CZ1441" s="65"/>
      <c r="DA1441" s="63">
        <f>IF($A1441="-","-",ROUND(VLOOKUP($A1441+ROUND(LEFT(DA$1419,2)/24,5),'[1]ОАО "АТС"'!$A$57:$F$800,4,FALSE),2))</f>
        <v>0</v>
      </c>
      <c r="DB1441" s="64"/>
      <c r="DC1441" s="64"/>
      <c r="DD1441" s="64"/>
      <c r="DE1441" s="64"/>
      <c r="DF1441" s="65"/>
      <c r="DG1441" s="63">
        <f>IF($A1441="-","-",ROUND(VLOOKUP($A1441+ROUND(LEFT(DG$1419,2)/24,5),'[1]ОАО "АТС"'!$A$57:$F$800,4,FALSE),2))</f>
        <v>0</v>
      </c>
      <c r="DH1441" s="64"/>
      <c r="DI1441" s="64"/>
      <c r="DJ1441" s="64"/>
      <c r="DK1441" s="64"/>
      <c r="DL1441" s="65"/>
      <c r="DM1441" s="63">
        <f>IF($A1441="-","-",ROUND(VLOOKUP($A1441+ROUND(LEFT(DM$1419,2)/24,5),'[1]ОАО "АТС"'!$A$57:$F$800,4,FALSE),2))</f>
        <v>0</v>
      </c>
      <c r="DN1441" s="64"/>
      <c r="DO1441" s="64"/>
      <c r="DP1441" s="64"/>
      <c r="DQ1441" s="64"/>
      <c r="DR1441" s="65"/>
      <c r="DS1441" s="63">
        <f>IF($A1441="-","-",ROUND(VLOOKUP($A1441+ROUND(LEFT(DS$1419,2)/24,5),'[1]ОАО "АТС"'!$A$57:$F$800,4,FALSE),2))</f>
        <v>0</v>
      </c>
      <c r="DT1441" s="64"/>
      <c r="DU1441" s="64"/>
      <c r="DV1441" s="64"/>
      <c r="DW1441" s="64"/>
      <c r="DX1441" s="65"/>
      <c r="DY1441" s="63">
        <f>IF($A1441="-","-",ROUND(VLOOKUP($A1441+ROUND(LEFT(DY$1419,2)/24,5),'[1]ОАО "АТС"'!$A$57:$F$800,4,FALSE),2))</f>
        <v>0</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46014</v>
      </c>
      <c r="B1442" s="61"/>
      <c r="C1442" s="61"/>
      <c r="D1442" s="61"/>
      <c r="E1442" s="61"/>
      <c r="F1442" s="61"/>
      <c r="G1442" s="61"/>
      <c r="H1442" s="62"/>
      <c r="I1442" s="63">
        <f>IF($A1442="-","-",ROUND(VLOOKUP($A1442+ROUND(LEFT(I$1419,1)/24,5),'[1]ОАО "АТС"'!$A$57:$F$800,4,FALSE),2))</f>
        <v>0</v>
      </c>
      <c r="J1442" s="64"/>
      <c r="K1442" s="64"/>
      <c r="L1442" s="64"/>
      <c r="M1442" s="64"/>
      <c r="N1442" s="65"/>
      <c r="O1442" s="63">
        <f>IF($A1442="-","-",ROUND(VLOOKUP($A1442+ROUND(LEFT(O$1419,1)/24,5),'[1]ОАО "АТС"'!$A$57:$F$800,4,FALSE),2))</f>
        <v>0</v>
      </c>
      <c r="P1442" s="64"/>
      <c r="Q1442" s="64"/>
      <c r="R1442" s="64"/>
      <c r="S1442" s="64"/>
      <c r="T1442" s="65"/>
      <c r="U1442" s="63">
        <f>IF($A1442="-","-",ROUND(VLOOKUP($A1442+ROUND(LEFT(U$1419,1)/24,5),'[1]ОАО "АТС"'!$A$57:$F$800,4,FALSE),2))</f>
        <v>0</v>
      </c>
      <c r="V1442" s="64"/>
      <c r="W1442" s="64"/>
      <c r="X1442" s="64"/>
      <c r="Y1442" s="64"/>
      <c r="Z1442" s="65"/>
      <c r="AA1442" s="63">
        <f>IF($A1442="-","-",ROUND(VLOOKUP($A1442+ROUND(LEFT(AA$1419,1)/24,5),'[1]ОАО "АТС"'!$A$57:$F$800,4,FALSE),2))</f>
        <v>0</v>
      </c>
      <c r="AB1442" s="64"/>
      <c r="AC1442" s="64"/>
      <c r="AD1442" s="64"/>
      <c r="AE1442" s="64"/>
      <c r="AF1442" s="65"/>
      <c r="AG1442" s="63">
        <f>IF($A1442="-","-",ROUND(VLOOKUP($A1442+ROUND(LEFT(AG$1419,1)/24,5),'[1]ОАО "АТС"'!$A$57:$F$800,4,FALSE),2))</f>
        <v>175.48</v>
      </c>
      <c r="AH1442" s="64"/>
      <c r="AI1442" s="64"/>
      <c r="AJ1442" s="64"/>
      <c r="AK1442" s="64"/>
      <c r="AL1442" s="65"/>
      <c r="AM1442" s="63">
        <f>IF($A1442="-","-",ROUND(VLOOKUP($A1442+ROUND(LEFT(AM$1419,1)/24,5),'[1]ОАО "АТС"'!$A$57:$F$800,4,FALSE),2))</f>
        <v>315.97000000000003</v>
      </c>
      <c r="AN1442" s="64"/>
      <c r="AO1442" s="64"/>
      <c r="AP1442" s="64"/>
      <c r="AQ1442" s="64"/>
      <c r="AR1442" s="65"/>
      <c r="AS1442" s="63">
        <f>IF($A1442="-","-",ROUND(VLOOKUP($A1442+ROUND(LEFT(AS$1419,1)/24,5),'[1]ОАО "АТС"'!$A$57:$F$800,4,FALSE),2))</f>
        <v>183.36</v>
      </c>
      <c r="AT1442" s="64"/>
      <c r="AU1442" s="64"/>
      <c r="AV1442" s="64"/>
      <c r="AW1442" s="64"/>
      <c r="AX1442" s="65"/>
      <c r="AY1442" s="63">
        <f>IF($A1442="-","-",ROUND(VLOOKUP($A1442+ROUND(LEFT(AY$1419,1)/24,5),'[1]ОАО "АТС"'!$A$57:$F$800,4,FALSE),2))</f>
        <v>93.34</v>
      </c>
      <c r="AZ1442" s="64"/>
      <c r="BA1442" s="64"/>
      <c r="BB1442" s="64"/>
      <c r="BC1442" s="64"/>
      <c r="BD1442" s="65"/>
      <c r="BE1442" s="63">
        <f>IF($A1442="-","-",ROUND(VLOOKUP($A1442+ROUND(LEFT(BE$1419,1)/24,5),'[1]ОАО "АТС"'!$A$57:$F$800,4,FALSE),2))</f>
        <v>133.58000000000001</v>
      </c>
      <c r="BF1442" s="64"/>
      <c r="BG1442" s="64"/>
      <c r="BH1442" s="64"/>
      <c r="BI1442" s="64"/>
      <c r="BJ1442" s="65"/>
      <c r="BK1442" s="63">
        <f>IF($A1442="-","-",ROUND(VLOOKUP($A1442+ROUND(LEFT(BK$1419,1)/24,5),'[1]ОАО "АТС"'!$A$57:$F$800,4,FALSE),2))</f>
        <v>176.62</v>
      </c>
      <c r="BL1442" s="64"/>
      <c r="BM1442" s="64"/>
      <c r="BN1442" s="64"/>
      <c r="BO1442" s="64"/>
      <c r="BP1442" s="65"/>
      <c r="BQ1442" s="63">
        <f>IF($A1442="-","-",ROUND(VLOOKUP($A1442+ROUND(LEFT(BQ$1419,2)/24,5),'[1]ОАО "АТС"'!$A$57:$F$800,4,FALSE),2))</f>
        <v>104.87</v>
      </c>
      <c r="BR1442" s="64"/>
      <c r="BS1442" s="64"/>
      <c r="BT1442" s="64"/>
      <c r="BU1442" s="64"/>
      <c r="BV1442" s="65"/>
      <c r="BW1442" s="63">
        <f>IF($A1442="-","-",ROUND(VLOOKUP($A1442+ROUND(LEFT(BW$1419,2)/24,5),'[1]ОАО "АТС"'!$A$57:$F$800,4,FALSE),2))</f>
        <v>268.18</v>
      </c>
      <c r="BX1442" s="64"/>
      <c r="BY1442" s="64"/>
      <c r="BZ1442" s="64"/>
      <c r="CA1442" s="64"/>
      <c r="CB1442" s="65"/>
      <c r="CC1442" s="63">
        <f>IF($A1442="-","-",ROUND(VLOOKUP($A1442+ROUND(LEFT(CC$1419,2)/24,5),'[1]ОАО "АТС"'!$A$57:$F$800,4,FALSE),2))</f>
        <v>13.99</v>
      </c>
      <c r="CD1442" s="64"/>
      <c r="CE1442" s="64"/>
      <c r="CF1442" s="64"/>
      <c r="CG1442" s="64"/>
      <c r="CH1442" s="65"/>
      <c r="CI1442" s="63">
        <f>IF($A1442="-","-",ROUND(VLOOKUP($A1442+ROUND(LEFT(CI$1419,2)/24,5),'[1]ОАО "АТС"'!$A$57:$F$800,4,FALSE),2))</f>
        <v>0.01</v>
      </c>
      <c r="CJ1442" s="64"/>
      <c r="CK1442" s="64"/>
      <c r="CL1442" s="64"/>
      <c r="CM1442" s="64"/>
      <c r="CN1442" s="65"/>
      <c r="CO1442" s="63">
        <f>IF($A1442="-","-",ROUND(VLOOKUP($A1442+ROUND(LEFT(CO$1419,2)/24,5),'[1]ОАО "АТС"'!$A$57:$F$800,4,FALSE),2))</f>
        <v>2.2000000000000002</v>
      </c>
      <c r="CP1442" s="64"/>
      <c r="CQ1442" s="64"/>
      <c r="CR1442" s="64"/>
      <c r="CS1442" s="64"/>
      <c r="CT1442" s="65"/>
      <c r="CU1442" s="63">
        <f>IF($A1442="-","-",ROUND(VLOOKUP($A1442+ROUND(LEFT(CU$1419,2)/24,5),'[1]ОАО "АТС"'!$A$57:$F$800,4,FALSE),2))</f>
        <v>0</v>
      </c>
      <c r="CV1442" s="64"/>
      <c r="CW1442" s="64"/>
      <c r="CX1442" s="64"/>
      <c r="CY1442" s="64"/>
      <c r="CZ1442" s="65"/>
      <c r="DA1442" s="63">
        <f>IF($A1442="-","-",ROUND(VLOOKUP($A1442+ROUND(LEFT(DA$1419,2)/24,5),'[1]ОАО "АТС"'!$A$57:$F$800,4,FALSE),2))</f>
        <v>279.20999999999998</v>
      </c>
      <c r="DB1442" s="64"/>
      <c r="DC1442" s="64"/>
      <c r="DD1442" s="64"/>
      <c r="DE1442" s="64"/>
      <c r="DF1442" s="65"/>
      <c r="DG1442" s="63">
        <f>IF($A1442="-","-",ROUND(VLOOKUP($A1442+ROUND(LEFT(DG$1419,2)/24,5),'[1]ОАО "АТС"'!$A$57:$F$800,4,FALSE),2))</f>
        <v>0</v>
      </c>
      <c r="DH1442" s="64"/>
      <c r="DI1442" s="64"/>
      <c r="DJ1442" s="64"/>
      <c r="DK1442" s="64"/>
      <c r="DL1442" s="65"/>
      <c r="DM1442" s="63">
        <f>IF($A1442="-","-",ROUND(VLOOKUP($A1442+ROUND(LEFT(DM$1419,2)/24,5),'[1]ОАО "АТС"'!$A$57:$F$800,4,FALSE),2))</f>
        <v>0</v>
      </c>
      <c r="DN1442" s="64"/>
      <c r="DO1442" s="64"/>
      <c r="DP1442" s="64"/>
      <c r="DQ1442" s="64"/>
      <c r="DR1442" s="65"/>
      <c r="DS1442" s="63">
        <f>IF($A1442="-","-",ROUND(VLOOKUP($A1442+ROUND(LEFT(DS$1419,2)/24,5),'[1]ОАО "АТС"'!$A$57:$F$800,4,FALSE),2))</f>
        <v>0</v>
      </c>
      <c r="DT1442" s="64"/>
      <c r="DU1442" s="64"/>
      <c r="DV1442" s="64"/>
      <c r="DW1442" s="64"/>
      <c r="DX1442" s="65"/>
      <c r="DY1442" s="63">
        <f>IF($A1442="-","-",ROUND(VLOOKUP($A1442+ROUND(LEFT(DY$1419,2)/24,5),'[1]ОАО "АТС"'!$A$57:$F$800,4,FALSE),2))</f>
        <v>0</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0</v>
      </c>
      <c r="EL1442" s="64"/>
      <c r="EM1442" s="64"/>
      <c r="EN1442" s="64"/>
      <c r="EO1442" s="64"/>
      <c r="EP1442" s="65"/>
      <c r="EQ1442" s="63">
        <f>IF($A1442="-","-",ROUND(VLOOKUP($A1442+ROUND(LEFT(EQ$1419,2)/24,5),'[1]ОАО "АТС"'!$A$57:$F$800,4,FALSE),2))</f>
        <v>458.69</v>
      </c>
      <c r="ER1442" s="64"/>
      <c r="ES1442" s="64"/>
      <c r="ET1442" s="64"/>
      <c r="EU1442" s="64"/>
      <c r="EV1442" s="65"/>
    </row>
    <row r="1443" spans="1:152" s="29" customFormat="1" ht="15.75" customHeight="1" x14ac:dyDescent="0.2">
      <c r="A1443" s="60">
        <f>$A$124</f>
        <v>46015</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61.54</v>
      </c>
      <c r="P1443" s="64"/>
      <c r="Q1443" s="64"/>
      <c r="R1443" s="64"/>
      <c r="S1443" s="64"/>
      <c r="T1443" s="65"/>
      <c r="U1443" s="63">
        <f>IF($A1443="-","-",ROUND(VLOOKUP($A1443+ROUND(LEFT(U$1419,1)/24,5),'[1]ОАО "АТС"'!$A$57:$F$800,4,FALSE),2))</f>
        <v>79.430000000000007</v>
      </c>
      <c r="V1443" s="64"/>
      <c r="W1443" s="64"/>
      <c r="X1443" s="64"/>
      <c r="Y1443" s="64"/>
      <c r="Z1443" s="65"/>
      <c r="AA1443" s="63">
        <f>IF($A1443="-","-",ROUND(VLOOKUP($A1443+ROUND(LEFT(AA$1419,1)/24,5),'[1]ОАО "АТС"'!$A$57:$F$800,4,FALSE),2))</f>
        <v>34.020000000000003</v>
      </c>
      <c r="AB1443" s="64"/>
      <c r="AC1443" s="64"/>
      <c r="AD1443" s="64"/>
      <c r="AE1443" s="64"/>
      <c r="AF1443" s="65"/>
      <c r="AG1443" s="63">
        <f>IF($A1443="-","-",ROUND(VLOOKUP($A1443+ROUND(LEFT(AG$1419,1)/24,5),'[1]ОАО "АТС"'!$A$57:$F$800,4,FALSE),2))</f>
        <v>313.57</v>
      </c>
      <c r="AH1443" s="64"/>
      <c r="AI1443" s="64"/>
      <c r="AJ1443" s="64"/>
      <c r="AK1443" s="64"/>
      <c r="AL1443" s="65"/>
      <c r="AM1443" s="63">
        <f>IF($A1443="-","-",ROUND(VLOOKUP($A1443+ROUND(LEFT(AM$1419,1)/24,5),'[1]ОАО "АТС"'!$A$57:$F$800,4,FALSE),2))</f>
        <v>481.79</v>
      </c>
      <c r="AN1443" s="64"/>
      <c r="AO1443" s="64"/>
      <c r="AP1443" s="64"/>
      <c r="AQ1443" s="64"/>
      <c r="AR1443" s="65"/>
      <c r="AS1443" s="63">
        <f>IF($A1443="-","-",ROUND(VLOOKUP($A1443+ROUND(LEFT(AS$1419,1)/24,5),'[1]ОАО "АТС"'!$A$57:$F$800,4,FALSE),2))</f>
        <v>233.86</v>
      </c>
      <c r="AT1443" s="64"/>
      <c r="AU1443" s="64"/>
      <c r="AV1443" s="64"/>
      <c r="AW1443" s="64"/>
      <c r="AX1443" s="65"/>
      <c r="AY1443" s="63">
        <f>IF($A1443="-","-",ROUND(VLOOKUP($A1443+ROUND(LEFT(AY$1419,1)/24,5),'[1]ОАО "АТС"'!$A$57:$F$800,4,FALSE),2))</f>
        <v>150.13999999999999</v>
      </c>
      <c r="AZ1443" s="64"/>
      <c r="BA1443" s="64"/>
      <c r="BB1443" s="64"/>
      <c r="BC1443" s="64"/>
      <c r="BD1443" s="65"/>
      <c r="BE1443" s="63">
        <f>IF($A1443="-","-",ROUND(VLOOKUP($A1443+ROUND(LEFT(BE$1419,1)/24,5),'[1]ОАО "АТС"'!$A$57:$F$800,4,FALSE),2))</f>
        <v>323.45</v>
      </c>
      <c r="BF1443" s="64"/>
      <c r="BG1443" s="64"/>
      <c r="BH1443" s="64"/>
      <c r="BI1443" s="64"/>
      <c r="BJ1443" s="65"/>
      <c r="BK1443" s="63">
        <f>IF($A1443="-","-",ROUND(VLOOKUP($A1443+ROUND(LEFT(BK$1419,1)/24,5),'[1]ОАО "АТС"'!$A$57:$F$800,4,FALSE),2))</f>
        <v>270.39999999999998</v>
      </c>
      <c r="BL1443" s="64"/>
      <c r="BM1443" s="64"/>
      <c r="BN1443" s="64"/>
      <c r="BO1443" s="64"/>
      <c r="BP1443" s="65"/>
      <c r="BQ1443" s="63">
        <f>IF($A1443="-","-",ROUND(VLOOKUP($A1443+ROUND(LEFT(BQ$1419,2)/24,5),'[1]ОАО "АТС"'!$A$57:$F$800,4,FALSE),2))</f>
        <v>84.88</v>
      </c>
      <c r="BR1443" s="64"/>
      <c r="BS1443" s="64"/>
      <c r="BT1443" s="64"/>
      <c r="BU1443" s="64"/>
      <c r="BV1443" s="65"/>
      <c r="BW1443" s="63">
        <f>IF($A1443="-","-",ROUND(VLOOKUP($A1443+ROUND(LEFT(BW$1419,2)/24,5),'[1]ОАО "АТС"'!$A$57:$F$800,4,FALSE),2))</f>
        <v>146.71</v>
      </c>
      <c r="BX1443" s="64"/>
      <c r="BY1443" s="64"/>
      <c r="BZ1443" s="64"/>
      <c r="CA1443" s="64"/>
      <c r="CB1443" s="65"/>
      <c r="CC1443" s="63">
        <f>IF($A1443="-","-",ROUND(VLOOKUP($A1443+ROUND(LEFT(CC$1419,2)/24,5),'[1]ОАО "АТС"'!$A$57:$F$800,4,FALSE),2))</f>
        <v>76.739999999999995</v>
      </c>
      <c r="CD1443" s="64"/>
      <c r="CE1443" s="64"/>
      <c r="CF1443" s="64"/>
      <c r="CG1443" s="64"/>
      <c r="CH1443" s="65"/>
      <c r="CI1443" s="63">
        <f>IF($A1443="-","-",ROUND(VLOOKUP($A1443+ROUND(LEFT(CI$1419,2)/24,5),'[1]ОАО "АТС"'!$A$57:$F$800,4,FALSE),2))</f>
        <v>47.92</v>
      </c>
      <c r="CJ1443" s="64"/>
      <c r="CK1443" s="64"/>
      <c r="CL1443" s="64"/>
      <c r="CM1443" s="64"/>
      <c r="CN1443" s="65"/>
      <c r="CO1443" s="63">
        <f>IF($A1443="-","-",ROUND(VLOOKUP($A1443+ROUND(LEFT(CO$1419,2)/24,5),'[1]ОАО "АТС"'!$A$57:$F$800,4,FALSE),2))</f>
        <v>37.83</v>
      </c>
      <c r="CP1443" s="64"/>
      <c r="CQ1443" s="64"/>
      <c r="CR1443" s="64"/>
      <c r="CS1443" s="64"/>
      <c r="CT1443" s="65"/>
      <c r="CU1443" s="63">
        <f>IF($A1443="-","-",ROUND(VLOOKUP($A1443+ROUND(LEFT(CU$1419,2)/24,5),'[1]ОАО "АТС"'!$A$57:$F$800,4,FALSE),2))</f>
        <v>215.02</v>
      </c>
      <c r="CV1443" s="64"/>
      <c r="CW1443" s="64"/>
      <c r="CX1443" s="64"/>
      <c r="CY1443" s="64"/>
      <c r="CZ1443" s="65"/>
      <c r="DA1443" s="63">
        <f>IF($A1443="-","-",ROUND(VLOOKUP($A1443+ROUND(LEFT(DA$1419,2)/24,5),'[1]ОАО "АТС"'!$A$57:$F$800,4,FALSE),2))</f>
        <v>316.11</v>
      </c>
      <c r="DB1443" s="64"/>
      <c r="DC1443" s="64"/>
      <c r="DD1443" s="64"/>
      <c r="DE1443" s="64"/>
      <c r="DF1443" s="65"/>
      <c r="DG1443" s="63">
        <f>IF($A1443="-","-",ROUND(VLOOKUP($A1443+ROUND(LEFT(DG$1419,2)/24,5),'[1]ОАО "АТС"'!$A$57:$F$800,4,FALSE),2))</f>
        <v>89.8</v>
      </c>
      <c r="DH1443" s="64"/>
      <c r="DI1443" s="64"/>
      <c r="DJ1443" s="64"/>
      <c r="DK1443" s="64"/>
      <c r="DL1443" s="65"/>
      <c r="DM1443" s="63">
        <f>IF($A1443="-","-",ROUND(VLOOKUP($A1443+ROUND(LEFT(DM$1419,2)/24,5),'[1]ОАО "АТС"'!$A$57:$F$800,4,FALSE),2))</f>
        <v>6.01</v>
      </c>
      <c r="DN1443" s="64"/>
      <c r="DO1443" s="64"/>
      <c r="DP1443" s="64"/>
      <c r="DQ1443" s="64"/>
      <c r="DR1443" s="65"/>
      <c r="DS1443" s="63">
        <f>IF($A1443="-","-",ROUND(VLOOKUP($A1443+ROUND(LEFT(DS$1419,2)/24,5),'[1]ОАО "АТС"'!$A$57:$F$800,4,FALSE),2))</f>
        <v>0</v>
      </c>
      <c r="DT1443" s="64"/>
      <c r="DU1443" s="64"/>
      <c r="DV1443" s="64"/>
      <c r="DW1443" s="64"/>
      <c r="DX1443" s="65"/>
      <c r="DY1443" s="63">
        <f>IF($A1443="-","-",ROUND(VLOOKUP($A1443+ROUND(LEFT(DY$1419,2)/24,5),'[1]ОАО "АТС"'!$A$57:$F$800,4,FALSE),2))</f>
        <v>0</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46016</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0</v>
      </c>
      <c r="V1444" s="64"/>
      <c r="W1444" s="64"/>
      <c r="X1444" s="64"/>
      <c r="Y1444" s="64"/>
      <c r="Z1444" s="65"/>
      <c r="AA1444" s="63">
        <f>IF($A1444="-","-",ROUND(VLOOKUP($A1444+ROUND(LEFT(AA$1419,1)/24,5),'[1]ОАО "АТС"'!$A$57:$F$800,4,FALSE),2))</f>
        <v>0</v>
      </c>
      <c r="AB1444" s="64"/>
      <c r="AC1444" s="64"/>
      <c r="AD1444" s="64"/>
      <c r="AE1444" s="64"/>
      <c r="AF1444" s="65"/>
      <c r="AG1444" s="63">
        <f>IF($A1444="-","-",ROUND(VLOOKUP($A1444+ROUND(LEFT(AG$1419,1)/24,5),'[1]ОАО "АТС"'!$A$57:$F$800,4,FALSE),2))</f>
        <v>206.23</v>
      </c>
      <c r="AH1444" s="64"/>
      <c r="AI1444" s="64"/>
      <c r="AJ1444" s="64"/>
      <c r="AK1444" s="64"/>
      <c r="AL1444" s="65"/>
      <c r="AM1444" s="63">
        <f>IF($A1444="-","-",ROUND(VLOOKUP($A1444+ROUND(LEFT(AM$1419,1)/24,5),'[1]ОАО "АТС"'!$A$57:$F$800,4,FALSE),2))</f>
        <v>350.29</v>
      </c>
      <c r="AN1444" s="64"/>
      <c r="AO1444" s="64"/>
      <c r="AP1444" s="64"/>
      <c r="AQ1444" s="64"/>
      <c r="AR1444" s="65"/>
      <c r="AS1444" s="63">
        <f>IF($A1444="-","-",ROUND(VLOOKUP($A1444+ROUND(LEFT(AS$1419,1)/24,5),'[1]ОАО "АТС"'!$A$57:$F$800,4,FALSE),2))</f>
        <v>462.06</v>
      </c>
      <c r="AT1444" s="64"/>
      <c r="AU1444" s="64"/>
      <c r="AV1444" s="64"/>
      <c r="AW1444" s="64"/>
      <c r="AX1444" s="65"/>
      <c r="AY1444" s="63">
        <f>IF($A1444="-","-",ROUND(VLOOKUP($A1444+ROUND(LEFT(AY$1419,1)/24,5),'[1]ОАО "АТС"'!$A$57:$F$800,4,FALSE),2))</f>
        <v>160.72999999999999</v>
      </c>
      <c r="AZ1444" s="64"/>
      <c r="BA1444" s="64"/>
      <c r="BB1444" s="64"/>
      <c r="BC1444" s="64"/>
      <c r="BD1444" s="65"/>
      <c r="BE1444" s="63">
        <f>IF($A1444="-","-",ROUND(VLOOKUP($A1444+ROUND(LEFT(BE$1419,1)/24,5),'[1]ОАО "АТС"'!$A$57:$F$800,4,FALSE),2))</f>
        <v>348.64</v>
      </c>
      <c r="BF1444" s="64"/>
      <c r="BG1444" s="64"/>
      <c r="BH1444" s="64"/>
      <c r="BI1444" s="64"/>
      <c r="BJ1444" s="65"/>
      <c r="BK1444" s="63">
        <f>IF($A1444="-","-",ROUND(VLOOKUP($A1444+ROUND(LEFT(BK$1419,1)/24,5),'[1]ОАО "АТС"'!$A$57:$F$800,4,FALSE),2))</f>
        <v>376.65</v>
      </c>
      <c r="BL1444" s="64"/>
      <c r="BM1444" s="64"/>
      <c r="BN1444" s="64"/>
      <c r="BO1444" s="64"/>
      <c r="BP1444" s="65"/>
      <c r="BQ1444" s="63">
        <f>IF($A1444="-","-",ROUND(VLOOKUP($A1444+ROUND(LEFT(BQ$1419,2)/24,5),'[1]ОАО "АТС"'!$A$57:$F$800,4,FALSE),2))</f>
        <v>221.74</v>
      </c>
      <c r="BR1444" s="64"/>
      <c r="BS1444" s="64"/>
      <c r="BT1444" s="64"/>
      <c r="BU1444" s="64"/>
      <c r="BV1444" s="65"/>
      <c r="BW1444" s="63">
        <f>IF($A1444="-","-",ROUND(VLOOKUP($A1444+ROUND(LEFT(BW$1419,2)/24,5),'[1]ОАО "АТС"'!$A$57:$F$800,4,FALSE),2))</f>
        <v>137.55000000000001</v>
      </c>
      <c r="BX1444" s="64"/>
      <c r="BY1444" s="64"/>
      <c r="BZ1444" s="64"/>
      <c r="CA1444" s="64"/>
      <c r="CB1444" s="65"/>
      <c r="CC1444" s="63">
        <f>IF($A1444="-","-",ROUND(VLOOKUP($A1444+ROUND(LEFT(CC$1419,2)/24,5),'[1]ОАО "АТС"'!$A$57:$F$800,4,FALSE),2))</f>
        <v>307.33999999999997</v>
      </c>
      <c r="CD1444" s="64"/>
      <c r="CE1444" s="64"/>
      <c r="CF1444" s="64"/>
      <c r="CG1444" s="64"/>
      <c r="CH1444" s="65"/>
      <c r="CI1444" s="63">
        <f>IF($A1444="-","-",ROUND(VLOOKUP($A1444+ROUND(LEFT(CI$1419,2)/24,5),'[1]ОАО "АТС"'!$A$57:$F$800,4,FALSE),2))</f>
        <v>312.39999999999998</v>
      </c>
      <c r="CJ1444" s="64"/>
      <c r="CK1444" s="64"/>
      <c r="CL1444" s="64"/>
      <c r="CM1444" s="64"/>
      <c r="CN1444" s="65"/>
      <c r="CO1444" s="63">
        <f>IF($A1444="-","-",ROUND(VLOOKUP($A1444+ROUND(LEFT(CO$1419,2)/24,5),'[1]ОАО "АТС"'!$A$57:$F$800,4,FALSE),2))</f>
        <v>337.69</v>
      </c>
      <c r="CP1444" s="64"/>
      <c r="CQ1444" s="64"/>
      <c r="CR1444" s="64"/>
      <c r="CS1444" s="64"/>
      <c r="CT1444" s="65"/>
      <c r="CU1444" s="63">
        <f>IF($A1444="-","-",ROUND(VLOOKUP($A1444+ROUND(LEFT(CU$1419,2)/24,5),'[1]ОАО "АТС"'!$A$57:$F$800,4,FALSE),2))</f>
        <v>391.35</v>
      </c>
      <c r="CV1444" s="64"/>
      <c r="CW1444" s="64"/>
      <c r="CX1444" s="64"/>
      <c r="CY1444" s="64"/>
      <c r="CZ1444" s="65"/>
      <c r="DA1444" s="63">
        <f>IF($A1444="-","-",ROUND(VLOOKUP($A1444+ROUND(LEFT(DA$1419,2)/24,5),'[1]ОАО "АТС"'!$A$57:$F$800,4,FALSE),2))</f>
        <v>620.95000000000005</v>
      </c>
      <c r="DB1444" s="64"/>
      <c r="DC1444" s="64"/>
      <c r="DD1444" s="64"/>
      <c r="DE1444" s="64"/>
      <c r="DF1444" s="65"/>
      <c r="DG1444" s="63">
        <f>IF($A1444="-","-",ROUND(VLOOKUP($A1444+ROUND(LEFT(DG$1419,2)/24,5),'[1]ОАО "АТС"'!$A$57:$F$800,4,FALSE),2))</f>
        <v>310.31</v>
      </c>
      <c r="DH1444" s="64"/>
      <c r="DI1444" s="64"/>
      <c r="DJ1444" s="64"/>
      <c r="DK1444" s="64"/>
      <c r="DL1444" s="65"/>
      <c r="DM1444" s="63">
        <f>IF($A1444="-","-",ROUND(VLOOKUP($A1444+ROUND(LEFT(DM$1419,2)/24,5),'[1]ОАО "АТС"'!$A$57:$F$800,4,FALSE),2))</f>
        <v>275.2</v>
      </c>
      <c r="DN1444" s="64"/>
      <c r="DO1444" s="64"/>
      <c r="DP1444" s="64"/>
      <c r="DQ1444" s="64"/>
      <c r="DR1444" s="65"/>
      <c r="DS1444" s="63">
        <f>IF($A1444="-","-",ROUND(VLOOKUP($A1444+ROUND(LEFT(DS$1419,2)/24,5),'[1]ОАО "АТС"'!$A$57:$F$800,4,FALSE),2))</f>
        <v>115.69</v>
      </c>
      <c r="DT1444" s="64"/>
      <c r="DU1444" s="64"/>
      <c r="DV1444" s="64"/>
      <c r="DW1444" s="64"/>
      <c r="DX1444" s="65"/>
      <c r="DY1444" s="63">
        <f>IF($A1444="-","-",ROUND(VLOOKUP($A1444+ROUND(LEFT(DY$1419,2)/24,5),'[1]ОАО "АТС"'!$A$57:$F$800,4,FALSE),2))</f>
        <v>57.97</v>
      </c>
      <c r="DZ1444" s="64"/>
      <c r="EA1444" s="64"/>
      <c r="EB1444" s="64"/>
      <c r="EC1444" s="64"/>
      <c r="ED1444" s="65"/>
      <c r="EE1444" s="63">
        <f>IF($A1444="-","-",ROUND(VLOOKUP($A1444+ROUND(LEFT(EE$1419,2)/24,5),'[1]ОАО "АТС"'!$A$57:$F$800,4,FALSE),2))</f>
        <v>41.18</v>
      </c>
      <c r="EF1444" s="64"/>
      <c r="EG1444" s="64"/>
      <c r="EH1444" s="64"/>
      <c r="EI1444" s="64"/>
      <c r="EJ1444" s="65"/>
      <c r="EK1444" s="63">
        <f>IF($A1444="-","-",ROUND(VLOOKUP($A1444+ROUND(LEFT(EK$1419,2)/24,5),'[1]ОАО "АТС"'!$A$57:$F$800,4,FALSE),2))</f>
        <v>36.72</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46017</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0</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65.95</v>
      </c>
      <c r="AB1445" s="64"/>
      <c r="AC1445" s="64"/>
      <c r="AD1445" s="64"/>
      <c r="AE1445" s="64"/>
      <c r="AF1445" s="65"/>
      <c r="AG1445" s="63">
        <f>IF($A1445="-","-",ROUND(VLOOKUP($A1445+ROUND(LEFT(AG$1419,1)/24,5),'[1]ОАО "АТС"'!$A$57:$F$800,4,FALSE),2))</f>
        <v>0</v>
      </c>
      <c r="AH1445" s="64"/>
      <c r="AI1445" s="64"/>
      <c r="AJ1445" s="64"/>
      <c r="AK1445" s="64"/>
      <c r="AL1445" s="65"/>
      <c r="AM1445" s="63">
        <f>IF($A1445="-","-",ROUND(VLOOKUP($A1445+ROUND(LEFT(AM$1419,1)/24,5),'[1]ОАО "АТС"'!$A$57:$F$800,4,FALSE),2))</f>
        <v>460.88</v>
      </c>
      <c r="AN1445" s="64"/>
      <c r="AO1445" s="64"/>
      <c r="AP1445" s="64"/>
      <c r="AQ1445" s="64"/>
      <c r="AR1445" s="65"/>
      <c r="AS1445" s="63">
        <f>IF($A1445="-","-",ROUND(VLOOKUP($A1445+ROUND(LEFT(AS$1419,1)/24,5),'[1]ОАО "АТС"'!$A$57:$F$800,4,FALSE),2))</f>
        <v>318.39999999999998</v>
      </c>
      <c r="AT1445" s="64"/>
      <c r="AU1445" s="64"/>
      <c r="AV1445" s="64"/>
      <c r="AW1445" s="64"/>
      <c r="AX1445" s="65"/>
      <c r="AY1445" s="63">
        <f>IF($A1445="-","-",ROUND(VLOOKUP($A1445+ROUND(LEFT(AY$1419,1)/24,5),'[1]ОАО "АТС"'!$A$57:$F$800,4,FALSE),2))</f>
        <v>59.94</v>
      </c>
      <c r="AZ1445" s="64"/>
      <c r="BA1445" s="64"/>
      <c r="BB1445" s="64"/>
      <c r="BC1445" s="64"/>
      <c r="BD1445" s="65"/>
      <c r="BE1445" s="63">
        <f>IF($A1445="-","-",ROUND(VLOOKUP($A1445+ROUND(LEFT(BE$1419,1)/24,5),'[1]ОАО "АТС"'!$A$57:$F$800,4,FALSE),2))</f>
        <v>54.44</v>
      </c>
      <c r="BF1445" s="64"/>
      <c r="BG1445" s="64"/>
      <c r="BH1445" s="64"/>
      <c r="BI1445" s="64"/>
      <c r="BJ1445" s="65"/>
      <c r="BK1445" s="63">
        <f>IF($A1445="-","-",ROUND(VLOOKUP($A1445+ROUND(LEFT(BK$1419,1)/24,5),'[1]ОАО "АТС"'!$A$57:$F$800,4,FALSE),2))</f>
        <v>65.59</v>
      </c>
      <c r="BL1445" s="64"/>
      <c r="BM1445" s="64"/>
      <c r="BN1445" s="64"/>
      <c r="BO1445" s="64"/>
      <c r="BP1445" s="65"/>
      <c r="BQ1445" s="63">
        <f>IF($A1445="-","-",ROUND(VLOOKUP($A1445+ROUND(LEFT(BQ$1419,2)/24,5),'[1]ОАО "АТС"'!$A$57:$F$800,4,FALSE),2))</f>
        <v>138.99</v>
      </c>
      <c r="BR1445" s="64"/>
      <c r="BS1445" s="64"/>
      <c r="BT1445" s="64"/>
      <c r="BU1445" s="64"/>
      <c r="BV1445" s="65"/>
      <c r="BW1445" s="63">
        <f>IF($A1445="-","-",ROUND(VLOOKUP($A1445+ROUND(LEFT(BW$1419,2)/24,5),'[1]ОАО "АТС"'!$A$57:$F$800,4,FALSE),2))</f>
        <v>120.8</v>
      </c>
      <c r="BX1445" s="64"/>
      <c r="BY1445" s="64"/>
      <c r="BZ1445" s="64"/>
      <c r="CA1445" s="64"/>
      <c r="CB1445" s="65"/>
      <c r="CC1445" s="63">
        <f>IF($A1445="-","-",ROUND(VLOOKUP($A1445+ROUND(LEFT(CC$1419,2)/24,5),'[1]ОАО "АТС"'!$A$57:$F$800,4,FALSE),2))</f>
        <v>199.59</v>
      </c>
      <c r="CD1445" s="64"/>
      <c r="CE1445" s="64"/>
      <c r="CF1445" s="64"/>
      <c r="CG1445" s="64"/>
      <c r="CH1445" s="65"/>
      <c r="CI1445" s="63">
        <f>IF($A1445="-","-",ROUND(VLOOKUP($A1445+ROUND(LEFT(CI$1419,2)/24,5),'[1]ОАО "АТС"'!$A$57:$F$800,4,FALSE),2))</f>
        <v>89.56</v>
      </c>
      <c r="CJ1445" s="64"/>
      <c r="CK1445" s="64"/>
      <c r="CL1445" s="64"/>
      <c r="CM1445" s="64"/>
      <c r="CN1445" s="65"/>
      <c r="CO1445" s="63">
        <f>IF($A1445="-","-",ROUND(VLOOKUP($A1445+ROUND(LEFT(CO$1419,2)/24,5),'[1]ОАО "АТС"'!$A$57:$F$800,4,FALSE),2))</f>
        <v>168.9</v>
      </c>
      <c r="CP1445" s="64"/>
      <c r="CQ1445" s="64"/>
      <c r="CR1445" s="64"/>
      <c r="CS1445" s="64"/>
      <c r="CT1445" s="65"/>
      <c r="CU1445" s="63">
        <f>IF($A1445="-","-",ROUND(VLOOKUP($A1445+ROUND(LEFT(CU$1419,2)/24,5),'[1]ОАО "АТС"'!$A$57:$F$800,4,FALSE),2))</f>
        <v>197.28</v>
      </c>
      <c r="CV1445" s="64"/>
      <c r="CW1445" s="64"/>
      <c r="CX1445" s="64"/>
      <c r="CY1445" s="64"/>
      <c r="CZ1445" s="65"/>
      <c r="DA1445" s="63">
        <f>IF($A1445="-","-",ROUND(VLOOKUP($A1445+ROUND(LEFT(DA$1419,2)/24,5),'[1]ОАО "АТС"'!$A$57:$F$800,4,FALSE),2))</f>
        <v>49.65</v>
      </c>
      <c r="DB1445" s="64"/>
      <c r="DC1445" s="64"/>
      <c r="DD1445" s="64"/>
      <c r="DE1445" s="64"/>
      <c r="DF1445" s="65"/>
      <c r="DG1445" s="63">
        <f>IF($A1445="-","-",ROUND(VLOOKUP($A1445+ROUND(LEFT(DG$1419,2)/24,5),'[1]ОАО "АТС"'!$A$57:$F$800,4,FALSE),2))</f>
        <v>25.46</v>
      </c>
      <c r="DH1445" s="64"/>
      <c r="DI1445" s="64"/>
      <c r="DJ1445" s="64"/>
      <c r="DK1445" s="64"/>
      <c r="DL1445" s="65"/>
      <c r="DM1445" s="63">
        <f>IF($A1445="-","-",ROUND(VLOOKUP($A1445+ROUND(LEFT(DM$1419,2)/24,5),'[1]ОАО "АТС"'!$A$57:$F$800,4,FALSE),2))</f>
        <v>1.07</v>
      </c>
      <c r="DN1445" s="64"/>
      <c r="DO1445" s="64"/>
      <c r="DP1445" s="64"/>
      <c r="DQ1445" s="64"/>
      <c r="DR1445" s="65"/>
      <c r="DS1445" s="63">
        <f>IF($A1445="-","-",ROUND(VLOOKUP($A1445+ROUND(LEFT(DS$1419,2)/24,5),'[1]ОАО "АТС"'!$A$57:$F$800,4,FALSE),2))</f>
        <v>0</v>
      </c>
      <c r="DT1445" s="64"/>
      <c r="DU1445" s="64"/>
      <c r="DV1445" s="64"/>
      <c r="DW1445" s="64"/>
      <c r="DX1445" s="65"/>
      <c r="DY1445" s="63">
        <f>IF($A1445="-","-",ROUND(VLOOKUP($A1445+ROUND(LEFT(DY$1419,2)/24,5),'[1]ОАО "АТС"'!$A$57:$F$800,4,FALSE),2))</f>
        <v>0</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46018</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103.02</v>
      </c>
      <c r="V1446" s="64"/>
      <c r="W1446" s="64"/>
      <c r="X1446" s="64"/>
      <c r="Y1446" s="64"/>
      <c r="Z1446" s="65"/>
      <c r="AA1446" s="63">
        <f>IF($A1446="-","-",ROUND(VLOOKUP($A1446+ROUND(LEFT(AA$1419,1)/24,5),'[1]ОАО "АТС"'!$A$57:$F$800,4,FALSE),2))</f>
        <v>0</v>
      </c>
      <c r="AB1446" s="64"/>
      <c r="AC1446" s="64"/>
      <c r="AD1446" s="64"/>
      <c r="AE1446" s="64"/>
      <c r="AF1446" s="65"/>
      <c r="AG1446" s="63">
        <f>IF($A1446="-","-",ROUND(VLOOKUP($A1446+ROUND(LEFT(AG$1419,1)/24,5),'[1]ОАО "АТС"'!$A$57:$F$800,4,FALSE),2))</f>
        <v>0</v>
      </c>
      <c r="AH1446" s="64"/>
      <c r="AI1446" s="64"/>
      <c r="AJ1446" s="64"/>
      <c r="AK1446" s="64"/>
      <c r="AL1446" s="65"/>
      <c r="AM1446" s="63">
        <f>IF($A1446="-","-",ROUND(VLOOKUP($A1446+ROUND(LEFT(AM$1419,1)/24,5),'[1]ОАО "АТС"'!$A$57:$F$800,4,FALSE),2))</f>
        <v>267.5</v>
      </c>
      <c r="AN1446" s="64"/>
      <c r="AO1446" s="64"/>
      <c r="AP1446" s="64"/>
      <c r="AQ1446" s="64"/>
      <c r="AR1446" s="65"/>
      <c r="AS1446" s="63">
        <f>IF($A1446="-","-",ROUND(VLOOKUP($A1446+ROUND(LEFT(AS$1419,1)/24,5),'[1]ОАО "АТС"'!$A$57:$F$800,4,FALSE),2))</f>
        <v>470.18</v>
      </c>
      <c r="AT1446" s="64"/>
      <c r="AU1446" s="64"/>
      <c r="AV1446" s="64"/>
      <c r="AW1446" s="64"/>
      <c r="AX1446" s="65"/>
      <c r="AY1446" s="63">
        <f>IF($A1446="-","-",ROUND(VLOOKUP($A1446+ROUND(LEFT(AY$1419,1)/24,5),'[1]ОАО "АТС"'!$A$57:$F$800,4,FALSE),2))</f>
        <v>0.49</v>
      </c>
      <c r="AZ1446" s="64"/>
      <c r="BA1446" s="64"/>
      <c r="BB1446" s="64"/>
      <c r="BC1446" s="64"/>
      <c r="BD1446" s="65"/>
      <c r="BE1446" s="63">
        <f>IF($A1446="-","-",ROUND(VLOOKUP($A1446+ROUND(LEFT(BE$1419,1)/24,5),'[1]ОАО "АТС"'!$A$57:$F$800,4,FALSE),2))</f>
        <v>179.15</v>
      </c>
      <c r="BF1446" s="64"/>
      <c r="BG1446" s="64"/>
      <c r="BH1446" s="64"/>
      <c r="BI1446" s="64"/>
      <c r="BJ1446" s="65"/>
      <c r="BK1446" s="63">
        <f>IF($A1446="-","-",ROUND(VLOOKUP($A1446+ROUND(LEFT(BK$1419,1)/24,5),'[1]ОАО "АТС"'!$A$57:$F$800,4,FALSE),2))</f>
        <v>125.44</v>
      </c>
      <c r="BL1446" s="64"/>
      <c r="BM1446" s="64"/>
      <c r="BN1446" s="64"/>
      <c r="BO1446" s="64"/>
      <c r="BP1446" s="65"/>
      <c r="BQ1446" s="63">
        <f>IF($A1446="-","-",ROUND(VLOOKUP($A1446+ROUND(LEFT(BQ$1419,2)/24,5),'[1]ОАО "АТС"'!$A$57:$F$800,4,FALSE),2))</f>
        <v>87.62</v>
      </c>
      <c r="BR1446" s="64"/>
      <c r="BS1446" s="64"/>
      <c r="BT1446" s="64"/>
      <c r="BU1446" s="64"/>
      <c r="BV1446" s="65"/>
      <c r="BW1446" s="63">
        <f>IF($A1446="-","-",ROUND(VLOOKUP($A1446+ROUND(LEFT(BW$1419,2)/24,5),'[1]ОАО "АТС"'!$A$57:$F$800,4,FALSE),2))</f>
        <v>174.42</v>
      </c>
      <c r="BX1446" s="64"/>
      <c r="BY1446" s="64"/>
      <c r="BZ1446" s="64"/>
      <c r="CA1446" s="64"/>
      <c r="CB1446" s="65"/>
      <c r="CC1446" s="63">
        <f>IF($A1446="-","-",ROUND(VLOOKUP($A1446+ROUND(LEFT(CC$1419,2)/24,5),'[1]ОАО "АТС"'!$A$57:$F$800,4,FALSE),2))</f>
        <v>109.08</v>
      </c>
      <c r="CD1446" s="64"/>
      <c r="CE1446" s="64"/>
      <c r="CF1446" s="64"/>
      <c r="CG1446" s="64"/>
      <c r="CH1446" s="65"/>
      <c r="CI1446" s="63">
        <f>IF($A1446="-","-",ROUND(VLOOKUP($A1446+ROUND(LEFT(CI$1419,2)/24,5),'[1]ОАО "АТС"'!$A$57:$F$800,4,FALSE),2))</f>
        <v>448.71</v>
      </c>
      <c r="CJ1446" s="64"/>
      <c r="CK1446" s="64"/>
      <c r="CL1446" s="64"/>
      <c r="CM1446" s="64"/>
      <c r="CN1446" s="65"/>
      <c r="CO1446" s="63">
        <f>IF($A1446="-","-",ROUND(VLOOKUP($A1446+ROUND(LEFT(CO$1419,2)/24,5),'[1]ОАО "АТС"'!$A$57:$F$800,4,FALSE),2))</f>
        <v>406.06</v>
      </c>
      <c r="CP1446" s="64"/>
      <c r="CQ1446" s="64"/>
      <c r="CR1446" s="64"/>
      <c r="CS1446" s="64"/>
      <c r="CT1446" s="65"/>
      <c r="CU1446" s="63">
        <f>IF($A1446="-","-",ROUND(VLOOKUP($A1446+ROUND(LEFT(CU$1419,2)/24,5),'[1]ОАО "АТС"'!$A$57:$F$800,4,FALSE),2))</f>
        <v>504.58</v>
      </c>
      <c r="CV1446" s="64"/>
      <c r="CW1446" s="64"/>
      <c r="CX1446" s="64"/>
      <c r="CY1446" s="64"/>
      <c r="CZ1446" s="65"/>
      <c r="DA1446" s="63">
        <f>IF($A1446="-","-",ROUND(VLOOKUP($A1446+ROUND(LEFT(DA$1419,2)/24,5),'[1]ОАО "АТС"'!$A$57:$F$800,4,FALSE),2))</f>
        <v>492.49</v>
      </c>
      <c r="DB1446" s="64"/>
      <c r="DC1446" s="64"/>
      <c r="DD1446" s="64"/>
      <c r="DE1446" s="64"/>
      <c r="DF1446" s="65"/>
      <c r="DG1446" s="63">
        <f>IF($A1446="-","-",ROUND(VLOOKUP($A1446+ROUND(LEFT(DG$1419,2)/24,5),'[1]ОАО "АТС"'!$A$57:$F$800,4,FALSE),2))</f>
        <v>332.62</v>
      </c>
      <c r="DH1446" s="64"/>
      <c r="DI1446" s="64"/>
      <c r="DJ1446" s="64"/>
      <c r="DK1446" s="64"/>
      <c r="DL1446" s="65"/>
      <c r="DM1446" s="63">
        <f>IF($A1446="-","-",ROUND(VLOOKUP($A1446+ROUND(LEFT(DM$1419,2)/24,5),'[1]ОАО "АТС"'!$A$57:$F$800,4,FALSE),2))</f>
        <v>399.96</v>
      </c>
      <c r="DN1446" s="64"/>
      <c r="DO1446" s="64"/>
      <c r="DP1446" s="64"/>
      <c r="DQ1446" s="64"/>
      <c r="DR1446" s="65"/>
      <c r="DS1446" s="63">
        <f>IF($A1446="-","-",ROUND(VLOOKUP($A1446+ROUND(LEFT(DS$1419,2)/24,5),'[1]ОАО "АТС"'!$A$57:$F$800,4,FALSE),2))</f>
        <v>347.28</v>
      </c>
      <c r="DT1446" s="64"/>
      <c r="DU1446" s="64"/>
      <c r="DV1446" s="64"/>
      <c r="DW1446" s="64"/>
      <c r="DX1446" s="65"/>
      <c r="DY1446" s="63">
        <f>IF($A1446="-","-",ROUND(VLOOKUP($A1446+ROUND(LEFT(DY$1419,2)/24,5),'[1]ОАО "АТС"'!$A$57:$F$800,4,FALSE),2))</f>
        <v>177.3</v>
      </c>
      <c r="DZ1446" s="64"/>
      <c r="EA1446" s="64"/>
      <c r="EB1446" s="64"/>
      <c r="EC1446" s="64"/>
      <c r="ED1446" s="65"/>
      <c r="EE1446" s="63">
        <f>IF($A1446="-","-",ROUND(VLOOKUP($A1446+ROUND(LEFT(EE$1419,2)/24,5),'[1]ОАО "АТС"'!$A$57:$F$800,4,FALSE),2))</f>
        <v>239.16</v>
      </c>
      <c r="EF1446" s="64"/>
      <c r="EG1446" s="64"/>
      <c r="EH1446" s="64"/>
      <c r="EI1446" s="64"/>
      <c r="EJ1446" s="65"/>
      <c r="EK1446" s="63">
        <f>IF($A1446="-","-",ROUND(VLOOKUP($A1446+ROUND(LEFT(EK$1419,2)/24,5),'[1]ОАО "АТС"'!$A$57:$F$800,4,FALSE),2))</f>
        <v>95.16</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46019</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0</v>
      </c>
      <c r="P1447" s="64"/>
      <c r="Q1447" s="64"/>
      <c r="R1447" s="64"/>
      <c r="S1447" s="64"/>
      <c r="T1447" s="65"/>
      <c r="U1447" s="63">
        <f>IF($A1447="-","-",ROUND(VLOOKUP($A1447+ROUND(LEFT(U$1419,1)/24,5),'[1]ОАО "АТС"'!$A$57:$F$800,4,FALSE),2))</f>
        <v>0</v>
      </c>
      <c r="V1447" s="64"/>
      <c r="W1447" s="64"/>
      <c r="X1447" s="64"/>
      <c r="Y1447" s="64"/>
      <c r="Z1447" s="65"/>
      <c r="AA1447" s="63">
        <f>IF($A1447="-","-",ROUND(VLOOKUP($A1447+ROUND(LEFT(AA$1419,1)/24,5),'[1]ОАО "АТС"'!$A$57:$F$800,4,FALSE),2))</f>
        <v>0</v>
      </c>
      <c r="AB1447" s="64"/>
      <c r="AC1447" s="64"/>
      <c r="AD1447" s="64"/>
      <c r="AE1447" s="64"/>
      <c r="AF1447" s="65"/>
      <c r="AG1447" s="63">
        <f>IF($A1447="-","-",ROUND(VLOOKUP($A1447+ROUND(LEFT(AG$1419,1)/24,5),'[1]ОАО "АТС"'!$A$57:$F$800,4,FALSE),2))</f>
        <v>256.08</v>
      </c>
      <c r="AH1447" s="64"/>
      <c r="AI1447" s="64"/>
      <c r="AJ1447" s="64"/>
      <c r="AK1447" s="64"/>
      <c r="AL1447" s="65"/>
      <c r="AM1447" s="63">
        <f>IF($A1447="-","-",ROUND(VLOOKUP($A1447+ROUND(LEFT(AM$1419,1)/24,5),'[1]ОАО "АТС"'!$A$57:$F$800,4,FALSE),2))</f>
        <v>1578.45</v>
      </c>
      <c r="AN1447" s="64"/>
      <c r="AO1447" s="64"/>
      <c r="AP1447" s="64"/>
      <c r="AQ1447" s="64"/>
      <c r="AR1447" s="65"/>
      <c r="AS1447" s="63">
        <f>IF($A1447="-","-",ROUND(VLOOKUP($A1447+ROUND(LEFT(AS$1419,1)/24,5),'[1]ОАО "АТС"'!$A$57:$F$800,4,FALSE),2))</f>
        <v>964.88</v>
      </c>
      <c r="AT1447" s="64"/>
      <c r="AU1447" s="64"/>
      <c r="AV1447" s="64"/>
      <c r="AW1447" s="64"/>
      <c r="AX1447" s="65"/>
      <c r="AY1447" s="63">
        <f>IF($A1447="-","-",ROUND(VLOOKUP($A1447+ROUND(LEFT(AY$1419,1)/24,5),'[1]ОАО "АТС"'!$A$57:$F$800,4,FALSE),2))</f>
        <v>574.96</v>
      </c>
      <c r="AZ1447" s="64"/>
      <c r="BA1447" s="64"/>
      <c r="BB1447" s="64"/>
      <c r="BC1447" s="64"/>
      <c r="BD1447" s="65"/>
      <c r="BE1447" s="63">
        <f>IF($A1447="-","-",ROUND(VLOOKUP($A1447+ROUND(LEFT(BE$1419,1)/24,5),'[1]ОАО "АТС"'!$A$57:$F$800,4,FALSE),2))</f>
        <v>279.45999999999998</v>
      </c>
      <c r="BF1447" s="64"/>
      <c r="BG1447" s="64"/>
      <c r="BH1447" s="64"/>
      <c r="BI1447" s="64"/>
      <c r="BJ1447" s="65"/>
      <c r="BK1447" s="63">
        <f>IF($A1447="-","-",ROUND(VLOOKUP($A1447+ROUND(LEFT(BK$1419,1)/24,5),'[1]ОАО "АТС"'!$A$57:$F$800,4,FALSE),2))</f>
        <v>158.85</v>
      </c>
      <c r="BL1447" s="64"/>
      <c r="BM1447" s="64"/>
      <c r="BN1447" s="64"/>
      <c r="BO1447" s="64"/>
      <c r="BP1447" s="65"/>
      <c r="BQ1447" s="63">
        <f>IF($A1447="-","-",ROUND(VLOOKUP($A1447+ROUND(LEFT(BQ$1419,2)/24,5),'[1]ОАО "АТС"'!$A$57:$F$800,4,FALSE),2))</f>
        <v>163.93</v>
      </c>
      <c r="BR1447" s="64"/>
      <c r="BS1447" s="64"/>
      <c r="BT1447" s="64"/>
      <c r="BU1447" s="64"/>
      <c r="BV1447" s="65"/>
      <c r="BW1447" s="63">
        <f>IF($A1447="-","-",ROUND(VLOOKUP($A1447+ROUND(LEFT(BW$1419,2)/24,5),'[1]ОАО "АТС"'!$A$57:$F$800,4,FALSE),2))</f>
        <v>157.84</v>
      </c>
      <c r="BX1447" s="64"/>
      <c r="BY1447" s="64"/>
      <c r="BZ1447" s="64"/>
      <c r="CA1447" s="64"/>
      <c r="CB1447" s="65"/>
      <c r="CC1447" s="63">
        <f>IF($A1447="-","-",ROUND(VLOOKUP($A1447+ROUND(LEFT(CC$1419,2)/24,5),'[1]ОАО "АТС"'!$A$57:$F$800,4,FALSE),2))</f>
        <v>166.32</v>
      </c>
      <c r="CD1447" s="64"/>
      <c r="CE1447" s="64"/>
      <c r="CF1447" s="64"/>
      <c r="CG1447" s="64"/>
      <c r="CH1447" s="65"/>
      <c r="CI1447" s="63">
        <f>IF($A1447="-","-",ROUND(VLOOKUP($A1447+ROUND(LEFT(CI$1419,2)/24,5),'[1]ОАО "АТС"'!$A$57:$F$800,4,FALSE),2))</f>
        <v>155.47999999999999</v>
      </c>
      <c r="CJ1447" s="64"/>
      <c r="CK1447" s="64"/>
      <c r="CL1447" s="64"/>
      <c r="CM1447" s="64"/>
      <c r="CN1447" s="65"/>
      <c r="CO1447" s="63">
        <f>IF($A1447="-","-",ROUND(VLOOKUP($A1447+ROUND(LEFT(CO$1419,2)/24,5),'[1]ОАО "АТС"'!$A$57:$F$800,4,FALSE),2))</f>
        <v>152</v>
      </c>
      <c r="CP1447" s="64"/>
      <c r="CQ1447" s="64"/>
      <c r="CR1447" s="64"/>
      <c r="CS1447" s="64"/>
      <c r="CT1447" s="65"/>
      <c r="CU1447" s="63">
        <f>IF($A1447="-","-",ROUND(VLOOKUP($A1447+ROUND(LEFT(CU$1419,2)/24,5),'[1]ОАО "АТС"'!$A$57:$F$800,4,FALSE),2))</f>
        <v>136.85</v>
      </c>
      <c r="CV1447" s="64"/>
      <c r="CW1447" s="64"/>
      <c r="CX1447" s="64"/>
      <c r="CY1447" s="64"/>
      <c r="CZ1447" s="65"/>
      <c r="DA1447" s="63">
        <f>IF($A1447="-","-",ROUND(VLOOKUP($A1447+ROUND(LEFT(DA$1419,2)/24,5),'[1]ОАО "АТС"'!$A$57:$F$800,4,FALSE),2))</f>
        <v>154.47</v>
      </c>
      <c r="DB1447" s="64"/>
      <c r="DC1447" s="64"/>
      <c r="DD1447" s="64"/>
      <c r="DE1447" s="64"/>
      <c r="DF1447" s="65"/>
      <c r="DG1447" s="63">
        <f>IF($A1447="-","-",ROUND(VLOOKUP($A1447+ROUND(LEFT(DG$1419,2)/24,5),'[1]ОАО "АТС"'!$A$57:$F$800,4,FALSE),2))</f>
        <v>54.43</v>
      </c>
      <c r="DH1447" s="64"/>
      <c r="DI1447" s="64"/>
      <c r="DJ1447" s="64"/>
      <c r="DK1447" s="64"/>
      <c r="DL1447" s="65"/>
      <c r="DM1447" s="63">
        <f>IF($A1447="-","-",ROUND(VLOOKUP($A1447+ROUND(LEFT(DM$1419,2)/24,5),'[1]ОАО "АТС"'!$A$57:$F$800,4,FALSE),2))</f>
        <v>45.51</v>
      </c>
      <c r="DN1447" s="64"/>
      <c r="DO1447" s="64"/>
      <c r="DP1447" s="64"/>
      <c r="DQ1447" s="64"/>
      <c r="DR1447" s="65"/>
      <c r="DS1447" s="63">
        <f>IF($A1447="-","-",ROUND(VLOOKUP($A1447+ROUND(LEFT(DS$1419,2)/24,5),'[1]ОАО "АТС"'!$A$57:$F$800,4,FALSE),2))</f>
        <v>28.87</v>
      </c>
      <c r="DT1447" s="64"/>
      <c r="DU1447" s="64"/>
      <c r="DV1447" s="64"/>
      <c r="DW1447" s="64"/>
      <c r="DX1447" s="65"/>
      <c r="DY1447" s="63">
        <f>IF($A1447="-","-",ROUND(VLOOKUP($A1447+ROUND(LEFT(DY$1419,2)/24,5),'[1]ОАО "АТС"'!$A$57:$F$800,4,FALSE),2))</f>
        <v>5.45</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46020</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0</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17.53</v>
      </c>
      <c r="AB1448" s="64"/>
      <c r="AC1448" s="64"/>
      <c r="AD1448" s="64"/>
      <c r="AE1448" s="64"/>
      <c r="AF1448" s="65"/>
      <c r="AG1448" s="63">
        <f>IF($A1448="-","-",ROUND(VLOOKUP($A1448+ROUND(LEFT(AG$1419,1)/24,5),'[1]ОАО "АТС"'!$A$57:$F$800,4,FALSE),2))</f>
        <v>119</v>
      </c>
      <c r="AH1448" s="64"/>
      <c r="AI1448" s="64"/>
      <c r="AJ1448" s="64"/>
      <c r="AK1448" s="64"/>
      <c r="AL1448" s="65"/>
      <c r="AM1448" s="63">
        <f>IF($A1448="-","-",ROUND(VLOOKUP($A1448+ROUND(LEFT(AM$1419,1)/24,5),'[1]ОАО "АТС"'!$A$57:$F$800,4,FALSE),2))</f>
        <v>302.92</v>
      </c>
      <c r="AN1448" s="64"/>
      <c r="AO1448" s="64"/>
      <c r="AP1448" s="64"/>
      <c r="AQ1448" s="64"/>
      <c r="AR1448" s="65"/>
      <c r="AS1448" s="63">
        <f>IF($A1448="-","-",ROUND(VLOOKUP($A1448+ROUND(LEFT(AS$1419,1)/24,5),'[1]ОАО "АТС"'!$A$57:$F$800,4,FALSE),2))</f>
        <v>315.79000000000002</v>
      </c>
      <c r="AT1448" s="64"/>
      <c r="AU1448" s="64"/>
      <c r="AV1448" s="64"/>
      <c r="AW1448" s="64"/>
      <c r="AX1448" s="65"/>
      <c r="AY1448" s="63">
        <f>IF($A1448="-","-",ROUND(VLOOKUP($A1448+ROUND(LEFT(AY$1419,1)/24,5),'[1]ОАО "АТС"'!$A$57:$F$800,4,FALSE),2))</f>
        <v>132.09</v>
      </c>
      <c r="AZ1448" s="64"/>
      <c r="BA1448" s="64"/>
      <c r="BB1448" s="64"/>
      <c r="BC1448" s="64"/>
      <c r="BD1448" s="65"/>
      <c r="BE1448" s="63">
        <f>IF($A1448="-","-",ROUND(VLOOKUP($A1448+ROUND(LEFT(BE$1419,1)/24,5),'[1]ОАО "АТС"'!$A$57:$F$800,4,FALSE),2))</f>
        <v>105.85</v>
      </c>
      <c r="BF1448" s="64"/>
      <c r="BG1448" s="64"/>
      <c r="BH1448" s="64"/>
      <c r="BI1448" s="64"/>
      <c r="BJ1448" s="65"/>
      <c r="BK1448" s="63">
        <f>IF($A1448="-","-",ROUND(VLOOKUP($A1448+ROUND(LEFT(BK$1419,1)/24,5),'[1]ОАО "АТС"'!$A$57:$F$800,4,FALSE),2))</f>
        <v>72.819999999999993</v>
      </c>
      <c r="BL1448" s="64"/>
      <c r="BM1448" s="64"/>
      <c r="BN1448" s="64"/>
      <c r="BO1448" s="64"/>
      <c r="BP1448" s="65"/>
      <c r="BQ1448" s="63">
        <f>IF($A1448="-","-",ROUND(VLOOKUP($A1448+ROUND(LEFT(BQ$1419,2)/24,5),'[1]ОАО "АТС"'!$A$57:$F$800,4,FALSE),2))</f>
        <v>49.66</v>
      </c>
      <c r="BR1448" s="64"/>
      <c r="BS1448" s="64"/>
      <c r="BT1448" s="64"/>
      <c r="BU1448" s="64"/>
      <c r="BV1448" s="65"/>
      <c r="BW1448" s="63">
        <f>IF($A1448="-","-",ROUND(VLOOKUP($A1448+ROUND(LEFT(BW$1419,2)/24,5),'[1]ОАО "АТС"'!$A$57:$F$800,4,FALSE),2))</f>
        <v>179.11</v>
      </c>
      <c r="BX1448" s="64"/>
      <c r="BY1448" s="64"/>
      <c r="BZ1448" s="64"/>
      <c r="CA1448" s="64"/>
      <c r="CB1448" s="65"/>
      <c r="CC1448" s="63">
        <f>IF($A1448="-","-",ROUND(VLOOKUP($A1448+ROUND(LEFT(CC$1419,2)/24,5),'[1]ОАО "АТС"'!$A$57:$F$800,4,FALSE),2))</f>
        <v>0</v>
      </c>
      <c r="CD1448" s="64"/>
      <c r="CE1448" s="64"/>
      <c r="CF1448" s="64"/>
      <c r="CG1448" s="64"/>
      <c r="CH1448" s="65"/>
      <c r="CI1448" s="63">
        <f>IF($A1448="-","-",ROUND(VLOOKUP($A1448+ROUND(LEFT(CI$1419,2)/24,5),'[1]ОАО "АТС"'!$A$57:$F$800,4,FALSE),2))</f>
        <v>0</v>
      </c>
      <c r="CJ1448" s="64"/>
      <c r="CK1448" s="64"/>
      <c r="CL1448" s="64"/>
      <c r="CM1448" s="64"/>
      <c r="CN1448" s="65"/>
      <c r="CO1448" s="63">
        <f>IF($A1448="-","-",ROUND(VLOOKUP($A1448+ROUND(LEFT(CO$1419,2)/24,5),'[1]ОАО "АТС"'!$A$57:$F$800,4,FALSE),2))</f>
        <v>0</v>
      </c>
      <c r="CP1448" s="64"/>
      <c r="CQ1448" s="64"/>
      <c r="CR1448" s="64"/>
      <c r="CS1448" s="64"/>
      <c r="CT1448" s="65"/>
      <c r="CU1448" s="63">
        <f>IF($A1448="-","-",ROUND(VLOOKUP($A1448+ROUND(LEFT(CU$1419,2)/24,5),'[1]ОАО "АТС"'!$A$57:$F$800,4,FALSE),2))</f>
        <v>0</v>
      </c>
      <c r="CV1448" s="64"/>
      <c r="CW1448" s="64"/>
      <c r="CX1448" s="64"/>
      <c r="CY1448" s="64"/>
      <c r="CZ1448" s="65"/>
      <c r="DA1448" s="63">
        <f>IF($A1448="-","-",ROUND(VLOOKUP($A1448+ROUND(LEFT(DA$1419,2)/24,5),'[1]ОАО "АТС"'!$A$57:$F$800,4,FALSE),2))</f>
        <v>9.77</v>
      </c>
      <c r="DB1448" s="64"/>
      <c r="DC1448" s="64"/>
      <c r="DD1448" s="64"/>
      <c r="DE1448" s="64"/>
      <c r="DF1448" s="65"/>
      <c r="DG1448" s="63">
        <f>IF($A1448="-","-",ROUND(VLOOKUP($A1448+ROUND(LEFT(DG$1419,2)/24,5),'[1]ОАО "АТС"'!$A$57:$F$800,4,FALSE),2))</f>
        <v>0</v>
      </c>
      <c r="DH1448" s="64"/>
      <c r="DI1448" s="64"/>
      <c r="DJ1448" s="64"/>
      <c r="DK1448" s="64"/>
      <c r="DL1448" s="65"/>
      <c r="DM1448" s="63">
        <f>IF($A1448="-","-",ROUND(VLOOKUP($A1448+ROUND(LEFT(DM$1419,2)/24,5),'[1]ОАО "АТС"'!$A$57:$F$800,4,FALSE),2))</f>
        <v>0</v>
      </c>
      <c r="DN1448" s="64"/>
      <c r="DO1448" s="64"/>
      <c r="DP1448" s="64"/>
      <c r="DQ1448" s="64"/>
      <c r="DR1448" s="65"/>
      <c r="DS1448" s="63">
        <f>IF($A1448="-","-",ROUND(VLOOKUP($A1448+ROUND(LEFT(DS$1419,2)/24,5),'[1]ОАО "АТС"'!$A$57:$F$800,4,FALSE),2))</f>
        <v>0</v>
      </c>
      <c r="DT1448" s="64"/>
      <c r="DU1448" s="64"/>
      <c r="DV1448" s="64"/>
      <c r="DW1448" s="64"/>
      <c r="DX1448" s="65"/>
      <c r="DY1448" s="63">
        <f>IF($A1448="-","-",ROUND(VLOOKUP($A1448+ROUND(LEFT(DY$1419,2)/24,5),'[1]ОАО "АТС"'!$A$57:$F$800,4,FALSE),2))</f>
        <v>0</v>
      </c>
      <c r="DZ1448" s="64"/>
      <c r="EA1448" s="64"/>
      <c r="EB1448" s="64"/>
      <c r="EC1448" s="64"/>
      <c r="ED1448" s="65"/>
      <c r="EE1448" s="63">
        <f>IF($A1448="-","-",ROUND(VLOOKUP($A1448+ROUND(LEFT(EE$1419,2)/24,5),'[1]ОАО "АТС"'!$A$57:$F$800,4,FALSE),2))</f>
        <v>0</v>
      </c>
      <c r="EF1448" s="64"/>
      <c r="EG1448" s="64"/>
      <c r="EH1448" s="64"/>
      <c r="EI1448" s="64"/>
      <c r="EJ1448" s="65"/>
      <c r="EK1448" s="63">
        <f>IF($A1448="-","-",ROUND(VLOOKUP($A1448+ROUND(LEFT(EK$1419,2)/24,5),'[1]ОАО "АТС"'!$A$57:$F$800,4,FALSE),2))</f>
        <v>0</v>
      </c>
      <c r="EL1448" s="64"/>
      <c r="EM1448" s="64"/>
      <c r="EN1448" s="64"/>
      <c r="EO1448" s="64"/>
      <c r="EP1448" s="65"/>
      <c r="EQ1448" s="63">
        <f>IF($A1448="-","-",ROUND(VLOOKUP($A1448+ROUND(LEFT(EQ$1419,2)/24,5),'[1]ОАО "АТС"'!$A$57:$F$800,4,FALSE),2))</f>
        <v>0</v>
      </c>
      <c r="ER1448" s="64"/>
      <c r="ES1448" s="64"/>
      <c r="ET1448" s="64"/>
      <c r="EU1448" s="64"/>
      <c r="EV1448" s="65"/>
    </row>
    <row r="1449" spans="1:152" s="29" customFormat="1" ht="15.75" customHeight="1" x14ac:dyDescent="0.2">
      <c r="A1449" s="60">
        <f>$A$130</f>
        <v>46021</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164.93</v>
      </c>
      <c r="P1449" s="64"/>
      <c r="Q1449" s="64"/>
      <c r="R1449" s="64"/>
      <c r="S1449" s="64"/>
      <c r="T1449" s="65"/>
      <c r="U1449" s="63">
        <f>IF($A1449="-","-",ROUND(VLOOKUP($A1449+ROUND(LEFT(U$1419,1)/24,5),'[1]ОАО "АТС"'!$A$57:$F$800,4,FALSE),2))</f>
        <v>41.23</v>
      </c>
      <c r="V1449" s="64"/>
      <c r="W1449" s="64"/>
      <c r="X1449" s="64"/>
      <c r="Y1449" s="64"/>
      <c r="Z1449" s="65"/>
      <c r="AA1449" s="63">
        <f>IF($A1449="-","-",ROUND(VLOOKUP($A1449+ROUND(LEFT(AA$1419,1)/24,5),'[1]ОАО "АТС"'!$A$57:$F$800,4,FALSE),2))</f>
        <v>131.44999999999999</v>
      </c>
      <c r="AB1449" s="64"/>
      <c r="AC1449" s="64"/>
      <c r="AD1449" s="64"/>
      <c r="AE1449" s="64"/>
      <c r="AF1449" s="65"/>
      <c r="AG1449" s="63">
        <f>IF($A1449="-","-",ROUND(VLOOKUP($A1449+ROUND(LEFT(AG$1419,1)/24,5),'[1]ОАО "АТС"'!$A$57:$F$800,4,FALSE),2))</f>
        <v>42.79</v>
      </c>
      <c r="AH1449" s="64"/>
      <c r="AI1449" s="64"/>
      <c r="AJ1449" s="64"/>
      <c r="AK1449" s="64"/>
      <c r="AL1449" s="65"/>
      <c r="AM1449" s="63">
        <f>IF($A1449="-","-",ROUND(VLOOKUP($A1449+ROUND(LEFT(AM$1419,1)/24,5),'[1]ОАО "АТС"'!$A$57:$F$800,4,FALSE),2))</f>
        <v>444.42</v>
      </c>
      <c r="AN1449" s="64"/>
      <c r="AO1449" s="64"/>
      <c r="AP1449" s="64"/>
      <c r="AQ1449" s="64"/>
      <c r="AR1449" s="65"/>
      <c r="AS1449" s="63">
        <f>IF($A1449="-","-",ROUND(VLOOKUP($A1449+ROUND(LEFT(AS$1419,1)/24,5),'[1]ОАО "АТС"'!$A$57:$F$800,4,FALSE),2))</f>
        <v>245.39</v>
      </c>
      <c r="AT1449" s="64"/>
      <c r="AU1449" s="64"/>
      <c r="AV1449" s="64"/>
      <c r="AW1449" s="64"/>
      <c r="AX1449" s="65"/>
      <c r="AY1449" s="63">
        <f>IF($A1449="-","-",ROUND(VLOOKUP($A1449+ROUND(LEFT(AY$1419,1)/24,5),'[1]ОАО "АТС"'!$A$57:$F$800,4,FALSE),2))</f>
        <v>126.77</v>
      </c>
      <c r="AZ1449" s="64"/>
      <c r="BA1449" s="64"/>
      <c r="BB1449" s="64"/>
      <c r="BC1449" s="64"/>
      <c r="BD1449" s="65"/>
      <c r="BE1449" s="63">
        <f>IF($A1449="-","-",ROUND(VLOOKUP($A1449+ROUND(LEFT(BE$1419,1)/24,5),'[1]ОАО "АТС"'!$A$57:$F$800,4,FALSE),2))</f>
        <v>56.64</v>
      </c>
      <c r="BF1449" s="64"/>
      <c r="BG1449" s="64"/>
      <c r="BH1449" s="64"/>
      <c r="BI1449" s="64"/>
      <c r="BJ1449" s="65"/>
      <c r="BK1449" s="63">
        <f>IF($A1449="-","-",ROUND(VLOOKUP($A1449+ROUND(LEFT(BK$1419,1)/24,5),'[1]ОАО "АТС"'!$A$57:$F$800,4,FALSE),2))</f>
        <v>0</v>
      </c>
      <c r="BL1449" s="64"/>
      <c r="BM1449" s="64"/>
      <c r="BN1449" s="64"/>
      <c r="BO1449" s="64"/>
      <c r="BP1449" s="65"/>
      <c r="BQ1449" s="63">
        <f>IF($A1449="-","-",ROUND(VLOOKUP($A1449+ROUND(LEFT(BQ$1419,2)/24,5),'[1]ОАО "АТС"'!$A$57:$F$800,4,FALSE),2))</f>
        <v>0</v>
      </c>
      <c r="BR1449" s="64"/>
      <c r="BS1449" s="64"/>
      <c r="BT1449" s="64"/>
      <c r="BU1449" s="64"/>
      <c r="BV1449" s="65"/>
      <c r="BW1449" s="63">
        <f>IF($A1449="-","-",ROUND(VLOOKUP($A1449+ROUND(LEFT(BW$1419,2)/24,5),'[1]ОАО "АТС"'!$A$57:$F$800,4,FALSE),2))</f>
        <v>0</v>
      </c>
      <c r="BX1449" s="64"/>
      <c r="BY1449" s="64"/>
      <c r="BZ1449" s="64"/>
      <c r="CA1449" s="64"/>
      <c r="CB1449" s="65"/>
      <c r="CC1449" s="63">
        <f>IF($A1449="-","-",ROUND(VLOOKUP($A1449+ROUND(LEFT(CC$1419,2)/24,5),'[1]ОАО "АТС"'!$A$57:$F$800,4,FALSE),2))</f>
        <v>64.540000000000006</v>
      </c>
      <c r="CD1449" s="64"/>
      <c r="CE1449" s="64"/>
      <c r="CF1449" s="64"/>
      <c r="CG1449" s="64"/>
      <c r="CH1449" s="65"/>
      <c r="CI1449" s="63">
        <f>IF($A1449="-","-",ROUND(VLOOKUP($A1449+ROUND(LEFT(CI$1419,2)/24,5),'[1]ОАО "АТС"'!$A$57:$F$800,4,FALSE),2))</f>
        <v>2.14</v>
      </c>
      <c r="CJ1449" s="64"/>
      <c r="CK1449" s="64"/>
      <c r="CL1449" s="64"/>
      <c r="CM1449" s="64"/>
      <c r="CN1449" s="65"/>
      <c r="CO1449" s="63">
        <f>IF($A1449="-","-",ROUND(VLOOKUP($A1449+ROUND(LEFT(CO$1419,2)/24,5),'[1]ОАО "АТС"'!$A$57:$F$800,4,FALSE),2))</f>
        <v>0</v>
      </c>
      <c r="CP1449" s="64"/>
      <c r="CQ1449" s="64"/>
      <c r="CR1449" s="64"/>
      <c r="CS1449" s="64"/>
      <c r="CT1449" s="65"/>
      <c r="CU1449" s="63">
        <f>IF($A1449="-","-",ROUND(VLOOKUP($A1449+ROUND(LEFT(CU$1419,2)/24,5),'[1]ОАО "АТС"'!$A$57:$F$800,4,FALSE),2))</f>
        <v>0</v>
      </c>
      <c r="CV1449" s="64"/>
      <c r="CW1449" s="64"/>
      <c r="CX1449" s="64"/>
      <c r="CY1449" s="64"/>
      <c r="CZ1449" s="65"/>
      <c r="DA1449" s="63">
        <f>IF($A1449="-","-",ROUND(VLOOKUP($A1449+ROUND(LEFT(DA$1419,2)/24,5),'[1]ОАО "АТС"'!$A$57:$F$800,4,FALSE),2))</f>
        <v>0</v>
      </c>
      <c r="DB1449" s="64"/>
      <c r="DC1449" s="64"/>
      <c r="DD1449" s="64"/>
      <c r="DE1449" s="64"/>
      <c r="DF1449" s="65"/>
      <c r="DG1449" s="63">
        <f>IF($A1449="-","-",ROUND(VLOOKUP($A1449+ROUND(LEFT(DG$1419,2)/24,5),'[1]ОАО "АТС"'!$A$57:$F$800,4,FALSE),2))</f>
        <v>0</v>
      </c>
      <c r="DH1449" s="64"/>
      <c r="DI1449" s="64"/>
      <c r="DJ1449" s="64"/>
      <c r="DK1449" s="64"/>
      <c r="DL1449" s="65"/>
      <c r="DM1449" s="63">
        <f>IF($A1449="-","-",ROUND(VLOOKUP($A1449+ROUND(LEFT(DM$1419,2)/24,5),'[1]ОАО "АТС"'!$A$57:$F$800,4,FALSE),2))</f>
        <v>0</v>
      </c>
      <c r="DN1449" s="64"/>
      <c r="DO1449" s="64"/>
      <c r="DP1449" s="64"/>
      <c r="DQ1449" s="64"/>
      <c r="DR1449" s="65"/>
      <c r="DS1449" s="63">
        <f>IF($A1449="-","-",ROUND(VLOOKUP($A1449+ROUND(LEFT(DS$1419,2)/24,5),'[1]ОАО "АТС"'!$A$57:$F$800,4,FALSE),2))</f>
        <v>0</v>
      </c>
      <c r="DT1449" s="64"/>
      <c r="DU1449" s="64"/>
      <c r="DV1449" s="64"/>
      <c r="DW1449" s="64"/>
      <c r="DX1449" s="65"/>
      <c r="DY1449" s="63">
        <f>IF($A1449="-","-",ROUND(VLOOKUP($A1449+ROUND(LEFT(DY$1419,2)/24,5),'[1]ОАО "АТС"'!$A$57:$F$800,4,FALSE),2))</f>
        <v>0</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f>$A$131</f>
        <v>46022</v>
      </c>
      <c r="B1450" s="61"/>
      <c r="C1450" s="61"/>
      <c r="D1450" s="61"/>
      <c r="E1450" s="61"/>
      <c r="F1450" s="61"/>
      <c r="G1450" s="61"/>
      <c r="H1450" s="62"/>
      <c r="I1450" s="63">
        <f>IF($A1450="-","-",ROUND(VLOOKUP($A1450+ROUND(LEFT(I$1419,1)/24,5),'[1]ОАО "АТС"'!$A$57:$F$800,4,FALSE),2))</f>
        <v>0</v>
      </c>
      <c r="J1450" s="64"/>
      <c r="K1450" s="64"/>
      <c r="L1450" s="64"/>
      <c r="M1450" s="64"/>
      <c r="N1450" s="65"/>
      <c r="O1450" s="63">
        <f>IF($A1450="-","-",ROUND(VLOOKUP($A1450+ROUND(LEFT(O$1419,1)/24,5),'[1]ОАО "АТС"'!$A$57:$F$800,4,FALSE),2))</f>
        <v>0</v>
      </c>
      <c r="P1450" s="64"/>
      <c r="Q1450" s="64"/>
      <c r="R1450" s="64"/>
      <c r="S1450" s="64"/>
      <c r="T1450" s="65"/>
      <c r="U1450" s="63">
        <f>IF($A1450="-","-",ROUND(VLOOKUP($A1450+ROUND(LEFT(U$1419,1)/24,5),'[1]ОАО "АТС"'!$A$57:$F$800,4,FALSE),2))</f>
        <v>14.12</v>
      </c>
      <c r="V1450" s="64"/>
      <c r="W1450" s="64"/>
      <c r="X1450" s="64"/>
      <c r="Y1450" s="64"/>
      <c r="Z1450" s="65"/>
      <c r="AA1450" s="63">
        <f>IF($A1450="-","-",ROUND(VLOOKUP($A1450+ROUND(LEFT(AA$1419,1)/24,5),'[1]ОАО "АТС"'!$A$57:$F$800,4,FALSE),2))</f>
        <v>64.06</v>
      </c>
      <c r="AB1450" s="64"/>
      <c r="AC1450" s="64"/>
      <c r="AD1450" s="64"/>
      <c r="AE1450" s="64"/>
      <c r="AF1450" s="65"/>
      <c r="AG1450" s="63">
        <f>IF($A1450="-","-",ROUND(VLOOKUP($A1450+ROUND(LEFT(AG$1419,1)/24,5),'[1]ОАО "АТС"'!$A$57:$F$800,4,FALSE),2))</f>
        <v>99.7</v>
      </c>
      <c r="AH1450" s="64"/>
      <c r="AI1450" s="64"/>
      <c r="AJ1450" s="64"/>
      <c r="AK1450" s="64"/>
      <c r="AL1450" s="65"/>
      <c r="AM1450" s="63">
        <f>IF($A1450="-","-",ROUND(VLOOKUP($A1450+ROUND(LEFT(AM$1419,1)/24,5),'[1]ОАО "АТС"'!$A$57:$F$800,4,FALSE),2))</f>
        <v>235.86</v>
      </c>
      <c r="AN1450" s="64"/>
      <c r="AO1450" s="64"/>
      <c r="AP1450" s="64"/>
      <c r="AQ1450" s="64"/>
      <c r="AR1450" s="65"/>
      <c r="AS1450" s="63">
        <f>IF($A1450="-","-",ROUND(VLOOKUP($A1450+ROUND(LEFT(AS$1419,1)/24,5),'[1]ОАО "АТС"'!$A$57:$F$800,4,FALSE),2))</f>
        <v>240.26</v>
      </c>
      <c r="AT1450" s="64"/>
      <c r="AU1450" s="64"/>
      <c r="AV1450" s="64"/>
      <c r="AW1450" s="64"/>
      <c r="AX1450" s="65"/>
      <c r="AY1450" s="63">
        <f>IF($A1450="-","-",ROUND(VLOOKUP($A1450+ROUND(LEFT(AY$1419,1)/24,5),'[1]ОАО "АТС"'!$A$57:$F$800,4,FALSE),2))</f>
        <v>196.98</v>
      </c>
      <c r="AZ1450" s="64"/>
      <c r="BA1450" s="64"/>
      <c r="BB1450" s="64"/>
      <c r="BC1450" s="64"/>
      <c r="BD1450" s="65"/>
      <c r="BE1450" s="63">
        <f>IF($A1450="-","-",ROUND(VLOOKUP($A1450+ROUND(LEFT(BE$1419,1)/24,5),'[1]ОАО "АТС"'!$A$57:$F$800,4,FALSE),2))</f>
        <v>19.21</v>
      </c>
      <c r="BF1450" s="64"/>
      <c r="BG1450" s="64"/>
      <c r="BH1450" s="64"/>
      <c r="BI1450" s="64"/>
      <c r="BJ1450" s="65"/>
      <c r="BK1450" s="63">
        <f>IF($A1450="-","-",ROUND(VLOOKUP($A1450+ROUND(LEFT(BK$1419,1)/24,5),'[1]ОАО "АТС"'!$A$57:$F$800,4,FALSE),2))</f>
        <v>34.49</v>
      </c>
      <c r="BL1450" s="64"/>
      <c r="BM1450" s="64"/>
      <c r="BN1450" s="64"/>
      <c r="BO1450" s="64"/>
      <c r="BP1450" s="65"/>
      <c r="BQ1450" s="63">
        <f>IF($A1450="-","-",ROUND(VLOOKUP($A1450+ROUND(LEFT(BQ$1419,2)/24,5),'[1]ОАО "АТС"'!$A$57:$F$800,4,FALSE),2))</f>
        <v>0</v>
      </c>
      <c r="BR1450" s="64"/>
      <c r="BS1450" s="64"/>
      <c r="BT1450" s="64"/>
      <c r="BU1450" s="64"/>
      <c r="BV1450" s="65"/>
      <c r="BW1450" s="63">
        <f>IF($A1450="-","-",ROUND(VLOOKUP($A1450+ROUND(LEFT(BW$1419,2)/24,5),'[1]ОАО "АТС"'!$A$57:$F$800,4,FALSE),2))</f>
        <v>0</v>
      </c>
      <c r="BX1450" s="64"/>
      <c r="BY1450" s="64"/>
      <c r="BZ1450" s="64"/>
      <c r="CA1450" s="64"/>
      <c r="CB1450" s="65"/>
      <c r="CC1450" s="63">
        <f>IF($A1450="-","-",ROUND(VLOOKUP($A1450+ROUND(LEFT(CC$1419,2)/24,5),'[1]ОАО "АТС"'!$A$57:$F$800,4,FALSE),2))</f>
        <v>0</v>
      </c>
      <c r="CD1450" s="64"/>
      <c r="CE1450" s="64"/>
      <c r="CF1450" s="64"/>
      <c r="CG1450" s="64"/>
      <c r="CH1450" s="65"/>
      <c r="CI1450" s="63">
        <f>IF($A1450="-","-",ROUND(VLOOKUP($A1450+ROUND(LEFT(CI$1419,2)/24,5),'[1]ОАО "АТС"'!$A$57:$F$800,4,FALSE),2))</f>
        <v>0</v>
      </c>
      <c r="CJ1450" s="64"/>
      <c r="CK1450" s="64"/>
      <c r="CL1450" s="64"/>
      <c r="CM1450" s="64"/>
      <c r="CN1450" s="65"/>
      <c r="CO1450" s="63">
        <f>IF($A1450="-","-",ROUND(VLOOKUP($A1450+ROUND(LEFT(CO$1419,2)/24,5),'[1]ОАО "АТС"'!$A$57:$F$800,4,FALSE),2))</f>
        <v>0</v>
      </c>
      <c r="CP1450" s="64"/>
      <c r="CQ1450" s="64"/>
      <c r="CR1450" s="64"/>
      <c r="CS1450" s="64"/>
      <c r="CT1450" s="65"/>
      <c r="CU1450" s="63">
        <f>IF($A1450="-","-",ROUND(VLOOKUP($A1450+ROUND(LEFT(CU$1419,2)/24,5),'[1]ОАО "АТС"'!$A$57:$F$800,4,FALSE),2))</f>
        <v>0</v>
      </c>
      <c r="CV1450" s="64"/>
      <c r="CW1450" s="64"/>
      <c r="CX1450" s="64"/>
      <c r="CY1450" s="64"/>
      <c r="CZ1450" s="65"/>
      <c r="DA1450" s="63">
        <f>IF($A1450="-","-",ROUND(VLOOKUP($A1450+ROUND(LEFT(DA$1419,2)/24,5),'[1]ОАО "АТС"'!$A$57:$F$800,4,FALSE),2))</f>
        <v>103</v>
      </c>
      <c r="DB1450" s="64"/>
      <c r="DC1450" s="64"/>
      <c r="DD1450" s="64"/>
      <c r="DE1450" s="64"/>
      <c r="DF1450" s="65"/>
      <c r="DG1450" s="63">
        <f>IF($A1450="-","-",ROUND(VLOOKUP($A1450+ROUND(LEFT(DG$1419,2)/24,5),'[1]ОАО "АТС"'!$A$57:$F$800,4,FALSE),2))</f>
        <v>74.91</v>
      </c>
      <c r="DH1450" s="64"/>
      <c r="DI1450" s="64"/>
      <c r="DJ1450" s="64"/>
      <c r="DK1450" s="64"/>
      <c r="DL1450" s="65"/>
      <c r="DM1450" s="63">
        <f>IF($A1450="-","-",ROUND(VLOOKUP($A1450+ROUND(LEFT(DM$1419,2)/24,5),'[1]ОАО "АТС"'!$A$57:$F$800,4,FALSE),2))</f>
        <v>66.099999999999994</v>
      </c>
      <c r="DN1450" s="64"/>
      <c r="DO1450" s="64"/>
      <c r="DP1450" s="64"/>
      <c r="DQ1450" s="64"/>
      <c r="DR1450" s="65"/>
      <c r="DS1450" s="63">
        <f>IF($A1450="-","-",ROUND(VLOOKUP($A1450+ROUND(LEFT(DS$1419,2)/24,5),'[1]ОАО "АТС"'!$A$57:$F$800,4,FALSE),2))</f>
        <v>0</v>
      </c>
      <c r="DT1450" s="64"/>
      <c r="DU1450" s="64"/>
      <c r="DV1450" s="64"/>
      <c r="DW1450" s="64"/>
      <c r="DX1450" s="65"/>
      <c r="DY1450" s="63">
        <f>IF($A1450="-","-",ROUND(VLOOKUP($A1450+ROUND(LEFT(DY$1419,2)/24,5),'[1]ОАО "АТС"'!$A$57:$F$800,4,FALSE),2))</f>
        <v>0</v>
      </c>
      <c r="DZ1450" s="64"/>
      <c r="EA1450" s="64"/>
      <c r="EB1450" s="64"/>
      <c r="EC1450" s="64"/>
      <c r="ED1450" s="65"/>
      <c r="EE1450" s="63">
        <f>IF($A1450="-","-",ROUND(VLOOKUP($A1450+ROUND(LEFT(EE$1419,2)/24,5),'[1]ОАО "АТС"'!$A$57:$F$800,4,FALSE),2))</f>
        <v>0</v>
      </c>
      <c r="EF1450" s="64"/>
      <c r="EG1450" s="64"/>
      <c r="EH1450" s="64"/>
      <c r="EI1450" s="64"/>
      <c r="EJ1450" s="65"/>
      <c r="EK1450" s="63">
        <f>IF($A1450="-","-",ROUND(VLOOKUP($A1450+ROUND(LEFT(EK$1419,2)/24,5),'[1]ОАО "АТС"'!$A$57:$F$800,4,FALSE),2))</f>
        <v>0</v>
      </c>
      <c r="EL1450" s="64"/>
      <c r="EM1450" s="64"/>
      <c r="EN1450" s="64"/>
      <c r="EO1450" s="64"/>
      <c r="EP1450" s="65"/>
      <c r="EQ1450" s="63">
        <f>IF($A1450="-","-",ROUND(VLOOKUP($A1450+ROUND(LEFT(EQ$1419,2)/24,5),'[1]ОАО "АТС"'!$A$57:$F$800,4,FALSE),2))</f>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45992</v>
      </c>
      <c r="B1455" s="61"/>
      <c r="C1455" s="61"/>
      <c r="D1455" s="61"/>
      <c r="E1455" s="61"/>
      <c r="F1455" s="61"/>
      <c r="G1455" s="61"/>
      <c r="H1455" s="62"/>
      <c r="I1455" s="63">
        <f>IF($A1455="-","-",ROUND(VLOOKUP($A1455+ROUND(LEFT(I$1454,1)/24,5),'[1]ОАО "АТС"'!$A$57:$F$800,5,FALSE),2))</f>
        <v>143.11000000000001</v>
      </c>
      <c r="J1455" s="64"/>
      <c r="K1455" s="64"/>
      <c r="L1455" s="64"/>
      <c r="M1455" s="64"/>
      <c r="N1455" s="65"/>
      <c r="O1455" s="63">
        <f>IF($A1455="-","-",ROUND(VLOOKUP($A1455+ROUND(LEFT(O$1454,1)/24,5),'[1]ОАО "АТС"'!$A$57:$F$800,5,FALSE),2))</f>
        <v>178.58</v>
      </c>
      <c r="P1455" s="64"/>
      <c r="Q1455" s="64"/>
      <c r="R1455" s="64"/>
      <c r="S1455" s="64"/>
      <c r="T1455" s="65"/>
      <c r="U1455" s="63">
        <f>IF($A1455="-","-",ROUND(VLOOKUP($A1455+ROUND(LEFT(U$1454,1)/24,5),'[1]ОАО "АТС"'!$A$57:$F$800,5,FALSE),2))</f>
        <v>426.96</v>
      </c>
      <c r="V1455" s="64"/>
      <c r="W1455" s="64"/>
      <c r="X1455" s="64"/>
      <c r="Y1455" s="64"/>
      <c r="Z1455" s="65"/>
      <c r="AA1455" s="63">
        <f>IF($A1455="-","-",ROUND(VLOOKUP($A1455+ROUND(LEFT(AA$1454,1)/24,5),'[1]ОАО "АТС"'!$A$57:$F$800,5,FALSE),2))</f>
        <v>423.01</v>
      </c>
      <c r="AB1455" s="64"/>
      <c r="AC1455" s="64"/>
      <c r="AD1455" s="64"/>
      <c r="AE1455" s="64"/>
      <c r="AF1455" s="65"/>
      <c r="AG1455" s="63">
        <f>IF($A1455="-","-",ROUND(VLOOKUP($A1455+ROUND(LEFT(AG$1454,1)/24,5),'[1]ОАО "АТС"'!$A$57:$F$800,5,FALSE),2))</f>
        <v>38.94</v>
      </c>
      <c r="AH1455" s="64"/>
      <c r="AI1455" s="64"/>
      <c r="AJ1455" s="64"/>
      <c r="AK1455" s="64"/>
      <c r="AL1455" s="65"/>
      <c r="AM1455" s="63">
        <f>IF($A1455="-","-",ROUND(VLOOKUP($A1455+ROUND(LEFT(AM$1454,1)/24,5),'[1]ОАО "АТС"'!$A$57:$F$800,5,FALSE),2))</f>
        <v>0</v>
      </c>
      <c r="AN1455" s="64"/>
      <c r="AO1455" s="64"/>
      <c r="AP1455" s="64"/>
      <c r="AQ1455" s="64"/>
      <c r="AR1455" s="65"/>
      <c r="AS1455" s="63">
        <f>IF($A1455="-","-",ROUND(VLOOKUP($A1455+ROUND(LEFT(AS$1454,1)/24,5),'[1]ОАО "АТС"'!$A$57:$F$800,5,FALSE),2))</f>
        <v>0</v>
      </c>
      <c r="AT1455" s="64"/>
      <c r="AU1455" s="64"/>
      <c r="AV1455" s="64"/>
      <c r="AW1455" s="64"/>
      <c r="AX1455" s="65"/>
      <c r="AY1455" s="63">
        <f>IF($A1455="-","-",ROUND(VLOOKUP($A1455+ROUND(LEFT(AY$1454,1)/24,5),'[1]ОАО "АТС"'!$A$57:$F$800,5,FALSE),2))</f>
        <v>0</v>
      </c>
      <c r="AZ1455" s="64"/>
      <c r="BA1455" s="64"/>
      <c r="BB1455" s="64"/>
      <c r="BC1455" s="64"/>
      <c r="BD1455" s="65"/>
      <c r="BE1455" s="63">
        <f>IF($A1455="-","-",ROUND(VLOOKUP($A1455+ROUND(LEFT(BE$1454,1)/24,5),'[1]ОАО "АТС"'!$A$57:$F$800,5,FALSE),2))</f>
        <v>0</v>
      </c>
      <c r="BF1455" s="64"/>
      <c r="BG1455" s="64"/>
      <c r="BH1455" s="64"/>
      <c r="BI1455" s="64"/>
      <c r="BJ1455" s="65"/>
      <c r="BK1455" s="63">
        <f>IF($A1455="-","-",ROUND(VLOOKUP($A1455+ROUND(LEFT(BK$1454,1)/24,5),'[1]ОАО "АТС"'!$A$57:$F$800,5,FALSE),2))</f>
        <v>0</v>
      </c>
      <c r="BL1455" s="64"/>
      <c r="BM1455" s="64"/>
      <c r="BN1455" s="64"/>
      <c r="BO1455" s="64"/>
      <c r="BP1455" s="65"/>
      <c r="BQ1455" s="63">
        <f>IF($A1455="-","-",ROUND(VLOOKUP($A1455+ROUND(LEFT(BQ$1454,2)/24,5),'[1]ОАО "АТС"'!$A$57:$F$800,5,FALSE),2))</f>
        <v>0</v>
      </c>
      <c r="BR1455" s="64"/>
      <c r="BS1455" s="64"/>
      <c r="BT1455" s="64"/>
      <c r="BU1455" s="64"/>
      <c r="BV1455" s="65"/>
      <c r="BW1455" s="63">
        <f>IF($A1455="-","-",ROUND(VLOOKUP($A1455+ROUND(LEFT(BW$1454,2)/24,5),'[1]ОАО "АТС"'!$A$57:$F$800,5,FALSE),2))</f>
        <v>0</v>
      </c>
      <c r="BX1455" s="64"/>
      <c r="BY1455" s="64"/>
      <c r="BZ1455" s="64"/>
      <c r="CA1455" s="64"/>
      <c r="CB1455" s="65"/>
      <c r="CC1455" s="63">
        <f>IF($A1455="-","-",ROUND(VLOOKUP($A1455+ROUND(LEFT(CC$1454,2)/24,5),'[1]ОАО "АТС"'!$A$57:$F$800,5,FALSE),2))</f>
        <v>0</v>
      </c>
      <c r="CD1455" s="64"/>
      <c r="CE1455" s="64"/>
      <c r="CF1455" s="64"/>
      <c r="CG1455" s="64"/>
      <c r="CH1455" s="65"/>
      <c r="CI1455" s="63">
        <f>IF($A1455="-","-",ROUND(VLOOKUP($A1455+ROUND(LEFT(CI$1454,2)/24,5),'[1]ОАО "АТС"'!$A$57:$F$800,5,FALSE),2))</f>
        <v>0</v>
      </c>
      <c r="CJ1455" s="64"/>
      <c r="CK1455" s="64"/>
      <c r="CL1455" s="64"/>
      <c r="CM1455" s="64"/>
      <c r="CN1455" s="65"/>
      <c r="CO1455" s="63">
        <f>IF($A1455="-","-",ROUND(VLOOKUP($A1455+ROUND(LEFT(CO$1454,2)/24,5),'[1]ОАО "АТС"'!$A$57:$F$800,5,FALSE),2))</f>
        <v>0</v>
      </c>
      <c r="CP1455" s="64"/>
      <c r="CQ1455" s="64"/>
      <c r="CR1455" s="64"/>
      <c r="CS1455" s="64"/>
      <c r="CT1455" s="65"/>
      <c r="CU1455" s="63">
        <f>IF($A1455="-","-",ROUND(VLOOKUP($A1455+ROUND(LEFT(CU$1454,2)/24,5),'[1]ОАО "АТС"'!$A$57:$F$800,5,FALSE),2))</f>
        <v>0</v>
      </c>
      <c r="CV1455" s="64"/>
      <c r="CW1455" s="64"/>
      <c r="CX1455" s="64"/>
      <c r="CY1455" s="64"/>
      <c r="CZ1455" s="65"/>
      <c r="DA1455" s="63">
        <f>IF($A1455="-","-",ROUND(VLOOKUP($A1455+ROUND(LEFT(DA$1454,2)/24,5),'[1]ОАО "АТС"'!$A$57:$F$800,5,FALSE),2))</f>
        <v>0</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0</v>
      </c>
      <c r="DN1455" s="64"/>
      <c r="DO1455" s="64"/>
      <c r="DP1455" s="64"/>
      <c r="DQ1455" s="64"/>
      <c r="DR1455" s="65"/>
      <c r="DS1455" s="63">
        <f>IF($A1455="-","-",ROUND(VLOOKUP($A1455+ROUND(LEFT(DS$1454,2)/24,5),'[1]ОАО "АТС"'!$A$57:$F$800,5,FALSE),2))</f>
        <v>0</v>
      </c>
      <c r="DT1455" s="64"/>
      <c r="DU1455" s="64"/>
      <c r="DV1455" s="64"/>
      <c r="DW1455" s="64"/>
      <c r="DX1455" s="65"/>
      <c r="DY1455" s="63">
        <f>IF($A1455="-","-",ROUND(VLOOKUP($A1455+ROUND(LEFT(DY$1454,2)/24,5),'[1]ОАО "АТС"'!$A$57:$F$800,5,FALSE),2))</f>
        <v>26.5</v>
      </c>
      <c r="DZ1455" s="64"/>
      <c r="EA1455" s="64"/>
      <c r="EB1455" s="64"/>
      <c r="EC1455" s="64"/>
      <c r="ED1455" s="65"/>
      <c r="EE1455" s="63">
        <f>IF($A1455="-","-",ROUND(VLOOKUP($A1455+ROUND(LEFT(EE$1454,2)/24,5),'[1]ОАО "АТС"'!$A$57:$F$800,5,FALSE),2))</f>
        <v>318.10000000000002</v>
      </c>
      <c r="EF1455" s="64"/>
      <c r="EG1455" s="64"/>
      <c r="EH1455" s="64"/>
      <c r="EI1455" s="64"/>
      <c r="EJ1455" s="65"/>
      <c r="EK1455" s="63">
        <f>IF($A1455="-","-",ROUND(VLOOKUP($A1455+ROUND(LEFT(EK$1454,2)/24,5),'[1]ОАО "АТС"'!$A$57:$F$800,5,FALSE),2))</f>
        <v>903.15</v>
      </c>
      <c r="EL1455" s="64"/>
      <c r="EM1455" s="64"/>
      <c r="EN1455" s="64"/>
      <c r="EO1455" s="64"/>
      <c r="EP1455" s="65"/>
      <c r="EQ1455" s="63">
        <f>IF($A1455="-","-",ROUND(VLOOKUP($A1455+ROUND(LEFT(EQ$1454,2)/24,5),'[1]ОАО "АТС"'!$A$57:$F$800,5,FALSE),2))</f>
        <v>1020.36</v>
      </c>
      <c r="ER1455" s="64"/>
      <c r="ES1455" s="64"/>
      <c r="ET1455" s="64"/>
      <c r="EU1455" s="64"/>
      <c r="EV1455" s="65"/>
    </row>
    <row r="1456" spans="1:152" s="29" customFormat="1" ht="15.75" customHeight="1" x14ac:dyDescent="0.2">
      <c r="A1456" s="60">
        <f>$A$102</f>
        <v>45993</v>
      </c>
      <c r="B1456" s="61"/>
      <c r="C1456" s="61"/>
      <c r="D1456" s="61"/>
      <c r="E1456" s="61"/>
      <c r="F1456" s="61"/>
      <c r="G1456" s="61"/>
      <c r="H1456" s="62"/>
      <c r="I1456" s="63">
        <f>IF($A1456="-","-",ROUND(VLOOKUP($A1456+ROUND(LEFT(I$1454,1)/24,5),'[1]ОАО "АТС"'!$A$57:$F$800,5,FALSE),2))</f>
        <v>159.13999999999999</v>
      </c>
      <c r="J1456" s="64"/>
      <c r="K1456" s="64"/>
      <c r="L1456" s="64"/>
      <c r="M1456" s="64"/>
      <c r="N1456" s="65"/>
      <c r="O1456" s="63">
        <f>IF($A1456="-","-",ROUND(VLOOKUP($A1456+ROUND(LEFT(O$1454,1)/24,5),'[1]ОАО "АТС"'!$A$57:$F$800,5,FALSE),2))</f>
        <v>55.83</v>
      </c>
      <c r="P1456" s="64"/>
      <c r="Q1456" s="64"/>
      <c r="R1456" s="64"/>
      <c r="S1456" s="64"/>
      <c r="T1456" s="65"/>
      <c r="U1456" s="63">
        <f>IF($A1456="-","-",ROUND(VLOOKUP($A1456+ROUND(LEFT(U$1454,1)/24,5),'[1]ОАО "АТС"'!$A$57:$F$800,5,FALSE),2))</f>
        <v>38.15</v>
      </c>
      <c r="V1456" s="64"/>
      <c r="W1456" s="64"/>
      <c r="X1456" s="64"/>
      <c r="Y1456" s="64"/>
      <c r="Z1456" s="65"/>
      <c r="AA1456" s="63">
        <f>IF($A1456="-","-",ROUND(VLOOKUP($A1456+ROUND(LEFT(AA$1454,1)/24,5),'[1]ОАО "АТС"'!$A$57:$F$800,5,FALSE),2))</f>
        <v>21.05</v>
      </c>
      <c r="AB1456" s="64"/>
      <c r="AC1456" s="64"/>
      <c r="AD1456" s="64"/>
      <c r="AE1456" s="64"/>
      <c r="AF1456" s="65"/>
      <c r="AG1456" s="63">
        <f>IF($A1456="-","-",ROUND(VLOOKUP($A1456+ROUND(LEFT(AG$1454,1)/24,5),'[1]ОАО "АТС"'!$A$57:$F$800,5,FALSE),2))</f>
        <v>3.53</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0</v>
      </c>
      <c r="BX1456" s="64"/>
      <c r="BY1456" s="64"/>
      <c r="BZ1456" s="64"/>
      <c r="CA1456" s="64"/>
      <c r="CB1456" s="65"/>
      <c r="CC1456" s="63">
        <f>IF($A1456="-","-",ROUND(VLOOKUP($A1456+ROUND(LEFT(CC$1454,2)/24,5),'[1]ОАО "АТС"'!$A$57:$F$800,5,FALSE),2))</f>
        <v>0</v>
      </c>
      <c r="CD1456" s="64"/>
      <c r="CE1456" s="64"/>
      <c r="CF1456" s="64"/>
      <c r="CG1456" s="64"/>
      <c r="CH1456" s="65"/>
      <c r="CI1456" s="63">
        <f>IF($A1456="-","-",ROUND(VLOOKUP($A1456+ROUND(LEFT(CI$1454,2)/24,5),'[1]ОАО "АТС"'!$A$57:$F$800,5,FALSE),2))</f>
        <v>0</v>
      </c>
      <c r="CJ1456" s="64"/>
      <c r="CK1456" s="64"/>
      <c r="CL1456" s="64"/>
      <c r="CM1456" s="64"/>
      <c r="CN1456" s="65"/>
      <c r="CO1456" s="63">
        <f>IF($A1456="-","-",ROUND(VLOOKUP($A1456+ROUND(LEFT(CO$1454,2)/24,5),'[1]ОАО "АТС"'!$A$57:$F$800,5,FALSE),2))</f>
        <v>0</v>
      </c>
      <c r="CP1456" s="64"/>
      <c r="CQ1456" s="64"/>
      <c r="CR1456" s="64"/>
      <c r="CS1456" s="64"/>
      <c r="CT1456" s="65"/>
      <c r="CU1456" s="63">
        <f>IF($A1456="-","-",ROUND(VLOOKUP($A1456+ROUND(LEFT(CU$1454,2)/24,5),'[1]ОАО "АТС"'!$A$57:$F$800,5,FALSE),2))</f>
        <v>0</v>
      </c>
      <c r="CV1456" s="64"/>
      <c r="CW1456" s="64"/>
      <c r="CX1456" s="64"/>
      <c r="CY1456" s="64"/>
      <c r="CZ1456" s="65"/>
      <c r="DA1456" s="63">
        <f>IF($A1456="-","-",ROUND(VLOOKUP($A1456+ROUND(LEFT(DA$1454,2)/24,5),'[1]ОАО "АТС"'!$A$57:$F$800,5,FALSE),2))</f>
        <v>0</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63.22</v>
      </c>
      <c r="EF1456" s="64"/>
      <c r="EG1456" s="64"/>
      <c r="EH1456" s="64"/>
      <c r="EI1456" s="64"/>
      <c r="EJ1456" s="65"/>
      <c r="EK1456" s="63">
        <f>IF($A1456="-","-",ROUND(VLOOKUP($A1456+ROUND(LEFT(EK$1454,2)/24,5),'[1]ОАО "АТС"'!$A$57:$F$800,5,FALSE),2))</f>
        <v>681.47</v>
      </c>
      <c r="EL1456" s="64"/>
      <c r="EM1456" s="64"/>
      <c r="EN1456" s="64"/>
      <c r="EO1456" s="64"/>
      <c r="EP1456" s="65"/>
      <c r="EQ1456" s="63">
        <f>IF($A1456="-","-",ROUND(VLOOKUP($A1456+ROUND(LEFT(EQ$1454,2)/24,5),'[1]ОАО "АТС"'!$A$57:$F$800,5,FALSE),2))</f>
        <v>418.93</v>
      </c>
      <c r="ER1456" s="64"/>
      <c r="ES1456" s="64"/>
      <c r="ET1456" s="64"/>
      <c r="EU1456" s="64"/>
      <c r="EV1456" s="65"/>
    </row>
    <row r="1457" spans="1:152" s="29" customFormat="1" ht="15.75" customHeight="1" x14ac:dyDescent="0.2">
      <c r="A1457" s="60">
        <f>$A$103</f>
        <v>45994</v>
      </c>
      <c r="B1457" s="61"/>
      <c r="C1457" s="61"/>
      <c r="D1457" s="61"/>
      <c r="E1457" s="61"/>
      <c r="F1457" s="61"/>
      <c r="G1457" s="61"/>
      <c r="H1457" s="62"/>
      <c r="I1457" s="63">
        <f>IF($A1457="-","-",ROUND(VLOOKUP($A1457+ROUND(LEFT(I$1454,1)/24,5),'[1]ОАО "АТС"'!$A$57:$F$800,5,FALSE),2))</f>
        <v>909.02</v>
      </c>
      <c r="J1457" s="64"/>
      <c r="K1457" s="64"/>
      <c r="L1457" s="64"/>
      <c r="M1457" s="64"/>
      <c r="N1457" s="65"/>
      <c r="O1457" s="63">
        <f>IF($A1457="-","-",ROUND(VLOOKUP($A1457+ROUND(LEFT(O$1454,1)/24,5),'[1]ОАО "АТС"'!$A$57:$F$800,5,FALSE),2))</f>
        <v>0</v>
      </c>
      <c r="P1457" s="64"/>
      <c r="Q1457" s="64"/>
      <c r="R1457" s="64"/>
      <c r="S1457" s="64"/>
      <c r="T1457" s="65"/>
      <c r="U1457" s="63">
        <f>IF($A1457="-","-",ROUND(VLOOKUP($A1457+ROUND(LEFT(U$1454,1)/24,5),'[1]ОАО "АТС"'!$A$57:$F$800,5,FALSE),2))</f>
        <v>0</v>
      </c>
      <c r="V1457" s="64"/>
      <c r="W1457" s="64"/>
      <c r="X1457" s="64"/>
      <c r="Y1457" s="64"/>
      <c r="Z1457" s="65"/>
      <c r="AA1457" s="63">
        <f>IF($A1457="-","-",ROUND(VLOOKUP($A1457+ROUND(LEFT(AA$1454,1)/24,5),'[1]ОАО "АТС"'!$A$57:$F$800,5,FALSE),2))</f>
        <v>0</v>
      </c>
      <c r="AB1457" s="64"/>
      <c r="AC1457" s="64"/>
      <c r="AD1457" s="64"/>
      <c r="AE1457" s="64"/>
      <c r="AF1457" s="65"/>
      <c r="AG1457" s="63">
        <f>IF($A1457="-","-",ROUND(VLOOKUP($A1457+ROUND(LEFT(AG$1454,1)/24,5),'[1]ОАО "АТС"'!$A$57:$F$800,5,FALSE),2))</f>
        <v>810.66</v>
      </c>
      <c r="AH1457" s="64"/>
      <c r="AI1457" s="64"/>
      <c r="AJ1457" s="64"/>
      <c r="AK1457" s="64"/>
      <c r="AL1457" s="65"/>
      <c r="AM1457" s="63">
        <f>IF($A1457="-","-",ROUND(VLOOKUP($A1457+ROUND(LEFT(AM$1454,1)/24,5),'[1]ОАО "АТС"'!$A$57:$F$800,5,FALSE),2))</f>
        <v>434.17</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0</v>
      </c>
      <c r="BR1457" s="64"/>
      <c r="BS1457" s="64"/>
      <c r="BT1457" s="64"/>
      <c r="BU1457" s="64"/>
      <c r="BV1457" s="65"/>
      <c r="BW1457" s="63">
        <f>IF($A1457="-","-",ROUND(VLOOKUP($A1457+ROUND(LEFT(BW$1454,2)/24,5),'[1]ОАО "АТС"'!$A$57:$F$800,5,FALSE),2))</f>
        <v>0</v>
      </c>
      <c r="BX1457" s="64"/>
      <c r="BY1457" s="64"/>
      <c r="BZ1457" s="64"/>
      <c r="CA1457" s="64"/>
      <c r="CB1457" s="65"/>
      <c r="CC1457" s="63">
        <f>IF($A1457="-","-",ROUND(VLOOKUP($A1457+ROUND(LEFT(CC$1454,2)/24,5),'[1]ОАО "АТС"'!$A$57:$F$800,5,FALSE),2))</f>
        <v>0</v>
      </c>
      <c r="CD1457" s="64"/>
      <c r="CE1457" s="64"/>
      <c r="CF1457" s="64"/>
      <c r="CG1457" s="64"/>
      <c r="CH1457" s="65"/>
      <c r="CI1457" s="63">
        <f>IF($A1457="-","-",ROUND(VLOOKUP($A1457+ROUND(LEFT(CI$1454,2)/24,5),'[1]ОАО "АТС"'!$A$57:$F$800,5,FALSE),2))</f>
        <v>0</v>
      </c>
      <c r="CJ1457" s="64"/>
      <c r="CK1457" s="64"/>
      <c r="CL1457" s="64"/>
      <c r="CM1457" s="64"/>
      <c r="CN1457" s="65"/>
      <c r="CO1457" s="63">
        <f>IF($A1457="-","-",ROUND(VLOOKUP($A1457+ROUND(LEFT(CO$1454,2)/24,5),'[1]ОАО "АТС"'!$A$57:$F$800,5,FALSE),2))</f>
        <v>0</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0</v>
      </c>
      <c r="DZ1457" s="64"/>
      <c r="EA1457" s="64"/>
      <c r="EB1457" s="64"/>
      <c r="EC1457" s="64"/>
      <c r="ED1457" s="65"/>
      <c r="EE1457" s="63">
        <f>IF($A1457="-","-",ROUND(VLOOKUP($A1457+ROUND(LEFT(EE$1454,2)/24,5),'[1]ОАО "АТС"'!$A$57:$F$800,5,FALSE),2))</f>
        <v>0</v>
      </c>
      <c r="EF1457" s="64"/>
      <c r="EG1457" s="64"/>
      <c r="EH1457" s="64"/>
      <c r="EI1457" s="64"/>
      <c r="EJ1457" s="65"/>
      <c r="EK1457" s="63">
        <f>IF($A1457="-","-",ROUND(VLOOKUP($A1457+ROUND(LEFT(EK$1454,2)/24,5),'[1]ОАО "АТС"'!$A$57:$F$800,5,FALSE),2))</f>
        <v>346.23</v>
      </c>
      <c r="EL1457" s="64"/>
      <c r="EM1457" s="64"/>
      <c r="EN1457" s="64"/>
      <c r="EO1457" s="64"/>
      <c r="EP1457" s="65"/>
      <c r="EQ1457" s="63">
        <f>IF($A1457="-","-",ROUND(VLOOKUP($A1457+ROUND(LEFT(EQ$1454,2)/24,5),'[1]ОАО "АТС"'!$A$57:$F$800,5,FALSE),2))</f>
        <v>19.09</v>
      </c>
      <c r="ER1457" s="64"/>
      <c r="ES1457" s="64"/>
      <c r="ET1457" s="64"/>
      <c r="EU1457" s="64"/>
      <c r="EV1457" s="65"/>
    </row>
    <row r="1458" spans="1:152" s="29" customFormat="1" ht="15.75" customHeight="1" x14ac:dyDescent="0.2">
      <c r="A1458" s="60">
        <f>$A$104</f>
        <v>45995</v>
      </c>
      <c r="B1458" s="61"/>
      <c r="C1458" s="61"/>
      <c r="D1458" s="61"/>
      <c r="E1458" s="61"/>
      <c r="F1458" s="61"/>
      <c r="G1458" s="61"/>
      <c r="H1458" s="62"/>
      <c r="I1458" s="63">
        <f>IF($A1458="-","-",ROUND(VLOOKUP($A1458+ROUND(LEFT(I$1454,1)/24,5),'[1]ОАО "АТС"'!$A$57:$F$800,5,FALSE),2))</f>
        <v>2.02</v>
      </c>
      <c r="J1458" s="64"/>
      <c r="K1458" s="64"/>
      <c r="L1458" s="64"/>
      <c r="M1458" s="64"/>
      <c r="N1458" s="65"/>
      <c r="O1458" s="63">
        <f>IF($A1458="-","-",ROUND(VLOOKUP($A1458+ROUND(LEFT(O$1454,1)/24,5),'[1]ОАО "АТС"'!$A$57:$F$800,5,FALSE),2))</f>
        <v>0</v>
      </c>
      <c r="P1458" s="64"/>
      <c r="Q1458" s="64"/>
      <c r="R1458" s="64"/>
      <c r="S1458" s="64"/>
      <c r="T1458" s="65"/>
      <c r="U1458" s="63">
        <f>IF($A1458="-","-",ROUND(VLOOKUP($A1458+ROUND(LEFT(U$1454,1)/24,5),'[1]ОАО "АТС"'!$A$57:$F$800,5,FALSE),2))</f>
        <v>0</v>
      </c>
      <c r="V1458" s="64"/>
      <c r="W1458" s="64"/>
      <c r="X1458" s="64"/>
      <c r="Y1458" s="64"/>
      <c r="Z1458" s="65"/>
      <c r="AA1458" s="63">
        <f>IF($A1458="-","-",ROUND(VLOOKUP($A1458+ROUND(LEFT(AA$1454,1)/24,5),'[1]ОАО "АТС"'!$A$57:$F$800,5,FALSE),2))</f>
        <v>0</v>
      </c>
      <c r="AB1458" s="64"/>
      <c r="AC1458" s="64"/>
      <c r="AD1458" s="64"/>
      <c r="AE1458" s="64"/>
      <c r="AF1458" s="65"/>
      <c r="AG1458" s="63">
        <f>IF($A1458="-","-",ROUND(VLOOKUP($A1458+ROUND(LEFT(AG$1454,1)/24,5),'[1]ОАО "АТС"'!$A$57:$F$800,5,FALSE),2))</f>
        <v>0</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0</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0</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0</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21.49</v>
      </c>
      <c r="EF1458" s="64"/>
      <c r="EG1458" s="64"/>
      <c r="EH1458" s="64"/>
      <c r="EI1458" s="64"/>
      <c r="EJ1458" s="65"/>
      <c r="EK1458" s="63">
        <f>IF($A1458="-","-",ROUND(VLOOKUP($A1458+ROUND(LEFT(EK$1454,2)/24,5),'[1]ОАО "АТС"'!$A$57:$F$800,5,FALSE),2))</f>
        <v>151.94</v>
      </c>
      <c r="EL1458" s="64"/>
      <c r="EM1458" s="64"/>
      <c r="EN1458" s="64"/>
      <c r="EO1458" s="64"/>
      <c r="EP1458" s="65"/>
      <c r="EQ1458" s="63">
        <f>IF($A1458="-","-",ROUND(VLOOKUP($A1458+ROUND(LEFT(EQ$1454,2)/24,5),'[1]ОАО "АТС"'!$A$57:$F$800,5,FALSE),2))</f>
        <v>660.57</v>
      </c>
      <c r="ER1458" s="64"/>
      <c r="ES1458" s="64"/>
      <c r="ET1458" s="64"/>
      <c r="EU1458" s="64"/>
      <c r="EV1458" s="65"/>
    </row>
    <row r="1459" spans="1:152" s="29" customFormat="1" ht="15.75" customHeight="1" x14ac:dyDescent="0.2">
      <c r="A1459" s="60">
        <f>$A$105</f>
        <v>45996</v>
      </c>
      <c r="B1459" s="61"/>
      <c r="C1459" s="61"/>
      <c r="D1459" s="61"/>
      <c r="E1459" s="61"/>
      <c r="F1459" s="61"/>
      <c r="G1459" s="61"/>
      <c r="H1459" s="62"/>
      <c r="I1459" s="63">
        <f>IF($A1459="-","-",ROUND(VLOOKUP($A1459+ROUND(LEFT(I$1454,1)/24,5),'[1]ОАО "АТС"'!$A$57:$F$800,5,FALSE),2))</f>
        <v>216.6</v>
      </c>
      <c r="J1459" s="64"/>
      <c r="K1459" s="64"/>
      <c r="L1459" s="64"/>
      <c r="M1459" s="64"/>
      <c r="N1459" s="65"/>
      <c r="O1459" s="63">
        <f>IF($A1459="-","-",ROUND(VLOOKUP($A1459+ROUND(LEFT(O$1454,1)/24,5),'[1]ОАО "АТС"'!$A$57:$F$800,5,FALSE),2))</f>
        <v>210</v>
      </c>
      <c r="P1459" s="64"/>
      <c r="Q1459" s="64"/>
      <c r="R1459" s="64"/>
      <c r="S1459" s="64"/>
      <c r="T1459" s="65"/>
      <c r="U1459" s="63">
        <f>IF($A1459="-","-",ROUND(VLOOKUP($A1459+ROUND(LEFT(U$1454,1)/24,5),'[1]ОАО "АТС"'!$A$57:$F$800,5,FALSE),2))</f>
        <v>0</v>
      </c>
      <c r="V1459" s="64"/>
      <c r="W1459" s="64"/>
      <c r="X1459" s="64"/>
      <c r="Y1459" s="64"/>
      <c r="Z1459" s="65"/>
      <c r="AA1459" s="63">
        <f>IF($A1459="-","-",ROUND(VLOOKUP($A1459+ROUND(LEFT(AA$1454,1)/24,5),'[1]ОАО "АТС"'!$A$57:$F$800,5,FALSE),2))</f>
        <v>0</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145.74</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15.4</v>
      </c>
      <c r="BR1459" s="64"/>
      <c r="BS1459" s="64"/>
      <c r="BT1459" s="64"/>
      <c r="BU1459" s="64"/>
      <c r="BV1459" s="65"/>
      <c r="BW1459" s="63">
        <f>IF($A1459="-","-",ROUND(VLOOKUP($A1459+ROUND(LEFT(BW$1454,2)/24,5),'[1]ОАО "АТС"'!$A$57:$F$800,5,FALSE),2))</f>
        <v>11.61</v>
      </c>
      <c r="BX1459" s="64"/>
      <c r="BY1459" s="64"/>
      <c r="BZ1459" s="64"/>
      <c r="CA1459" s="64"/>
      <c r="CB1459" s="65"/>
      <c r="CC1459" s="63">
        <f>IF($A1459="-","-",ROUND(VLOOKUP($A1459+ROUND(LEFT(CC$1454,2)/24,5),'[1]ОАО "АТС"'!$A$57:$F$800,5,FALSE),2))</f>
        <v>15.27</v>
      </c>
      <c r="CD1459" s="64"/>
      <c r="CE1459" s="64"/>
      <c r="CF1459" s="64"/>
      <c r="CG1459" s="64"/>
      <c r="CH1459" s="65"/>
      <c r="CI1459" s="63">
        <f>IF($A1459="-","-",ROUND(VLOOKUP($A1459+ROUND(LEFT(CI$1454,2)/24,5),'[1]ОАО "АТС"'!$A$57:$F$800,5,FALSE),2))</f>
        <v>37.54</v>
      </c>
      <c r="CJ1459" s="64"/>
      <c r="CK1459" s="64"/>
      <c r="CL1459" s="64"/>
      <c r="CM1459" s="64"/>
      <c r="CN1459" s="65"/>
      <c r="CO1459" s="63">
        <f>IF($A1459="-","-",ROUND(VLOOKUP($A1459+ROUND(LEFT(CO$1454,2)/24,5),'[1]ОАО "АТС"'!$A$57:$F$800,5,FALSE),2))</f>
        <v>1.47</v>
      </c>
      <c r="CP1459" s="64"/>
      <c r="CQ1459" s="64"/>
      <c r="CR1459" s="64"/>
      <c r="CS1459" s="64"/>
      <c r="CT1459" s="65"/>
      <c r="CU1459" s="63">
        <f>IF($A1459="-","-",ROUND(VLOOKUP($A1459+ROUND(LEFT(CU$1454,2)/24,5),'[1]ОАО "АТС"'!$A$57:$F$800,5,FALSE),2))</f>
        <v>0.75</v>
      </c>
      <c r="CV1459" s="64"/>
      <c r="CW1459" s="64"/>
      <c r="CX1459" s="64"/>
      <c r="CY1459" s="64"/>
      <c r="CZ1459" s="65"/>
      <c r="DA1459" s="63">
        <f>IF($A1459="-","-",ROUND(VLOOKUP($A1459+ROUND(LEFT(DA$1454,2)/24,5),'[1]ОАО "АТС"'!$A$57:$F$800,5,FALSE),2))</f>
        <v>0.36</v>
      </c>
      <c r="DB1459" s="64"/>
      <c r="DC1459" s="64"/>
      <c r="DD1459" s="64"/>
      <c r="DE1459" s="64"/>
      <c r="DF1459" s="65"/>
      <c r="DG1459" s="63">
        <f>IF($A1459="-","-",ROUND(VLOOKUP($A1459+ROUND(LEFT(DG$1454,2)/24,5),'[1]ОАО "АТС"'!$A$57:$F$800,5,FALSE),2))</f>
        <v>14.25</v>
      </c>
      <c r="DH1459" s="64"/>
      <c r="DI1459" s="64"/>
      <c r="DJ1459" s="64"/>
      <c r="DK1459" s="64"/>
      <c r="DL1459" s="65"/>
      <c r="DM1459" s="63">
        <f>IF($A1459="-","-",ROUND(VLOOKUP($A1459+ROUND(LEFT(DM$1454,2)/24,5),'[1]ОАО "АТС"'!$A$57:$F$800,5,FALSE),2))</f>
        <v>61.31</v>
      </c>
      <c r="DN1459" s="64"/>
      <c r="DO1459" s="64"/>
      <c r="DP1459" s="64"/>
      <c r="DQ1459" s="64"/>
      <c r="DR1459" s="65"/>
      <c r="DS1459" s="63">
        <f>IF($A1459="-","-",ROUND(VLOOKUP($A1459+ROUND(LEFT(DS$1454,2)/24,5),'[1]ОАО "АТС"'!$A$57:$F$800,5,FALSE),2))</f>
        <v>107.29</v>
      </c>
      <c r="DT1459" s="64"/>
      <c r="DU1459" s="64"/>
      <c r="DV1459" s="64"/>
      <c r="DW1459" s="64"/>
      <c r="DX1459" s="65"/>
      <c r="DY1459" s="63">
        <f>IF($A1459="-","-",ROUND(VLOOKUP($A1459+ROUND(LEFT(DY$1454,2)/24,5),'[1]ОАО "АТС"'!$A$57:$F$800,5,FALSE),2))</f>
        <v>146.85</v>
      </c>
      <c r="DZ1459" s="64"/>
      <c r="EA1459" s="64"/>
      <c r="EB1459" s="64"/>
      <c r="EC1459" s="64"/>
      <c r="ED1459" s="65"/>
      <c r="EE1459" s="63">
        <f>IF($A1459="-","-",ROUND(VLOOKUP($A1459+ROUND(LEFT(EE$1454,2)/24,5),'[1]ОАО "АТС"'!$A$57:$F$800,5,FALSE),2))</f>
        <v>175.33</v>
      </c>
      <c r="EF1459" s="64"/>
      <c r="EG1459" s="64"/>
      <c r="EH1459" s="64"/>
      <c r="EI1459" s="64"/>
      <c r="EJ1459" s="65"/>
      <c r="EK1459" s="63">
        <f>IF($A1459="-","-",ROUND(VLOOKUP($A1459+ROUND(LEFT(EK$1454,2)/24,5),'[1]ОАО "АТС"'!$A$57:$F$800,5,FALSE),2))</f>
        <v>534.24</v>
      </c>
      <c r="EL1459" s="64"/>
      <c r="EM1459" s="64"/>
      <c r="EN1459" s="64"/>
      <c r="EO1459" s="64"/>
      <c r="EP1459" s="65"/>
      <c r="EQ1459" s="63">
        <f>IF($A1459="-","-",ROUND(VLOOKUP($A1459+ROUND(LEFT(EQ$1454,2)/24,5),'[1]ОАО "АТС"'!$A$57:$F$800,5,FALSE),2))</f>
        <v>741.69</v>
      </c>
      <c r="ER1459" s="64"/>
      <c r="ES1459" s="64"/>
      <c r="ET1459" s="64"/>
      <c r="EU1459" s="64"/>
      <c r="EV1459" s="65"/>
    </row>
    <row r="1460" spans="1:152" s="29" customFormat="1" ht="15.75" customHeight="1" x14ac:dyDescent="0.2">
      <c r="A1460" s="60">
        <f>$A$106</f>
        <v>45997</v>
      </c>
      <c r="B1460" s="61"/>
      <c r="C1460" s="61"/>
      <c r="D1460" s="61"/>
      <c r="E1460" s="61"/>
      <c r="F1460" s="61"/>
      <c r="G1460" s="61"/>
      <c r="H1460" s="62"/>
      <c r="I1460" s="63">
        <f>IF($A1460="-","-",ROUND(VLOOKUP($A1460+ROUND(LEFT(I$1454,1)/24,5),'[1]ОАО "АТС"'!$A$57:$F$800,5,FALSE),2))</f>
        <v>0</v>
      </c>
      <c r="J1460" s="64"/>
      <c r="K1460" s="64"/>
      <c r="L1460" s="64"/>
      <c r="M1460" s="64"/>
      <c r="N1460" s="65"/>
      <c r="O1460" s="63">
        <f>IF($A1460="-","-",ROUND(VLOOKUP($A1460+ROUND(LEFT(O$1454,1)/24,5),'[1]ОАО "АТС"'!$A$57:$F$800,5,FALSE),2))</f>
        <v>0</v>
      </c>
      <c r="P1460" s="64"/>
      <c r="Q1460" s="64"/>
      <c r="R1460" s="64"/>
      <c r="S1460" s="64"/>
      <c r="T1460" s="65"/>
      <c r="U1460" s="63">
        <f>IF($A1460="-","-",ROUND(VLOOKUP($A1460+ROUND(LEFT(U$1454,1)/24,5),'[1]ОАО "АТС"'!$A$57:$F$800,5,FALSE),2))</f>
        <v>0</v>
      </c>
      <c r="V1460" s="64"/>
      <c r="W1460" s="64"/>
      <c r="X1460" s="64"/>
      <c r="Y1460" s="64"/>
      <c r="Z1460" s="65"/>
      <c r="AA1460" s="63">
        <f>IF($A1460="-","-",ROUND(VLOOKUP($A1460+ROUND(LEFT(AA$1454,1)/24,5),'[1]ОАО "АТС"'!$A$57:$F$800,5,FALSE),2))</f>
        <v>0</v>
      </c>
      <c r="AB1460" s="64"/>
      <c r="AC1460" s="64"/>
      <c r="AD1460" s="64"/>
      <c r="AE1460" s="64"/>
      <c r="AF1460" s="65"/>
      <c r="AG1460" s="63">
        <f>IF($A1460="-","-",ROUND(VLOOKUP($A1460+ROUND(LEFT(AG$1454,1)/24,5),'[1]ОАО "АТС"'!$A$57:$F$800,5,FALSE),2))</f>
        <v>0</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0</v>
      </c>
      <c r="BF1460" s="64"/>
      <c r="BG1460" s="64"/>
      <c r="BH1460" s="64"/>
      <c r="BI1460" s="64"/>
      <c r="BJ1460" s="65"/>
      <c r="BK1460" s="63">
        <f>IF($A1460="-","-",ROUND(VLOOKUP($A1460+ROUND(LEFT(BK$1454,1)/24,5),'[1]ОАО "АТС"'!$A$57:$F$800,5,FALSE),2))</f>
        <v>0</v>
      </c>
      <c r="BL1460" s="64"/>
      <c r="BM1460" s="64"/>
      <c r="BN1460" s="64"/>
      <c r="BO1460" s="64"/>
      <c r="BP1460" s="65"/>
      <c r="BQ1460" s="63">
        <f>IF($A1460="-","-",ROUND(VLOOKUP($A1460+ROUND(LEFT(BQ$1454,2)/24,5),'[1]ОАО "АТС"'!$A$57:$F$800,5,FALSE),2))</f>
        <v>0</v>
      </c>
      <c r="BR1460" s="64"/>
      <c r="BS1460" s="64"/>
      <c r="BT1460" s="64"/>
      <c r="BU1460" s="64"/>
      <c r="BV1460" s="65"/>
      <c r="BW1460" s="63">
        <f>IF($A1460="-","-",ROUND(VLOOKUP($A1460+ROUND(LEFT(BW$1454,2)/24,5),'[1]ОАО "АТС"'!$A$57:$F$800,5,FALSE),2))</f>
        <v>0</v>
      </c>
      <c r="BX1460" s="64"/>
      <c r="BY1460" s="64"/>
      <c r="BZ1460" s="64"/>
      <c r="CA1460" s="64"/>
      <c r="CB1460" s="65"/>
      <c r="CC1460" s="63">
        <f>IF($A1460="-","-",ROUND(VLOOKUP($A1460+ROUND(LEFT(CC$1454,2)/24,5),'[1]ОАО "АТС"'!$A$57:$F$800,5,FALSE),2))</f>
        <v>0</v>
      </c>
      <c r="CD1460" s="64"/>
      <c r="CE1460" s="64"/>
      <c r="CF1460" s="64"/>
      <c r="CG1460" s="64"/>
      <c r="CH1460" s="65"/>
      <c r="CI1460" s="63">
        <f>IF($A1460="-","-",ROUND(VLOOKUP($A1460+ROUND(LEFT(CI$1454,2)/24,5),'[1]ОАО "АТС"'!$A$57:$F$800,5,FALSE),2))</f>
        <v>0</v>
      </c>
      <c r="CJ1460" s="64"/>
      <c r="CK1460" s="64"/>
      <c r="CL1460" s="64"/>
      <c r="CM1460" s="64"/>
      <c r="CN1460" s="65"/>
      <c r="CO1460" s="63">
        <f>IF($A1460="-","-",ROUND(VLOOKUP($A1460+ROUND(LEFT(CO$1454,2)/24,5),'[1]ОАО "АТС"'!$A$57:$F$800,5,FALSE),2))</f>
        <v>0</v>
      </c>
      <c r="CP1460" s="64"/>
      <c r="CQ1460" s="64"/>
      <c r="CR1460" s="64"/>
      <c r="CS1460" s="64"/>
      <c r="CT1460" s="65"/>
      <c r="CU1460" s="63">
        <f>IF($A1460="-","-",ROUND(VLOOKUP($A1460+ROUND(LEFT(CU$1454,2)/24,5),'[1]ОАО "АТС"'!$A$57:$F$800,5,FALSE),2))</f>
        <v>0</v>
      </c>
      <c r="CV1460" s="64"/>
      <c r="CW1460" s="64"/>
      <c r="CX1460" s="64"/>
      <c r="CY1460" s="64"/>
      <c r="CZ1460" s="65"/>
      <c r="DA1460" s="63">
        <f>IF($A1460="-","-",ROUND(VLOOKUP($A1460+ROUND(LEFT(DA$1454,2)/24,5),'[1]ОАО "АТС"'!$A$57:$F$800,5,FALSE),2))</f>
        <v>0</v>
      </c>
      <c r="DB1460" s="64"/>
      <c r="DC1460" s="64"/>
      <c r="DD1460" s="64"/>
      <c r="DE1460" s="64"/>
      <c r="DF1460" s="65"/>
      <c r="DG1460" s="63">
        <f>IF($A1460="-","-",ROUND(VLOOKUP($A1460+ROUND(LEFT(DG$1454,2)/24,5),'[1]ОАО "АТС"'!$A$57:$F$800,5,FALSE),2))</f>
        <v>0</v>
      </c>
      <c r="DH1460" s="64"/>
      <c r="DI1460" s="64"/>
      <c r="DJ1460" s="64"/>
      <c r="DK1460" s="64"/>
      <c r="DL1460" s="65"/>
      <c r="DM1460" s="63">
        <f>IF($A1460="-","-",ROUND(VLOOKUP($A1460+ROUND(LEFT(DM$1454,2)/24,5),'[1]ОАО "АТС"'!$A$57:$F$800,5,FALSE),2))</f>
        <v>0</v>
      </c>
      <c r="DN1460" s="64"/>
      <c r="DO1460" s="64"/>
      <c r="DP1460" s="64"/>
      <c r="DQ1460" s="64"/>
      <c r="DR1460" s="65"/>
      <c r="DS1460" s="63">
        <f>IF($A1460="-","-",ROUND(VLOOKUP($A1460+ROUND(LEFT(DS$1454,2)/24,5),'[1]ОАО "АТС"'!$A$57:$F$800,5,FALSE),2))</f>
        <v>0</v>
      </c>
      <c r="DT1460" s="64"/>
      <c r="DU1460" s="64"/>
      <c r="DV1460" s="64"/>
      <c r="DW1460" s="64"/>
      <c r="DX1460" s="65"/>
      <c r="DY1460" s="63">
        <f>IF($A1460="-","-",ROUND(VLOOKUP($A1460+ROUND(LEFT(DY$1454,2)/24,5),'[1]ОАО "АТС"'!$A$57:$F$800,5,FALSE),2))</f>
        <v>111.81</v>
      </c>
      <c r="DZ1460" s="64"/>
      <c r="EA1460" s="64"/>
      <c r="EB1460" s="64"/>
      <c r="EC1460" s="64"/>
      <c r="ED1460" s="65"/>
      <c r="EE1460" s="63">
        <f>IF($A1460="-","-",ROUND(VLOOKUP($A1460+ROUND(LEFT(EE$1454,2)/24,5),'[1]ОАО "АТС"'!$A$57:$F$800,5,FALSE),2))</f>
        <v>280.77</v>
      </c>
      <c r="EF1460" s="64"/>
      <c r="EG1460" s="64"/>
      <c r="EH1460" s="64"/>
      <c r="EI1460" s="64"/>
      <c r="EJ1460" s="65"/>
      <c r="EK1460" s="63">
        <f>IF($A1460="-","-",ROUND(VLOOKUP($A1460+ROUND(LEFT(EK$1454,2)/24,5),'[1]ОАО "АТС"'!$A$57:$F$800,5,FALSE),2))</f>
        <v>325.27</v>
      </c>
      <c r="EL1460" s="64"/>
      <c r="EM1460" s="64"/>
      <c r="EN1460" s="64"/>
      <c r="EO1460" s="64"/>
      <c r="EP1460" s="65"/>
      <c r="EQ1460" s="63">
        <f>IF($A1460="-","-",ROUND(VLOOKUP($A1460+ROUND(LEFT(EQ$1454,2)/24,5),'[1]ОАО "АТС"'!$A$57:$F$800,5,FALSE),2))</f>
        <v>458.79</v>
      </c>
      <c r="ER1460" s="64"/>
      <c r="ES1460" s="64"/>
      <c r="ET1460" s="64"/>
      <c r="EU1460" s="64"/>
      <c r="EV1460" s="65"/>
    </row>
    <row r="1461" spans="1:152" s="29" customFormat="1" ht="15.75" customHeight="1" x14ac:dyDescent="0.2">
      <c r="A1461" s="60">
        <f>$A$107</f>
        <v>45998</v>
      </c>
      <c r="B1461" s="61"/>
      <c r="C1461" s="61"/>
      <c r="D1461" s="61"/>
      <c r="E1461" s="61"/>
      <c r="F1461" s="61"/>
      <c r="G1461" s="61"/>
      <c r="H1461" s="62"/>
      <c r="I1461" s="63">
        <f>IF($A1461="-","-",ROUND(VLOOKUP($A1461+ROUND(LEFT(I$1454,1)/24,5),'[1]ОАО "АТС"'!$A$57:$F$800,5,FALSE),2))</f>
        <v>0</v>
      </c>
      <c r="J1461" s="64"/>
      <c r="K1461" s="64"/>
      <c r="L1461" s="64"/>
      <c r="M1461" s="64"/>
      <c r="N1461" s="65"/>
      <c r="O1461" s="63">
        <f>IF($A1461="-","-",ROUND(VLOOKUP($A1461+ROUND(LEFT(O$1454,1)/24,5),'[1]ОАО "АТС"'!$A$57:$F$800,5,FALSE),2))</f>
        <v>25.66</v>
      </c>
      <c r="P1461" s="64"/>
      <c r="Q1461" s="64"/>
      <c r="R1461" s="64"/>
      <c r="S1461" s="64"/>
      <c r="T1461" s="65"/>
      <c r="U1461" s="63">
        <f>IF($A1461="-","-",ROUND(VLOOKUP($A1461+ROUND(LEFT(U$1454,1)/24,5),'[1]ОАО "АТС"'!$A$57:$F$800,5,FALSE),2))</f>
        <v>16.829999999999998</v>
      </c>
      <c r="V1461" s="64"/>
      <c r="W1461" s="64"/>
      <c r="X1461" s="64"/>
      <c r="Y1461" s="64"/>
      <c r="Z1461" s="65"/>
      <c r="AA1461" s="63">
        <f>IF($A1461="-","-",ROUND(VLOOKUP($A1461+ROUND(LEFT(AA$1454,1)/24,5),'[1]ОАО "АТС"'!$A$57:$F$800,5,FALSE),2))</f>
        <v>0</v>
      </c>
      <c r="AB1461" s="64"/>
      <c r="AC1461" s="64"/>
      <c r="AD1461" s="64"/>
      <c r="AE1461" s="64"/>
      <c r="AF1461" s="65"/>
      <c r="AG1461" s="63">
        <f>IF($A1461="-","-",ROUND(VLOOKUP($A1461+ROUND(LEFT(AG$1454,1)/24,5),'[1]ОАО "АТС"'!$A$57:$F$800,5,FALSE),2))</f>
        <v>0</v>
      </c>
      <c r="AH1461" s="64"/>
      <c r="AI1461" s="64"/>
      <c r="AJ1461" s="64"/>
      <c r="AK1461" s="64"/>
      <c r="AL1461" s="65"/>
      <c r="AM1461" s="63">
        <f>IF($A1461="-","-",ROUND(VLOOKUP($A1461+ROUND(LEFT(AM$1454,1)/24,5),'[1]ОАО "АТС"'!$A$57:$F$800,5,FALSE),2))</f>
        <v>0</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0</v>
      </c>
      <c r="BL1461" s="64"/>
      <c r="BM1461" s="64"/>
      <c r="BN1461" s="64"/>
      <c r="BO1461" s="64"/>
      <c r="BP1461" s="65"/>
      <c r="BQ1461" s="63">
        <f>IF($A1461="-","-",ROUND(VLOOKUP($A1461+ROUND(LEFT(BQ$1454,2)/24,5),'[1]ОАО "АТС"'!$A$57:$F$800,5,FALSE),2))</f>
        <v>0</v>
      </c>
      <c r="BR1461" s="64"/>
      <c r="BS1461" s="64"/>
      <c r="BT1461" s="64"/>
      <c r="BU1461" s="64"/>
      <c r="BV1461" s="65"/>
      <c r="BW1461" s="63">
        <f>IF($A1461="-","-",ROUND(VLOOKUP($A1461+ROUND(LEFT(BW$1454,2)/24,5),'[1]ОАО "АТС"'!$A$57:$F$800,5,FALSE),2))</f>
        <v>0</v>
      </c>
      <c r="BX1461" s="64"/>
      <c r="BY1461" s="64"/>
      <c r="BZ1461" s="64"/>
      <c r="CA1461" s="64"/>
      <c r="CB1461" s="65"/>
      <c r="CC1461" s="63">
        <f>IF($A1461="-","-",ROUND(VLOOKUP($A1461+ROUND(LEFT(CC$1454,2)/24,5),'[1]ОАО "АТС"'!$A$57:$F$800,5,FALSE),2))</f>
        <v>0</v>
      </c>
      <c r="CD1461" s="64"/>
      <c r="CE1461" s="64"/>
      <c r="CF1461" s="64"/>
      <c r="CG1461" s="64"/>
      <c r="CH1461" s="65"/>
      <c r="CI1461" s="63">
        <f>IF($A1461="-","-",ROUND(VLOOKUP($A1461+ROUND(LEFT(CI$1454,2)/24,5),'[1]ОАО "АТС"'!$A$57:$F$800,5,FALSE),2))</f>
        <v>0</v>
      </c>
      <c r="CJ1461" s="64"/>
      <c r="CK1461" s="64"/>
      <c r="CL1461" s="64"/>
      <c r="CM1461" s="64"/>
      <c r="CN1461" s="65"/>
      <c r="CO1461" s="63">
        <f>IF($A1461="-","-",ROUND(VLOOKUP($A1461+ROUND(LEFT(CO$1454,2)/24,5),'[1]ОАО "АТС"'!$A$57:$F$800,5,FALSE),2))</f>
        <v>0</v>
      </c>
      <c r="CP1461" s="64"/>
      <c r="CQ1461" s="64"/>
      <c r="CR1461" s="64"/>
      <c r="CS1461" s="64"/>
      <c r="CT1461" s="65"/>
      <c r="CU1461" s="63">
        <f>IF($A1461="-","-",ROUND(VLOOKUP($A1461+ROUND(LEFT(CU$1454,2)/24,5),'[1]ОАО "АТС"'!$A$57:$F$800,5,FALSE),2))</f>
        <v>0</v>
      </c>
      <c r="CV1461" s="64"/>
      <c r="CW1461" s="64"/>
      <c r="CX1461" s="64"/>
      <c r="CY1461" s="64"/>
      <c r="CZ1461" s="65"/>
      <c r="DA1461" s="63">
        <f>IF($A1461="-","-",ROUND(VLOOKUP($A1461+ROUND(LEFT(DA$1454,2)/24,5),'[1]ОАО "АТС"'!$A$57:$F$800,5,FALSE),2))</f>
        <v>0</v>
      </c>
      <c r="DB1461" s="64"/>
      <c r="DC1461" s="64"/>
      <c r="DD1461" s="64"/>
      <c r="DE1461" s="64"/>
      <c r="DF1461" s="65"/>
      <c r="DG1461" s="63">
        <f>IF($A1461="-","-",ROUND(VLOOKUP($A1461+ROUND(LEFT(DG$1454,2)/24,5),'[1]ОАО "АТС"'!$A$57:$F$800,5,FALSE),2))</f>
        <v>0</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0</v>
      </c>
      <c r="DT1461" s="64"/>
      <c r="DU1461" s="64"/>
      <c r="DV1461" s="64"/>
      <c r="DW1461" s="64"/>
      <c r="DX1461" s="65"/>
      <c r="DY1461" s="63">
        <f>IF($A1461="-","-",ROUND(VLOOKUP($A1461+ROUND(LEFT(DY$1454,2)/24,5),'[1]ОАО "АТС"'!$A$57:$F$800,5,FALSE),2))</f>
        <v>0</v>
      </c>
      <c r="DZ1461" s="64"/>
      <c r="EA1461" s="64"/>
      <c r="EB1461" s="64"/>
      <c r="EC1461" s="64"/>
      <c r="ED1461" s="65"/>
      <c r="EE1461" s="63">
        <f>IF($A1461="-","-",ROUND(VLOOKUP($A1461+ROUND(LEFT(EE$1454,2)/24,5),'[1]ОАО "АТС"'!$A$57:$F$800,5,FALSE),2))</f>
        <v>22.96</v>
      </c>
      <c r="EF1461" s="64"/>
      <c r="EG1461" s="64"/>
      <c r="EH1461" s="64"/>
      <c r="EI1461" s="64"/>
      <c r="EJ1461" s="65"/>
      <c r="EK1461" s="63">
        <f>IF($A1461="-","-",ROUND(VLOOKUP($A1461+ROUND(LEFT(EK$1454,2)/24,5),'[1]ОАО "АТС"'!$A$57:$F$800,5,FALSE),2))</f>
        <v>15.36</v>
      </c>
      <c r="EL1461" s="64"/>
      <c r="EM1461" s="64"/>
      <c r="EN1461" s="64"/>
      <c r="EO1461" s="64"/>
      <c r="EP1461" s="65"/>
      <c r="EQ1461" s="63">
        <f>IF($A1461="-","-",ROUND(VLOOKUP($A1461+ROUND(LEFT(EQ$1454,2)/24,5),'[1]ОАО "АТС"'!$A$57:$F$800,5,FALSE),2))</f>
        <v>131.81</v>
      </c>
      <c r="ER1461" s="64"/>
      <c r="ES1461" s="64"/>
      <c r="ET1461" s="64"/>
      <c r="EU1461" s="64"/>
      <c r="EV1461" s="65"/>
    </row>
    <row r="1462" spans="1:152" s="29" customFormat="1" ht="15.75" customHeight="1" x14ac:dyDescent="0.2">
      <c r="A1462" s="60">
        <f>$A$108</f>
        <v>45999</v>
      </c>
      <c r="B1462" s="61"/>
      <c r="C1462" s="61"/>
      <c r="D1462" s="61"/>
      <c r="E1462" s="61"/>
      <c r="F1462" s="61"/>
      <c r="G1462" s="61"/>
      <c r="H1462" s="62"/>
      <c r="I1462" s="63">
        <f>IF($A1462="-","-",ROUND(VLOOKUP($A1462+ROUND(LEFT(I$1454,1)/24,5),'[1]ОАО "АТС"'!$A$57:$F$800,5,FALSE),2))</f>
        <v>66.12</v>
      </c>
      <c r="J1462" s="64"/>
      <c r="K1462" s="64"/>
      <c r="L1462" s="64"/>
      <c r="M1462" s="64"/>
      <c r="N1462" s="65"/>
      <c r="O1462" s="63">
        <f>IF($A1462="-","-",ROUND(VLOOKUP($A1462+ROUND(LEFT(O$1454,1)/24,5),'[1]ОАО "АТС"'!$A$57:$F$800,5,FALSE),2))</f>
        <v>62.47</v>
      </c>
      <c r="P1462" s="64"/>
      <c r="Q1462" s="64"/>
      <c r="R1462" s="64"/>
      <c r="S1462" s="64"/>
      <c r="T1462" s="65"/>
      <c r="U1462" s="63">
        <f>IF($A1462="-","-",ROUND(VLOOKUP($A1462+ROUND(LEFT(U$1454,1)/24,5),'[1]ОАО "АТС"'!$A$57:$F$800,5,FALSE),2))</f>
        <v>152.41</v>
      </c>
      <c r="V1462" s="64"/>
      <c r="W1462" s="64"/>
      <c r="X1462" s="64"/>
      <c r="Y1462" s="64"/>
      <c r="Z1462" s="65"/>
      <c r="AA1462" s="63">
        <f>IF($A1462="-","-",ROUND(VLOOKUP($A1462+ROUND(LEFT(AA$1454,1)/24,5),'[1]ОАО "АТС"'!$A$57:$F$800,5,FALSE),2))</f>
        <v>68.62</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0</v>
      </c>
      <c r="BL1462" s="64"/>
      <c r="BM1462" s="64"/>
      <c r="BN1462" s="64"/>
      <c r="BO1462" s="64"/>
      <c r="BP1462" s="65"/>
      <c r="BQ1462" s="63">
        <f>IF($A1462="-","-",ROUND(VLOOKUP($A1462+ROUND(LEFT(BQ$1454,2)/24,5),'[1]ОАО "АТС"'!$A$57:$F$800,5,FALSE),2))</f>
        <v>0</v>
      </c>
      <c r="BR1462" s="64"/>
      <c r="BS1462" s="64"/>
      <c r="BT1462" s="64"/>
      <c r="BU1462" s="64"/>
      <c r="BV1462" s="65"/>
      <c r="BW1462" s="63">
        <f>IF($A1462="-","-",ROUND(VLOOKUP($A1462+ROUND(LEFT(BW$1454,2)/24,5),'[1]ОАО "АТС"'!$A$57:$F$800,5,FALSE),2))</f>
        <v>0</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v>
      </c>
      <c r="CJ1462" s="64"/>
      <c r="CK1462" s="64"/>
      <c r="CL1462" s="64"/>
      <c r="CM1462" s="64"/>
      <c r="CN1462" s="65"/>
      <c r="CO1462" s="63">
        <f>IF($A1462="-","-",ROUND(VLOOKUP($A1462+ROUND(LEFT(CO$1454,2)/24,5),'[1]ОАО "АТС"'!$A$57:$F$800,5,FALSE),2))</f>
        <v>0</v>
      </c>
      <c r="CP1462" s="64"/>
      <c r="CQ1462" s="64"/>
      <c r="CR1462" s="64"/>
      <c r="CS1462" s="64"/>
      <c r="CT1462" s="65"/>
      <c r="CU1462" s="63">
        <f>IF($A1462="-","-",ROUND(VLOOKUP($A1462+ROUND(LEFT(CU$1454,2)/24,5),'[1]ОАО "АТС"'!$A$57:$F$800,5,FALSE),2))</f>
        <v>0</v>
      </c>
      <c r="CV1462" s="64"/>
      <c r="CW1462" s="64"/>
      <c r="CX1462" s="64"/>
      <c r="CY1462" s="64"/>
      <c r="CZ1462" s="65"/>
      <c r="DA1462" s="63">
        <f>IF($A1462="-","-",ROUND(VLOOKUP($A1462+ROUND(LEFT(DA$1454,2)/24,5),'[1]ОАО "АТС"'!$A$57:$F$800,5,FALSE),2))</f>
        <v>0</v>
      </c>
      <c r="DB1462" s="64"/>
      <c r="DC1462" s="64"/>
      <c r="DD1462" s="64"/>
      <c r="DE1462" s="64"/>
      <c r="DF1462" s="65"/>
      <c r="DG1462" s="63">
        <f>IF($A1462="-","-",ROUND(VLOOKUP($A1462+ROUND(LEFT(DG$1454,2)/24,5),'[1]ОАО "АТС"'!$A$57:$F$800,5,FALSE),2))</f>
        <v>0</v>
      </c>
      <c r="DH1462" s="64"/>
      <c r="DI1462" s="64"/>
      <c r="DJ1462" s="64"/>
      <c r="DK1462" s="64"/>
      <c r="DL1462" s="65"/>
      <c r="DM1462" s="63">
        <f>IF($A1462="-","-",ROUND(VLOOKUP($A1462+ROUND(LEFT(DM$1454,2)/24,5),'[1]ОАО "АТС"'!$A$57:$F$800,5,FALSE),2))</f>
        <v>1.88</v>
      </c>
      <c r="DN1462" s="64"/>
      <c r="DO1462" s="64"/>
      <c r="DP1462" s="64"/>
      <c r="DQ1462" s="64"/>
      <c r="DR1462" s="65"/>
      <c r="DS1462" s="63">
        <f>IF($A1462="-","-",ROUND(VLOOKUP($A1462+ROUND(LEFT(DS$1454,2)/24,5),'[1]ОАО "АТС"'!$A$57:$F$800,5,FALSE),2))</f>
        <v>21.08</v>
      </c>
      <c r="DT1462" s="64"/>
      <c r="DU1462" s="64"/>
      <c r="DV1462" s="64"/>
      <c r="DW1462" s="64"/>
      <c r="DX1462" s="65"/>
      <c r="DY1462" s="63">
        <f>IF($A1462="-","-",ROUND(VLOOKUP($A1462+ROUND(LEFT(DY$1454,2)/24,5),'[1]ОАО "АТС"'!$A$57:$F$800,5,FALSE),2))</f>
        <v>77.069999999999993</v>
      </c>
      <c r="DZ1462" s="64"/>
      <c r="EA1462" s="64"/>
      <c r="EB1462" s="64"/>
      <c r="EC1462" s="64"/>
      <c r="ED1462" s="65"/>
      <c r="EE1462" s="63">
        <f>IF($A1462="-","-",ROUND(VLOOKUP($A1462+ROUND(LEFT(EE$1454,2)/24,5),'[1]ОАО "АТС"'!$A$57:$F$800,5,FALSE),2))</f>
        <v>307.32</v>
      </c>
      <c r="EF1462" s="64"/>
      <c r="EG1462" s="64"/>
      <c r="EH1462" s="64"/>
      <c r="EI1462" s="64"/>
      <c r="EJ1462" s="65"/>
      <c r="EK1462" s="63">
        <f>IF($A1462="-","-",ROUND(VLOOKUP($A1462+ROUND(LEFT(EK$1454,2)/24,5),'[1]ОАО "АТС"'!$A$57:$F$800,5,FALSE),2))</f>
        <v>271.16000000000003</v>
      </c>
      <c r="EL1462" s="64"/>
      <c r="EM1462" s="64"/>
      <c r="EN1462" s="64"/>
      <c r="EO1462" s="64"/>
      <c r="EP1462" s="65"/>
      <c r="EQ1462" s="63">
        <f>IF($A1462="-","-",ROUND(VLOOKUP($A1462+ROUND(LEFT(EQ$1454,2)/24,5),'[1]ОАО "АТС"'!$A$57:$F$800,5,FALSE),2))</f>
        <v>0</v>
      </c>
      <c r="ER1462" s="64"/>
      <c r="ES1462" s="64"/>
      <c r="ET1462" s="64"/>
      <c r="EU1462" s="64"/>
      <c r="EV1462" s="65"/>
    </row>
    <row r="1463" spans="1:152" s="29" customFormat="1" ht="15.75" customHeight="1" x14ac:dyDescent="0.2">
      <c r="A1463" s="60">
        <f>$A$109</f>
        <v>46000</v>
      </c>
      <c r="B1463" s="61"/>
      <c r="C1463" s="61"/>
      <c r="D1463" s="61"/>
      <c r="E1463" s="61"/>
      <c r="F1463" s="61"/>
      <c r="G1463" s="61"/>
      <c r="H1463" s="62"/>
      <c r="I1463" s="63">
        <f>IF($A1463="-","-",ROUND(VLOOKUP($A1463+ROUND(LEFT(I$1454,1)/24,5),'[1]ОАО "АТС"'!$A$57:$F$800,5,FALSE),2))</f>
        <v>0</v>
      </c>
      <c r="J1463" s="64"/>
      <c r="K1463" s="64"/>
      <c r="L1463" s="64"/>
      <c r="M1463" s="64"/>
      <c r="N1463" s="65"/>
      <c r="O1463" s="63">
        <f>IF($A1463="-","-",ROUND(VLOOKUP($A1463+ROUND(LEFT(O$1454,1)/24,5),'[1]ОАО "АТС"'!$A$57:$F$800,5,FALSE),2))</f>
        <v>0</v>
      </c>
      <c r="P1463" s="64"/>
      <c r="Q1463" s="64"/>
      <c r="R1463" s="64"/>
      <c r="S1463" s="64"/>
      <c r="T1463" s="65"/>
      <c r="U1463" s="63">
        <f>IF($A1463="-","-",ROUND(VLOOKUP($A1463+ROUND(LEFT(U$1454,1)/24,5),'[1]ОАО "АТС"'!$A$57:$F$800,5,FALSE),2))</f>
        <v>0</v>
      </c>
      <c r="V1463" s="64"/>
      <c r="W1463" s="64"/>
      <c r="X1463" s="64"/>
      <c r="Y1463" s="64"/>
      <c r="Z1463" s="65"/>
      <c r="AA1463" s="63">
        <f>IF($A1463="-","-",ROUND(VLOOKUP($A1463+ROUND(LEFT(AA$1454,1)/24,5),'[1]ОАО "АТС"'!$A$57:$F$800,5,FALSE),2))</f>
        <v>0</v>
      </c>
      <c r="AB1463" s="64"/>
      <c r="AC1463" s="64"/>
      <c r="AD1463" s="64"/>
      <c r="AE1463" s="64"/>
      <c r="AF1463" s="65"/>
      <c r="AG1463" s="63">
        <f>IF($A1463="-","-",ROUND(VLOOKUP($A1463+ROUND(LEFT(AG$1454,1)/24,5),'[1]ОАО "АТС"'!$A$57:$F$800,5,FALSE),2))</f>
        <v>0</v>
      </c>
      <c r="AH1463" s="64"/>
      <c r="AI1463" s="64"/>
      <c r="AJ1463" s="64"/>
      <c r="AK1463" s="64"/>
      <c r="AL1463" s="65"/>
      <c r="AM1463" s="63">
        <f>IF($A1463="-","-",ROUND(VLOOKUP($A1463+ROUND(LEFT(AM$1454,1)/24,5),'[1]ОАО "АТС"'!$A$57:$F$800,5,FALSE),2))</f>
        <v>0</v>
      </c>
      <c r="AN1463" s="64"/>
      <c r="AO1463" s="64"/>
      <c r="AP1463" s="64"/>
      <c r="AQ1463" s="64"/>
      <c r="AR1463" s="65"/>
      <c r="AS1463" s="63">
        <f>IF($A1463="-","-",ROUND(VLOOKUP($A1463+ROUND(LEFT(AS$1454,1)/24,5),'[1]ОАО "АТС"'!$A$57:$F$800,5,FALSE),2))</f>
        <v>0</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0</v>
      </c>
      <c r="BL1463" s="64"/>
      <c r="BM1463" s="64"/>
      <c r="BN1463" s="64"/>
      <c r="BO1463" s="64"/>
      <c r="BP1463" s="65"/>
      <c r="BQ1463" s="63">
        <f>IF($A1463="-","-",ROUND(VLOOKUP($A1463+ROUND(LEFT(BQ$1454,2)/24,5),'[1]ОАО "АТС"'!$A$57:$F$800,5,FALSE),2))</f>
        <v>0</v>
      </c>
      <c r="BR1463" s="64"/>
      <c r="BS1463" s="64"/>
      <c r="BT1463" s="64"/>
      <c r="BU1463" s="64"/>
      <c r="BV1463" s="65"/>
      <c r="BW1463" s="63">
        <f>IF($A1463="-","-",ROUND(VLOOKUP($A1463+ROUND(LEFT(BW$1454,2)/24,5),'[1]ОАО "АТС"'!$A$57:$F$800,5,FALSE),2))</f>
        <v>0</v>
      </c>
      <c r="BX1463" s="64"/>
      <c r="BY1463" s="64"/>
      <c r="BZ1463" s="64"/>
      <c r="CA1463" s="64"/>
      <c r="CB1463" s="65"/>
      <c r="CC1463" s="63">
        <f>IF($A1463="-","-",ROUND(VLOOKUP($A1463+ROUND(LEFT(CC$1454,2)/24,5),'[1]ОАО "АТС"'!$A$57:$F$800,5,FALSE),2))</f>
        <v>0</v>
      </c>
      <c r="CD1463" s="64"/>
      <c r="CE1463" s="64"/>
      <c r="CF1463" s="64"/>
      <c r="CG1463" s="64"/>
      <c r="CH1463" s="65"/>
      <c r="CI1463" s="63">
        <f>IF($A1463="-","-",ROUND(VLOOKUP($A1463+ROUND(LEFT(CI$1454,2)/24,5),'[1]ОАО "АТС"'!$A$57:$F$800,5,FALSE),2))</f>
        <v>0</v>
      </c>
      <c r="CJ1463" s="64"/>
      <c r="CK1463" s="64"/>
      <c r="CL1463" s="64"/>
      <c r="CM1463" s="64"/>
      <c r="CN1463" s="65"/>
      <c r="CO1463" s="63">
        <f>IF($A1463="-","-",ROUND(VLOOKUP($A1463+ROUND(LEFT(CO$1454,2)/24,5),'[1]ОАО "АТС"'!$A$57:$F$800,5,FALSE),2))</f>
        <v>0</v>
      </c>
      <c r="CP1463" s="64"/>
      <c r="CQ1463" s="64"/>
      <c r="CR1463" s="64"/>
      <c r="CS1463" s="64"/>
      <c r="CT1463" s="65"/>
      <c r="CU1463" s="63">
        <f>IF($A1463="-","-",ROUND(VLOOKUP($A1463+ROUND(LEFT(CU$1454,2)/24,5),'[1]ОАО "АТС"'!$A$57:$F$800,5,FALSE),2))</f>
        <v>0</v>
      </c>
      <c r="CV1463" s="64"/>
      <c r="CW1463" s="64"/>
      <c r="CX1463" s="64"/>
      <c r="CY1463" s="64"/>
      <c r="CZ1463" s="65"/>
      <c r="DA1463" s="63">
        <f>IF($A1463="-","-",ROUND(VLOOKUP($A1463+ROUND(LEFT(DA$1454,2)/24,5),'[1]ОАО "АТС"'!$A$57:$F$800,5,FALSE),2))</f>
        <v>0</v>
      </c>
      <c r="DB1463" s="64"/>
      <c r="DC1463" s="64"/>
      <c r="DD1463" s="64"/>
      <c r="DE1463" s="64"/>
      <c r="DF1463" s="65"/>
      <c r="DG1463" s="63">
        <f>IF($A1463="-","-",ROUND(VLOOKUP($A1463+ROUND(LEFT(DG$1454,2)/24,5),'[1]ОАО "АТС"'!$A$57:$F$800,5,FALSE),2))</f>
        <v>0</v>
      </c>
      <c r="DH1463" s="64"/>
      <c r="DI1463" s="64"/>
      <c r="DJ1463" s="64"/>
      <c r="DK1463" s="64"/>
      <c r="DL1463" s="65"/>
      <c r="DM1463" s="63">
        <f>IF($A1463="-","-",ROUND(VLOOKUP($A1463+ROUND(LEFT(DM$1454,2)/24,5),'[1]ОАО "АТС"'!$A$57:$F$800,5,FALSE),2))</f>
        <v>0</v>
      </c>
      <c r="DN1463" s="64"/>
      <c r="DO1463" s="64"/>
      <c r="DP1463" s="64"/>
      <c r="DQ1463" s="64"/>
      <c r="DR1463" s="65"/>
      <c r="DS1463" s="63">
        <f>IF($A1463="-","-",ROUND(VLOOKUP($A1463+ROUND(LEFT(DS$1454,2)/24,5),'[1]ОАО "АТС"'!$A$57:$F$800,5,FALSE),2))</f>
        <v>4.91</v>
      </c>
      <c r="DT1463" s="64"/>
      <c r="DU1463" s="64"/>
      <c r="DV1463" s="64"/>
      <c r="DW1463" s="64"/>
      <c r="DX1463" s="65"/>
      <c r="DY1463" s="63">
        <f>IF($A1463="-","-",ROUND(VLOOKUP($A1463+ROUND(LEFT(DY$1454,2)/24,5),'[1]ОАО "АТС"'!$A$57:$F$800,5,FALSE),2))</f>
        <v>60.69</v>
      </c>
      <c r="DZ1463" s="64"/>
      <c r="EA1463" s="64"/>
      <c r="EB1463" s="64"/>
      <c r="EC1463" s="64"/>
      <c r="ED1463" s="65"/>
      <c r="EE1463" s="63">
        <f>IF($A1463="-","-",ROUND(VLOOKUP($A1463+ROUND(LEFT(EE$1454,2)/24,5),'[1]ОАО "АТС"'!$A$57:$F$800,5,FALSE),2))</f>
        <v>528.01</v>
      </c>
      <c r="EF1463" s="64"/>
      <c r="EG1463" s="64"/>
      <c r="EH1463" s="64"/>
      <c r="EI1463" s="64"/>
      <c r="EJ1463" s="65"/>
      <c r="EK1463" s="63">
        <f>IF($A1463="-","-",ROUND(VLOOKUP($A1463+ROUND(LEFT(EK$1454,2)/24,5),'[1]ОАО "АТС"'!$A$57:$F$800,5,FALSE),2))</f>
        <v>645.16999999999996</v>
      </c>
      <c r="EL1463" s="64"/>
      <c r="EM1463" s="64"/>
      <c r="EN1463" s="64"/>
      <c r="EO1463" s="64"/>
      <c r="EP1463" s="65"/>
      <c r="EQ1463" s="63">
        <f>IF($A1463="-","-",ROUND(VLOOKUP($A1463+ROUND(LEFT(EQ$1454,2)/24,5),'[1]ОАО "АТС"'!$A$57:$F$800,5,FALSE),2))</f>
        <v>0.08</v>
      </c>
      <c r="ER1463" s="64"/>
      <c r="ES1463" s="64"/>
      <c r="ET1463" s="64"/>
      <c r="EU1463" s="64"/>
      <c r="EV1463" s="65"/>
    </row>
    <row r="1464" spans="1:152" s="29" customFormat="1" ht="15.75" customHeight="1" x14ac:dyDescent="0.2">
      <c r="A1464" s="60">
        <f>$A$110</f>
        <v>46001</v>
      </c>
      <c r="B1464" s="61"/>
      <c r="C1464" s="61"/>
      <c r="D1464" s="61"/>
      <c r="E1464" s="61"/>
      <c r="F1464" s="61"/>
      <c r="G1464" s="61"/>
      <c r="H1464" s="62"/>
      <c r="I1464" s="63">
        <f>IF($A1464="-","-",ROUND(VLOOKUP($A1464+ROUND(LEFT(I$1454,1)/24,5),'[1]ОАО "АТС"'!$A$57:$F$800,5,FALSE),2))</f>
        <v>178.09</v>
      </c>
      <c r="J1464" s="64"/>
      <c r="K1464" s="64"/>
      <c r="L1464" s="64"/>
      <c r="M1464" s="64"/>
      <c r="N1464" s="65"/>
      <c r="O1464" s="63">
        <f>IF($A1464="-","-",ROUND(VLOOKUP($A1464+ROUND(LEFT(O$1454,1)/24,5),'[1]ОАО "АТС"'!$A$57:$F$800,5,FALSE),2))</f>
        <v>27.5</v>
      </c>
      <c r="P1464" s="64"/>
      <c r="Q1464" s="64"/>
      <c r="R1464" s="64"/>
      <c r="S1464" s="64"/>
      <c r="T1464" s="65"/>
      <c r="U1464" s="63">
        <f>IF($A1464="-","-",ROUND(VLOOKUP($A1464+ROUND(LEFT(U$1454,1)/24,5),'[1]ОАО "АТС"'!$A$57:$F$800,5,FALSE),2))</f>
        <v>0.01</v>
      </c>
      <c r="V1464" s="64"/>
      <c r="W1464" s="64"/>
      <c r="X1464" s="64"/>
      <c r="Y1464" s="64"/>
      <c r="Z1464" s="65"/>
      <c r="AA1464" s="63">
        <f>IF($A1464="-","-",ROUND(VLOOKUP($A1464+ROUND(LEFT(AA$1454,1)/24,5),'[1]ОАО "АТС"'!$A$57:$F$800,5,FALSE),2))</f>
        <v>0</v>
      </c>
      <c r="AB1464" s="64"/>
      <c r="AC1464" s="64"/>
      <c r="AD1464" s="64"/>
      <c r="AE1464" s="64"/>
      <c r="AF1464" s="65"/>
      <c r="AG1464" s="63">
        <f>IF($A1464="-","-",ROUND(VLOOKUP($A1464+ROUND(LEFT(AG$1454,1)/24,5),'[1]ОАО "АТС"'!$A$57:$F$800,5,FALSE),2))</f>
        <v>0</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0</v>
      </c>
      <c r="BF1464" s="64"/>
      <c r="BG1464" s="64"/>
      <c r="BH1464" s="64"/>
      <c r="BI1464" s="64"/>
      <c r="BJ1464" s="65"/>
      <c r="BK1464" s="63">
        <f>IF($A1464="-","-",ROUND(VLOOKUP($A1464+ROUND(LEFT(BK$1454,1)/24,5),'[1]ОАО "АТС"'!$A$57:$F$800,5,FALSE),2))</f>
        <v>0</v>
      </c>
      <c r="BL1464" s="64"/>
      <c r="BM1464" s="64"/>
      <c r="BN1464" s="64"/>
      <c r="BO1464" s="64"/>
      <c r="BP1464" s="65"/>
      <c r="BQ1464" s="63">
        <f>IF($A1464="-","-",ROUND(VLOOKUP($A1464+ROUND(LEFT(BQ$1454,2)/24,5),'[1]ОАО "АТС"'!$A$57:$F$800,5,FALSE),2))</f>
        <v>0</v>
      </c>
      <c r="BR1464" s="64"/>
      <c r="BS1464" s="64"/>
      <c r="BT1464" s="64"/>
      <c r="BU1464" s="64"/>
      <c r="BV1464" s="65"/>
      <c r="BW1464" s="63">
        <f>IF($A1464="-","-",ROUND(VLOOKUP($A1464+ROUND(LEFT(BW$1454,2)/24,5),'[1]ОАО "АТС"'!$A$57:$F$800,5,FALSE),2))</f>
        <v>0</v>
      </c>
      <c r="BX1464" s="64"/>
      <c r="BY1464" s="64"/>
      <c r="BZ1464" s="64"/>
      <c r="CA1464" s="64"/>
      <c r="CB1464" s="65"/>
      <c r="CC1464" s="63">
        <f>IF($A1464="-","-",ROUND(VLOOKUP($A1464+ROUND(LEFT(CC$1454,2)/24,5),'[1]ОАО "АТС"'!$A$57:$F$800,5,FALSE),2))</f>
        <v>0</v>
      </c>
      <c r="CD1464" s="64"/>
      <c r="CE1464" s="64"/>
      <c r="CF1464" s="64"/>
      <c r="CG1464" s="64"/>
      <c r="CH1464" s="65"/>
      <c r="CI1464" s="63">
        <f>IF($A1464="-","-",ROUND(VLOOKUP($A1464+ROUND(LEFT(CI$1454,2)/24,5),'[1]ОАО "АТС"'!$A$57:$F$800,5,FALSE),2))</f>
        <v>0</v>
      </c>
      <c r="CJ1464" s="64"/>
      <c r="CK1464" s="64"/>
      <c r="CL1464" s="64"/>
      <c r="CM1464" s="64"/>
      <c r="CN1464" s="65"/>
      <c r="CO1464" s="63">
        <f>IF($A1464="-","-",ROUND(VLOOKUP($A1464+ROUND(LEFT(CO$1454,2)/24,5),'[1]ОАО "АТС"'!$A$57:$F$800,5,FALSE),2))</f>
        <v>0</v>
      </c>
      <c r="CP1464" s="64"/>
      <c r="CQ1464" s="64"/>
      <c r="CR1464" s="64"/>
      <c r="CS1464" s="64"/>
      <c r="CT1464" s="65"/>
      <c r="CU1464" s="63">
        <f>IF($A1464="-","-",ROUND(VLOOKUP($A1464+ROUND(LEFT(CU$1454,2)/24,5),'[1]ОАО "АТС"'!$A$57:$F$800,5,FALSE),2))</f>
        <v>0</v>
      </c>
      <c r="CV1464" s="64"/>
      <c r="CW1464" s="64"/>
      <c r="CX1464" s="64"/>
      <c r="CY1464" s="64"/>
      <c r="CZ1464" s="65"/>
      <c r="DA1464" s="63">
        <f>IF($A1464="-","-",ROUND(VLOOKUP($A1464+ROUND(LEFT(DA$1454,2)/24,5),'[1]ОАО "АТС"'!$A$57:$F$800,5,FALSE),2))</f>
        <v>0</v>
      </c>
      <c r="DB1464" s="64"/>
      <c r="DC1464" s="64"/>
      <c r="DD1464" s="64"/>
      <c r="DE1464" s="64"/>
      <c r="DF1464" s="65"/>
      <c r="DG1464" s="63">
        <f>IF($A1464="-","-",ROUND(VLOOKUP($A1464+ROUND(LEFT(DG$1454,2)/24,5),'[1]ОАО "АТС"'!$A$57:$F$800,5,FALSE),2))</f>
        <v>0</v>
      </c>
      <c r="DH1464" s="64"/>
      <c r="DI1464" s="64"/>
      <c r="DJ1464" s="64"/>
      <c r="DK1464" s="64"/>
      <c r="DL1464" s="65"/>
      <c r="DM1464" s="63">
        <f>IF($A1464="-","-",ROUND(VLOOKUP($A1464+ROUND(LEFT(DM$1454,2)/24,5),'[1]ОАО "АТС"'!$A$57:$F$800,5,FALSE),2))</f>
        <v>0</v>
      </c>
      <c r="DN1464" s="64"/>
      <c r="DO1464" s="64"/>
      <c r="DP1464" s="64"/>
      <c r="DQ1464" s="64"/>
      <c r="DR1464" s="65"/>
      <c r="DS1464" s="63">
        <f>IF($A1464="-","-",ROUND(VLOOKUP($A1464+ROUND(LEFT(DS$1454,2)/24,5),'[1]ОАО "АТС"'!$A$57:$F$800,5,FALSE),2))</f>
        <v>0</v>
      </c>
      <c r="DT1464" s="64"/>
      <c r="DU1464" s="64"/>
      <c r="DV1464" s="64"/>
      <c r="DW1464" s="64"/>
      <c r="DX1464" s="65"/>
      <c r="DY1464" s="63">
        <f>IF($A1464="-","-",ROUND(VLOOKUP($A1464+ROUND(LEFT(DY$1454,2)/24,5),'[1]ОАО "АТС"'!$A$57:$F$800,5,FALSE),2))</f>
        <v>0</v>
      </c>
      <c r="DZ1464" s="64"/>
      <c r="EA1464" s="64"/>
      <c r="EB1464" s="64"/>
      <c r="EC1464" s="64"/>
      <c r="ED1464" s="65"/>
      <c r="EE1464" s="63">
        <f>IF($A1464="-","-",ROUND(VLOOKUP($A1464+ROUND(LEFT(EE$1454,2)/24,5),'[1]ОАО "АТС"'!$A$57:$F$800,5,FALSE),2))</f>
        <v>0.73</v>
      </c>
      <c r="EF1464" s="64"/>
      <c r="EG1464" s="64"/>
      <c r="EH1464" s="64"/>
      <c r="EI1464" s="64"/>
      <c r="EJ1464" s="65"/>
      <c r="EK1464" s="63">
        <f>IF($A1464="-","-",ROUND(VLOOKUP($A1464+ROUND(LEFT(EK$1454,2)/24,5),'[1]ОАО "АТС"'!$A$57:$F$800,5,FALSE),2))</f>
        <v>0</v>
      </c>
      <c r="EL1464" s="64"/>
      <c r="EM1464" s="64"/>
      <c r="EN1464" s="64"/>
      <c r="EO1464" s="64"/>
      <c r="EP1464" s="65"/>
      <c r="EQ1464" s="63">
        <f>IF($A1464="-","-",ROUND(VLOOKUP($A1464+ROUND(LEFT(EQ$1454,2)/24,5),'[1]ОАО "АТС"'!$A$57:$F$800,5,FALSE),2))</f>
        <v>0</v>
      </c>
      <c r="ER1464" s="64"/>
      <c r="ES1464" s="64"/>
      <c r="ET1464" s="64"/>
      <c r="EU1464" s="64"/>
      <c r="EV1464" s="65"/>
    </row>
    <row r="1465" spans="1:152" s="29" customFormat="1" ht="15.75" customHeight="1" x14ac:dyDescent="0.2">
      <c r="A1465" s="60">
        <f>$A$111</f>
        <v>46002</v>
      </c>
      <c r="B1465" s="61"/>
      <c r="C1465" s="61"/>
      <c r="D1465" s="61"/>
      <c r="E1465" s="61"/>
      <c r="F1465" s="61"/>
      <c r="G1465" s="61"/>
      <c r="H1465" s="62"/>
      <c r="I1465" s="63">
        <f>IF($A1465="-","-",ROUND(VLOOKUP($A1465+ROUND(LEFT(I$1454,1)/24,5),'[1]ОАО "АТС"'!$A$57:$F$800,5,FALSE),2))</f>
        <v>0</v>
      </c>
      <c r="J1465" s="64"/>
      <c r="K1465" s="64"/>
      <c r="L1465" s="64"/>
      <c r="M1465" s="64"/>
      <c r="N1465" s="65"/>
      <c r="O1465" s="63">
        <f>IF($A1465="-","-",ROUND(VLOOKUP($A1465+ROUND(LEFT(O$1454,1)/24,5),'[1]ОАО "АТС"'!$A$57:$F$800,5,FALSE),2))</f>
        <v>0</v>
      </c>
      <c r="P1465" s="64"/>
      <c r="Q1465" s="64"/>
      <c r="R1465" s="64"/>
      <c r="S1465" s="64"/>
      <c r="T1465" s="65"/>
      <c r="U1465" s="63">
        <f>IF($A1465="-","-",ROUND(VLOOKUP($A1465+ROUND(LEFT(U$1454,1)/24,5),'[1]ОАО "АТС"'!$A$57:$F$800,5,FALSE),2))</f>
        <v>0</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0</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v>
      </c>
      <c r="BL1465" s="64"/>
      <c r="BM1465" s="64"/>
      <c r="BN1465" s="64"/>
      <c r="BO1465" s="64"/>
      <c r="BP1465" s="65"/>
      <c r="BQ1465" s="63">
        <f>IF($A1465="-","-",ROUND(VLOOKUP($A1465+ROUND(LEFT(BQ$1454,2)/24,5),'[1]ОАО "АТС"'!$A$57:$F$800,5,FALSE),2))</f>
        <v>0</v>
      </c>
      <c r="BR1465" s="64"/>
      <c r="BS1465" s="64"/>
      <c r="BT1465" s="64"/>
      <c r="BU1465" s="64"/>
      <c r="BV1465" s="65"/>
      <c r="BW1465" s="63">
        <f>IF($A1465="-","-",ROUND(VLOOKUP($A1465+ROUND(LEFT(BW$1454,2)/24,5),'[1]ОАО "АТС"'!$A$57:$F$800,5,FALSE),2))</f>
        <v>0</v>
      </c>
      <c r="BX1465" s="64"/>
      <c r="BY1465" s="64"/>
      <c r="BZ1465" s="64"/>
      <c r="CA1465" s="64"/>
      <c r="CB1465" s="65"/>
      <c r="CC1465" s="63">
        <f>IF($A1465="-","-",ROUND(VLOOKUP($A1465+ROUND(LEFT(CC$1454,2)/24,5),'[1]ОАО "АТС"'!$A$57:$F$800,5,FALSE),2))</f>
        <v>0</v>
      </c>
      <c r="CD1465" s="64"/>
      <c r="CE1465" s="64"/>
      <c r="CF1465" s="64"/>
      <c r="CG1465" s="64"/>
      <c r="CH1465" s="65"/>
      <c r="CI1465" s="63">
        <f>IF($A1465="-","-",ROUND(VLOOKUP($A1465+ROUND(LEFT(CI$1454,2)/24,5),'[1]ОАО "АТС"'!$A$57:$F$800,5,FALSE),2))</f>
        <v>0</v>
      </c>
      <c r="CJ1465" s="64"/>
      <c r="CK1465" s="64"/>
      <c r="CL1465" s="64"/>
      <c r="CM1465" s="64"/>
      <c r="CN1465" s="65"/>
      <c r="CO1465" s="63">
        <f>IF($A1465="-","-",ROUND(VLOOKUP($A1465+ROUND(LEFT(CO$1454,2)/24,5),'[1]ОАО "АТС"'!$A$57:$F$800,5,FALSE),2))</f>
        <v>0</v>
      </c>
      <c r="CP1465" s="64"/>
      <c r="CQ1465" s="64"/>
      <c r="CR1465" s="64"/>
      <c r="CS1465" s="64"/>
      <c r="CT1465" s="65"/>
      <c r="CU1465" s="63">
        <f>IF($A1465="-","-",ROUND(VLOOKUP($A1465+ROUND(LEFT(CU$1454,2)/24,5),'[1]ОАО "АТС"'!$A$57:$F$800,5,FALSE),2))</f>
        <v>0</v>
      </c>
      <c r="CV1465" s="64"/>
      <c r="CW1465" s="64"/>
      <c r="CX1465" s="64"/>
      <c r="CY1465" s="64"/>
      <c r="CZ1465" s="65"/>
      <c r="DA1465" s="63">
        <f>IF($A1465="-","-",ROUND(VLOOKUP($A1465+ROUND(LEFT(DA$1454,2)/24,5),'[1]ОАО "АТС"'!$A$57:$F$800,5,FALSE),2))</f>
        <v>0</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0</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0</v>
      </c>
      <c r="EF1465" s="64"/>
      <c r="EG1465" s="64"/>
      <c r="EH1465" s="64"/>
      <c r="EI1465" s="64"/>
      <c r="EJ1465" s="65"/>
      <c r="EK1465" s="63">
        <f>IF($A1465="-","-",ROUND(VLOOKUP($A1465+ROUND(LEFT(EK$1454,2)/24,5),'[1]ОАО "АТС"'!$A$57:$F$800,5,FALSE),2))</f>
        <v>713.12</v>
      </c>
      <c r="EL1465" s="64"/>
      <c r="EM1465" s="64"/>
      <c r="EN1465" s="64"/>
      <c r="EO1465" s="64"/>
      <c r="EP1465" s="65"/>
      <c r="EQ1465" s="63">
        <f>IF($A1465="-","-",ROUND(VLOOKUP($A1465+ROUND(LEFT(EQ$1454,2)/24,5),'[1]ОАО "АТС"'!$A$57:$F$800,5,FALSE),2))</f>
        <v>0</v>
      </c>
      <c r="ER1465" s="64"/>
      <c r="ES1465" s="64"/>
      <c r="ET1465" s="64"/>
      <c r="EU1465" s="64"/>
      <c r="EV1465" s="65"/>
    </row>
    <row r="1466" spans="1:152" s="29" customFormat="1" ht="15.75" customHeight="1" x14ac:dyDescent="0.2">
      <c r="A1466" s="60">
        <f>$A$112</f>
        <v>46003</v>
      </c>
      <c r="B1466" s="61"/>
      <c r="C1466" s="61"/>
      <c r="D1466" s="61"/>
      <c r="E1466" s="61"/>
      <c r="F1466" s="61"/>
      <c r="G1466" s="61"/>
      <c r="H1466" s="62"/>
      <c r="I1466" s="63">
        <f>IF($A1466="-","-",ROUND(VLOOKUP($A1466+ROUND(LEFT(I$1454,1)/24,5),'[1]ОАО "АТС"'!$A$57:$F$800,5,FALSE),2))</f>
        <v>656.45</v>
      </c>
      <c r="J1466" s="64"/>
      <c r="K1466" s="64"/>
      <c r="L1466" s="64"/>
      <c r="M1466" s="64"/>
      <c r="N1466" s="65"/>
      <c r="O1466" s="63">
        <f>IF($A1466="-","-",ROUND(VLOOKUP($A1466+ROUND(LEFT(O$1454,1)/24,5),'[1]ОАО "АТС"'!$A$57:$F$800,5,FALSE),2))</f>
        <v>456</v>
      </c>
      <c r="P1466" s="64"/>
      <c r="Q1466" s="64"/>
      <c r="R1466" s="64"/>
      <c r="S1466" s="64"/>
      <c r="T1466" s="65"/>
      <c r="U1466" s="63">
        <f>IF($A1466="-","-",ROUND(VLOOKUP($A1466+ROUND(LEFT(U$1454,1)/24,5),'[1]ОАО "АТС"'!$A$57:$F$800,5,FALSE),2))</f>
        <v>297.60000000000002</v>
      </c>
      <c r="V1466" s="64"/>
      <c r="W1466" s="64"/>
      <c r="X1466" s="64"/>
      <c r="Y1466" s="64"/>
      <c r="Z1466" s="65"/>
      <c r="AA1466" s="63">
        <f>IF($A1466="-","-",ROUND(VLOOKUP($A1466+ROUND(LEFT(AA$1454,1)/24,5),'[1]ОАО "АТС"'!$A$57:$F$800,5,FALSE),2))</f>
        <v>221.03</v>
      </c>
      <c r="AB1466" s="64"/>
      <c r="AC1466" s="64"/>
      <c r="AD1466" s="64"/>
      <c r="AE1466" s="64"/>
      <c r="AF1466" s="65"/>
      <c r="AG1466" s="63">
        <f>IF($A1466="-","-",ROUND(VLOOKUP($A1466+ROUND(LEFT(AG$1454,1)/24,5),'[1]ОАО "АТС"'!$A$57:$F$800,5,FALSE),2))</f>
        <v>0</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16.25</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0</v>
      </c>
      <c r="BL1466" s="64"/>
      <c r="BM1466" s="64"/>
      <c r="BN1466" s="64"/>
      <c r="BO1466" s="64"/>
      <c r="BP1466" s="65"/>
      <c r="BQ1466" s="63">
        <f>IF($A1466="-","-",ROUND(VLOOKUP($A1466+ROUND(LEFT(BQ$1454,2)/24,5),'[1]ОАО "АТС"'!$A$57:$F$800,5,FALSE),2))</f>
        <v>0</v>
      </c>
      <c r="BR1466" s="64"/>
      <c r="BS1466" s="64"/>
      <c r="BT1466" s="64"/>
      <c r="BU1466" s="64"/>
      <c r="BV1466" s="65"/>
      <c r="BW1466" s="63">
        <f>IF($A1466="-","-",ROUND(VLOOKUP($A1466+ROUND(LEFT(BW$1454,2)/24,5),'[1]ОАО "АТС"'!$A$57:$F$800,5,FALSE),2))</f>
        <v>0</v>
      </c>
      <c r="BX1466" s="64"/>
      <c r="BY1466" s="64"/>
      <c r="BZ1466" s="64"/>
      <c r="CA1466" s="64"/>
      <c r="CB1466" s="65"/>
      <c r="CC1466" s="63">
        <f>IF($A1466="-","-",ROUND(VLOOKUP($A1466+ROUND(LEFT(CC$1454,2)/24,5),'[1]ОАО "АТС"'!$A$57:$F$800,5,FALSE),2))</f>
        <v>0</v>
      </c>
      <c r="CD1466" s="64"/>
      <c r="CE1466" s="64"/>
      <c r="CF1466" s="64"/>
      <c r="CG1466" s="64"/>
      <c r="CH1466" s="65"/>
      <c r="CI1466" s="63">
        <f>IF($A1466="-","-",ROUND(VLOOKUP($A1466+ROUND(LEFT(CI$1454,2)/24,5),'[1]ОАО "АТС"'!$A$57:$F$800,5,FALSE),2))</f>
        <v>0</v>
      </c>
      <c r="CJ1466" s="64"/>
      <c r="CK1466" s="64"/>
      <c r="CL1466" s="64"/>
      <c r="CM1466" s="64"/>
      <c r="CN1466" s="65"/>
      <c r="CO1466" s="63">
        <f>IF($A1466="-","-",ROUND(VLOOKUP($A1466+ROUND(LEFT(CO$1454,2)/24,5),'[1]ОАО "АТС"'!$A$57:$F$800,5,FALSE),2))</f>
        <v>0</v>
      </c>
      <c r="CP1466" s="64"/>
      <c r="CQ1466" s="64"/>
      <c r="CR1466" s="64"/>
      <c r="CS1466" s="64"/>
      <c r="CT1466" s="65"/>
      <c r="CU1466" s="63">
        <f>IF($A1466="-","-",ROUND(VLOOKUP($A1466+ROUND(LEFT(CU$1454,2)/24,5),'[1]ОАО "АТС"'!$A$57:$F$800,5,FALSE),2))</f>
        <v>1.64</v>
      </c>
      <c r="CV1466" s="64"/>
      <c r="CW1466" s="64"/>
      <c r="CX1466" s="64"/>
      <c r="CY1466" s="64"/>
      <c r="CZ1466" s="65"/>
      <c r="DA1466" s="63">
        <f>IF($A1466="-","-",ROUND(VLOOKUP($A1466+ROUND(LEFT(DA$1454,2)/24,5),'[1]ОАО "АТС"'!$A$57:$F$800,5,FALSE),2))</f>
        <v>0</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0</v>
      </c>
      <c r="DT1466" s="64"/>
      <c r="DU1466" s="64"/>
      <c r="DV1466" s="64"/>
      <c r="DW1466" s="64"/>
      <c r="DX1466" s="65"/>
      <c r="DY1466" s="63">
        <f>IF($A1466="-","-",ROUND(VLOOKUP($A1466+ROUND(LEFT(DY$1454,2)/24,5),'[1]ОАО "АТС"'!$A$57:$F$800,5,FALSE),2))</f>
        <v>6.35</v>
      </c>
      <c r="DZ1466" s="64"/>
      <c r="EA1466" s="64"/>
      <c r="EB1466" s="64"/>
      <c r="EC1466" s="64"/>
      <c r="ED1466" s="65"/>
      <c r="EE1466" s="63">
        <f>IF($A1466="-","-",ROUND(VLOOKUP($A1466+ROUND(LEFT(EE$1454,2)/24,5),'[1]ОАО "АТС"'!$A$57:$F$800,5,FALSE),2))</f>
        <v>41.32</v>
      </c>
      <c r="EF1466" s="64"/>
      <c r="EG1466" s="64"/>
      <c r="EH1466" s="64"/>
      <c r="EI1466" s="64"/>
      <c r="EJ1466" s="65"/>
      <c r="EK1466" s="63">
        <f>IF($A1466="-","-",ROUND(VLOOKUP($A1466+ROUND(LEFT(EK$1454,2)/24,5),'[1]ОАО "АТС"'!$A$57:$F$800,5,FALSE),2))</f>
        <v>766.53</v>
      </c>
      <c r="EL1466" s="64"/>
      <c r="EM1466" s="64"/>
      <c r="EN1466" s="64"/>
      <c r="EO1466" s="64"/>
      <c r="EP1466" s="65"/>
      <c r="EQ1466" s="63">
        <f>IF($A1466="-","-",ROUND(VLOOKUP($A1466+ROUND(LEFT(EQ$1454,2)/24,5),'[1]ОАО "АТС"'!$A$57:$F$800,5,FALSE),2))</f>
        <v>670.73</v>
      </c>
      <c r="ER1466" s="64"/>
      <c r="ES1466" s="64"/>
      <c r="ET1466" s="64"/>
      <c r="EU1466" s="64"/>
      <c r="EV1466" s="65"/>
    </row>
    <row r="1467" spans="1:152" s="29" customFormat="1" ht="15.75" customHeight="1" x14ac:dyDescent="0.2">
      <c r="A1467" s="60">
        <f>$A$113</f>
        <v>46004</v>
      </c>
      <c r="B1467" s="61"/>
      <c r="C1467" s="61"/>
      <c r="D1467" s="61"/>
      <c r="E1467" s="61"/>
      <c r="F1467" s="61"/>
      <c r="G1467" s="61"/>
      <c r="H1467" s="62"/>
      <c r="I1467" s="63">
        <f>IF($A1467="-","-",ROUND(VLOOKUP($A1467+ROUND(LEFT(I$1454,1)/24,5),'[1]ОАО "АТС"'!$A$57:$F$800,5,FALSE),2))</f>
        <v>2.72</v>
      </c>
      <c r="J1467" s="64"/>
      <c r="K1467" s="64"/>
      <c r="L1467" s="64"/>
      <c r="M1467" s="64"/>
      <c r="N1467" s="65"/>
      <c r="O1467" s="63">
        <f>IF($A1467="-","-",ROUND(VLOOKUP($A1467+ROUND(LEFT(O$1454,1)/24,5),'[1]ОАО "АТС"'!$A$57:$F$800,5,FALSE),2))</f>
        <v>0</v>
      </c>
      <c r="P1467" s="64"/>
      <c r="Q1467" s="64"/>
      <c r="R1467" s="64"/>
      <c r="S1467" s="64"/>
      <c r="T1467" s="65"/>
      <c r="U1467" s="63">
        <f>IF($A1467="-","-",ROUND(VLOOKUP($A1467+ROUND(LEFT(U$1454,1)/24,5),'[1]ОАО "АТС"'!$A$57:$F$800,5,FALSE),2))</f>
        <v>0</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41.74</v>
      </c>
      <c r="DZ1467" s="64"/>
      <c r="EA1467" s="64"/>
      <c r="EB1467" s="64"/>
      <c r="EC1467" s="64"/>
      <c r="ED1467" s="65"/>
      <c r="EE1467" s="63">
        <f>IF($A1467="-","-",ROUND(VLOOKUP($A1467+ROUND(LEFT(EE$1454,2)/24,5),'[1]ОАО "АТС"'!$A$57:$F$800,5,FALSE),2))</f>
        <v>253.34</v>
      </c>
      <c r="EF1467" s="64"/>
      <c r="EG1467" s="64"/>
      <c r="EH1467" s="64"/>
      <c r="EI1467" s="64"/>
      <c r="EJ1467" s="65"/>
      <c r="EK1467" s="63">
        <f>IF($A1467="-","-",ROUND(VLOOKUP($A1467+ROUND(LEFT(EK$1454,2)/24,5),'[1]ОАО "АТС"'!$A$57:$F$800,5,FALSE),2))</f>
        <v>555.86</v>
      </c>
      <c r="EL1467" s="64"/>
      <c r="EM1467" s="64"/>
      <c r="EN1467" s="64"/>
      <c r="EO1467" s="64"/>
      <c r="EP1467" s="65"/>
      <c r="EQ1467" s="63">
        <f>IF($A1467="-","-",ROUND(VLOOKUP($A1467+ROUND(LEFT(EQ$1454,2)/24,5),'[1]ОАО "АТС"'!$A$57:$F$800,5,FALSE),2))</f>
        <v>489.97</v>
      </c>
      <c r="ER1467" s="64"/>
      <c r="ES1467" s="64"/>
      <c r="ET1467" s="64"/>
      <c r="EU1467" s="64"/>
      <c r="EV1467" s="65"/>
    </row>
    <row r="1468" spans="1:152" s="29" customFormat="1" ht="15.75" customHeight="1" x14ac:dyDescent="0.2">
      <c r="A1468" s="60">
        <f>$A$114</f>
        <v>46005</v>
      </c>
      <c r="B1468" s="61"/>
      <c r="C1468" s="61"/>
      <c r="D1468" s="61"/>
      <c r="E1468" s="61"/>
      <c r="F1468" s="61"/>
      <c r="G1468" s="61"/>
      <c r="H1468" s="62"/>
      <c r="I1468" s="63">
        <f>IF($A1468="-","-",ROUND(VLOOKUP($A1468+ROUND(LEFT(I$1454,1)/24,5),'[1]ОАО "АТС"'!$A$57:$F$800,5,FALSE),2))</f>
        <v>0</v>
      </c>
      <c r="J1468" s="64"/>
      <c r="K1468" s="64"/>
      <c r="L1468" s="64"/>
      <c r="M1468" s="64"/>
      <c r="N1468" s="65"/>
      <c r="O1468" s="63">
        <f>IF($A1468="-","-",ROUND(VLOOKUP($A1468+ROUND(LEFT(O$1454,1)/24,5),'[1]ОАО "АТС"'!$A$57:$F$800,5,FALSE),2))</f>
        <v>0</v>
      </c>
      <c r="P1468" s="64"/>
      <c r="Q1468" s="64"/>
      <c r="R1468" s="64"/>
      <c r="S1468" s="64"/>
      <c r="T1468" s="65"/>
      <c r="U1468" s="63">
        <f>IF($A1468="-","-",ROUND(VLOOKUP($A1468+ROUND(LEFT(U$1454,1)/24,5),'[1]ОАО "АТС"'!$A$57:$F$800,5,FALSE),2))</f>
        <v>0</v>
      </c>
      <c r="V1468" s="64"/>
      <c r="W1468" s="64"/>
      <c r="X1468" s="64"/>
      <c r="Y1468" s="64"/>
      <c r="Z1468" s="65"/>
      <c r="AA1468" s="63">
        <f>IF($A1468="-","-",ROUND(VLOOKUP($A1468+ROUND(LEFT(AA$1454,1)/24,5),'[1]ОАО "АТС"'!$A$57:$F$800,5,FALSE),2))</f>
        <v>0</v>
      </c>
      <c r="AB1468" s="64"/>
      <c r="AC1468" s="64"/>
      <c r="AD1468" s="64"/>
      <c r="AE1468" s="64"/>
      <c r="AF1468" s="65"/>
      <c r="AG1468" s="63">
        <f>IF($A1468="-","-",ROUND(VLOOKUP($A1468+ROUND(LEFT(AG$1454,1)/24,5),'[1]ОАО "АТС"'!$A$57:$F$800,5,FALSE),2))</f>
        <v>0</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0.19</v>
      </c>
      <c r="BX1468" s="64"/>
      <c r="BY1468" s="64"/>
      <c r="BZ1468" s="64"/>
      <c r="CA1468" s="64"/>
      <c r="CB1468" s="65"/>
      <c r="CC1468" s="63">
        <f>IF($A1468="-","-",ROUND(VLOOKUP($A1468+ROUND(LEFT(CC$1454,2)/24,5),'[1]ОАО "АТС"'!$A$57:$F$800,5,FALSE),2))</f>
        <v>0</v>
      </c>
      <c r="CD1468" s="64"/>
      <c r="CE1468" s="64"/>
      <c r="CF1468" s="64"/>
      <c r="CG1468" s="64"/>
      <c r="CH1468" s="65"/>
      <c r="CI1468" s="63">
        <f>IF($A1468="-","-",ROUND(VLOOKUP($A1468+ROUND(LEFT(CI$1454,2)/24,5),'[1]ОАО "АТС"'!$A$57:$F$800,5,FALSE),2))</f>
        <v>0</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0.53</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0</v>
      </c>
      <c r="EF1468" s="64"/>
      <c r="EG1468" s="64"/>
      <c r="EH1468" s="64"/>
      <c r="EI1468" s="64"/>
      <c r="EJ1468" s="65"/>
      <c r="EK1468" s="63">
        <f>IF($A1468="-","-",ROUND(VLOOKUP($A1468+ROUND(LEFT(EK$1454,2)/24,5),'[1]ОАО "АТС"'!$A$57:$F$800,5,FALSE),2))</f>
        <v>15.99</v>
      </c>
      <c r="EL1468" s="64"/>
      <c r="EM1468" s="64"/>
      <c r="EN1468" s="64"/>
      <c r="EO1468" s="64"/>
      <c r="EP1468" s="65"/>
      <c r="EQ1468" s="63">
        <f>IF($A1468="-","-",ROUND(VLOOKUP($A1468+ROUND(LEFT(EQ$1454,2)/24,5),'[1]ОАО "АТС"'!$A$57:$F$800,5,FALSE),2))</f>
        <v>952.28</v>
      </c>
      <c r="ER1468" s="64"/>
      <c r="ES1468" s="64"/>
      <c r="ET1468" s="64"/>
      <c r="EU1468" s="64"/>
      <c r="EV1468" s="65"/>
    </row>
    <row r="1469" spans="1:152" s="29" customFormat="1" ht="15.75" customHeight="1" x14ac:dyDescent="0.2">
      <c r="A1469" s="60">
        <f>$A$115</f>
        <v>46006</v>
      </c>
      <c r="B1469" s="61"/>
      <c r="C1469" s="61"/>
      <c r="D1469" s="61"/>
      <c r="E1469" s="61"/>
      <c r="F1469" s="61"/>
      <c r="G1469" s="61"/>
      <c r="H1469" s="62"/>
      <c r="I1469" s="63">
        <f>IF($A1469="-","-",ROUND(VLOOKUP($A1469+ROUND(LEFT(I$1454,1)/24,5),'[1]ОАО "АТС"'!$A$57:$F$800,5,FALSE),2))</f>
        <v>418.36</v>
      </c>
      <c r="J1469" s="64"/>
      <c r="K1469" s="64"/>
      <c r="L1469" s="64"/>
      <c r="M1469" s="64"/>
      <c r="N1469" s="65"/>
      <c r="O1469" s="63">
        <f>IF($A1469="-","-",ROUND(VLOOKUP($A1469+ROUND(LEFT(O$1454,1)/24,5),'[1]ОАО "АТС"'!$A$57:$F$800,5,FALSE),2))</f>
        <v>510.01</v>
      </c>
      <c r="P1469" s="64"/>
      <c r="Q1469" s="64"/>
      <c r="R1469" s="64"/>
      <c r="S1469" s="64"/>
      <c r="T1469" s="65"/>
      <c r="U1469" s="63">
        <f>IF($A1469="-","-",ROUND(VLOOKUP($A1469+ROUND(LEFT(U$1454,1)/24,5),'[1]ОАО "АТС"'!$A$57:$F$800,5,FALSE),2))</f>
        <v>1224.8800000000001</v>
      </c>
      <c r="V1469" s="64"/>
      <c r="W1469" s="64"/>
      <c r="X1469" s="64"/>
      <c r="Y1469" s="64"/>
      <c r="Z1469" s="65"/>
      <c r="AA1469" s="63">
        <f>IF($A1469="-","-",ROUND(VLOOKUP($A1469+ROUND(LEFT(AA$1454,1)/24,5),'[1]ОАО "АТС"'!$A$57:$F$800,5,FALSE),2))</f>
        <v>597.28</v>
      </c>
      <c r="AB1469" s="64"/>
      <c r="AC1469" s="64"/>
      <c r="AD1469" s="64"/>
      <c r="AE1469" s="64"/>
      <c r="AF1469" s="65"/>
      <c r="AG1469" s="63">
        <f>IF($A1469="-","-",ROUND(VLOOKUP($A1469+ROUND(LEFT(AG$1454,1)/24,5),'[1]ОАО "АТС"'!$A$57:$F$800,5,FALSE),2))</f>
        <v>455.55</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0</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0</v>
      </c>
      <c r="CJ1469" s="64"/>
      <c r="CK1469" s="64"/>
      <c r="CL1469" s="64"/>
      <c r="CM1469" s="64"/>
      <c r="CN1469" s="65"/>
      <c r="CO1469" s="63">
        <f>IF($A1469="-","-",ROUND(VLOOKUP($A1469+ROUND(LEFT(CO$1454,2)/24,5),'[1]ОАО "АТС"'!$A$57:$F$800,5,FALSE),2))</f>
        <v>0</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0</v>
      </c>
      <c r="DB1469" s="64"/>
      <c r="DC1469" s="64"/>
      <c r="DD1469" s="64"/>
      <c r="DE1469" s="64"/>
      <c r="DF1469" s="65"/>
      <c r="DG1469" s="63">
        <f>IF($A1469="-","-",ROUND(VLOOKUP($A1469+ROUND(LEFT(DG$1454,2)/24,5),'[1]ОАО "АТС"'!$A$57:$F$800,5,FALSE),2))</f>
        <v>0</v>
      </c>
      <c r="DH1469" s="64"/>
      <c r="DI1469" s="64"/>
      <c r="DJ1469" s="64"/>
      <c r="DK1469" s="64"/>
      <c r="DL1469" s="65"/>
      <c r="DM1469" s="63">
        <f>IF($A1469="-","-",ROUND(VLOOKUP($A1469+ROUND(LEFT(DM$1454,2)/24,5),'[1]ОАО "АТС"'!$A$57:$F$800,5,FALSE),2))</f>
        <v>0</v>
      </c>
      <c r="DN1469" s="64"/>
      <c r="DO1469" s="64"/>
      <c r="DP1469" s="64"/>
      <c r="DQ1469" s="64"/>
      <c r="DR1469" s="65"/>
      <c r="DS1469" s="63">
        <f>IF($A1469="-","-",ROUND(VLOOKUP($A1469+ROUND(LEFT(DS$1454,2)/24,5),'[1]ОАО "АТС"'!$A$57:$F$800,5,FALSE),2))</f>
        <v>0</v>
      </c>
      <c r="DT1469" s="64"/>
      <c r="DU1469" s="64"/>
      <c r="DV1469" s="64"/>
      <c r="DW1469" s="64"/>
      <c r="DX1469" s="65"/>
      <c r="DY1469" s="63">
        <f>IF($A1469="-","-",ROUND(VLOOKUP($A1469+ROUND(LEFT(DY$1454,2)/24,5),'[1]ОАО "АТС"'!$A$57:$F$800,5,FALSE),2))</f>
        <v>0</v>
      </c>
      <c r="DZ1469" s="64"/>
      <c r="EA1469" s="64"/>
      <c r="EB1469" s="64"/>
      <c r="EC1469" s="64"/>
      <c r="ED1469" s="65"/>
      <c r="EE1469" s="63">
        <f>IF($A1469="-","-",ROUND(VLOOKUP($A1469+ROUND(LEFT(EE$1454,2)/24,5),'[1]ОАО "АТС"'!$A$57:$F$800,5,FALSE),2))</f>
        <v>0</v>
      </c>
      <c r="EF1469" s="64"/>
      <c r="EG1469" s="64"/>
      <c r="EH1469" s="64"/>
      <c r="EI1469" s="64"/>
      <c r="EJ1469" s="65"/>
      <c r="EK1469" s="63">
        <f>IF($A1469="-","-",ROUND(VLOOKUP($A1469+ROUND(LEFT(EK$1454,2)/24,5),'[1]ОАО "АТС"'!$A$57:$F$800,5,FALSE),2))</f>
        <v>0</v>
      </c>
      <c r="EL1469" s="64"/>
      <c r="EM1469" s="64"/>
      <c r="EN1469" s="64"/>
      <c r="EO1469" s="64"/>
      <c r="EP1469" s="65"/>
      <c r="EQ1469" s="63">
        <f>IF($A1469="-","-",ROUND(VLOOKUP($A1469+ROUND(LEFT(EQ$1454,2)/24,5),'[1]ОАО "АТС"'!$A$57:$F$800,5,FALSE),2))</f>
        <v>0</v>
      </c>
      <c r="ER1469" s="64"/>
      <c r="ES1469" s="64"/>
      <c r="ET1469" s="64"/>
      <c r="EU1469" s="64"/>
      <c r="EV1469" s="65"/>
    </row>
    <row r="1470" spans="1:152" s="29" customFormat="1" ht="15.75" customHeight="1" x14ac:dyDescent="0.2">
      <c r="A1470" s="60">
        <f>$A$116</f>
        <v>46007</v>
      </c>
      <c r="B1470" s="61"/>
      <c r="C1470" s="61"/>
      <c r="D1470" s="61"/>
      <c r="E1470" s="61"/>
      <c r="F1470" s="61"/>
      <c r="G1470" s="61"/>
      <c r="H1470" s="62"/>
      <c r="I1470" s="63">
        <f>IF($A1470="-","-",ROUND(VLOOKUP($A1470+ROUND(LEFT(I$1454,1)/24,5),'[1]ОАО "АТС"'!$A$57:$F$800,5,FALSE),2))</f>
        <v>494.3</v>
      </c>
      <c r="J1470" s="64"/>
      <c r="K1470" s="64"/>
      <c r="L1470" s="64"/>
      <c r="M1470" s="64"/>
      <c r="N1470" s="65"/>
      <c r="O1470" s="63">
        <f>IF($A1470="-","-",ROUND(VLOOKUP($A1470+ROUND(LEFT(O$1454,1)/24,5),'[1]ОАО "АТС"'!$A$57:$F$800,5,FALSE),2))</f>
        <v>0</v>
      </c>
      <c r="P1470" s="64"/>
      <c r="Q1470" s="64"/>
      <c r="R1470" s="64"/>
      <c r="S1470" s="64"/>
      <c r="T1470" s="65"/>
      <c r="U1470" s="63">
        <f>IF($A1470="-","-",ROUND(VLOOKUP($A1470+ROUND(LEFT(U$1454,1)/24,5),'[1]ОАО "АТС"'!$A$57:$F$800,5,FALSE),2))</f>
        <v>0</v>
      </c>
      <c r="V1470" s="64"/>
      <c r="W1470" s="64"/>
      <c r="X1470" s="64"/>
      <c r="Y1470" s="64"/>
      <c r="Z1470" s="65"/>
      <c r="AA1470" s="63">
        <f>IF($A1470="-","-",ROUND(VLOOKUP($A1470+ROUND(LEFT(AA$1454,1)/24,5),'[1]ОАО "АТС"'!$A$57:$F$800,5,FALSE),2))</f>
        <v>0</v>
      </c>
      <c r="AB1470" s="64"/>
      <c r="AC1470" s="64"/>
      <c r="AD1470" s="64"/>
      <c r="AE1470" s="64"/>
      <c r="AF1470" s="65"/>
      <c r="AG1470" s="63">
        <f>IF($A1470="-","-",ROUND(VLOOKUP($A1470+ROUND(LEFT(AG$1454,1)/24,5),'[1]ОАО "АТС"'!$A$57:$F$800,5,FALSE),2))</f>
        <v>0</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0</v>
      </c>
      <c r="BR1470" s="64"/>
      <c r="BS1470" s="64"/>
      <c r="BT1470" s="64"/>
      <c r="BU1470" s="64"/>
      <c r="BV1470" s="65"/>
      <c r="BW1470" s="63">
        <f>IF($A1470="-","-",ROUND(VLOOKUP($A1470+ROUND(LEFT(BW$1454,2)/24,5),'[1]ОАО "АТС"'!$A$57:$F$800,5,FALSE),2))</f>
        <v>0</v>
      </c>
      <c r="BX1470" s="64"/>
      <c r="BY1470" s="64"/>
      <c r="BZ1470" s="64"/>
      <c r="CA1470" s="64"/>
      <c r="CB1470" s="65"/>
      <c r="CC1470" s="63">
        <f>IF($A1470="-","-",ROUND(VLOOKUP($A1470+ROUND(LEFT(CC$1454,2)/24,5),'[1]ОАО "АТС"'!$A$57:$F$800,5,FALSE),2))</f>
        <v>0</v>
      </c>
      <c r="CD1470" s="64"/>
      <c r="CE1470" s="64"/>
      <c r="CF1470" s="64"/>
      <c r="CG1470" s="64"/>
      <c r="CH1470" s="65"/>
      <c r="CI1470" s="63">
        <f>IF($A1470="-","-",ROUND(VLOOKUP($A1470+ROUND(LEFT(CI$1454,2)/24,5),'[1]ОАО "АТС"'!$A$57:$F$800,5,FALSE),2))</f>
        <v>0</v>
      </c>
      <c r="CJ1470" s="64"/>
      <c r="CK1470" s="64"/>
      <c r="CL1470" s="64"/>
      <c r="CM1470" s="64"/>
      <c r="CN1470" s="65"/>
      <c r="CO1470" s="63">
        <f>IF($A1470="-","-",ROUND(VLOOKUP($A1470+ROUND(LEFT(CO$1454,2)/24,5),'[1]ОАО "АТС"'!$A$57:$F$800,5,FALSE),2))</f>
        <v>0</v>
      </c>
      <c r="CP1470" s="64"/>
      <c r="CQ1470" s="64"/>
      <c r="CR1470" s="64"/>
      <c r="CS1470" s="64"/>
      <c r="CT1470" s="65"/>
      <c r="CU1470" s="63">
        <f>IF($A1470="-","-",ROUND(VLOOKUP($A1470+ROUND(LEFT(CU$1454,2)/24,5),'[1]ОАО "АТС"'!$A$57:$F$800,5,FALSE),2))</f>
        <v>0</v>
      </c>
      <c r="CV1470" s="64"/>
      <c r="CW1470" s="64"/>
      <c r="CX1470" s="64"/>
      <c r="CY1470" s="64"/>
      <c r="CZ1470" s="65"/>
      <c r="DA1470" s="63">
        <f>IF($A1470="-","-",ROUND(VLOOKUP($A1470+ROUND(LEFT(DA$1454,2)/24,5),'[1]ОАО "АТС"'!$A$57:$F$800,5,FALSE),2))</f>
        <v>0</v>
      </c>
      <c r="DB1470" s="64"/>
      <c r="DC1470" s="64"/>
      <c r="DD1470" s="64"/>
      <c r="DE1470" s="64"/>
      <c r="DF1470" s="65"/>
      <c r="DG1470" s="63">
        <f>IF($A1470="-","-",ROUND(VLOOKUP($A1470+ROUND(LEFT(DG$1454,2)/24,5),'[1]ОАО "АТС"'!$A$57:$F$800,5,FALSE),2))</f>
        <v>0</v>
      </c>
      <c r="DH1470" s="64"/>
      <c r="DI1470" s="64"/>
      <c r="DJ1470" s="64"/>
      <c r="DK1470" s="64"/>
      <c r="DL1470" s="65"/>
      <c r="DM1470" s="63">
        <f>IF($A1470="-","-",ROUND(VLOOKUP($A1470+ROUND(LEFT(DM$1454,2)/24,5),'[1]ОАО "АТС"'!$A$57:$F$800,5,FALSE),2))</f>
        <v>0</v>
      </c>
      <c r="DN1470" s="64"/>
      <c r="DO1470" s="64"/>
      <c r="DP1470" s="64"/>
      <c r="DQ1470" s="64"/>
      <c r="DR1470" s="65"/>
      <c r="DS1470" s="63">
        <f>IF($A1470="-","-",ROUND(VLOOKUP($A1470+ROUND(LEFT(DS$1454,2)/24,5),'[1]ОАО "АТС"'!$A$57:$F$800,5,FALSE),2))</f>
        <v>0</v>
      </c>
      <c r="DT1470" s="64"/>
      <c r="DU1470" s="64"/>
      <c r="DV1470" s="64"/>
      <c r="DW1470" s="64"/>
      <c r="DX1470" s="65"/>
      <c r="DY1470" s="63">
        <f>IF($A1470="-","-",ROUND(VLOOKUP($A1470+ROUND(LEFT(DY$1454,2)/24,5),'[1]ОАО "АТС"'!$A$57:$F$800,5,FALSE),2))</f>
        <v>0</v>
      </c>
      <c r="DZ1470" s="64"/>
      <c r="EA1470" s="64"/>
      <c r="EB1470" s="64"/>
      <c r="EC1470" s="64"/>
      <c r="ED1470" s="65"/>
      <c r="EE1470" s="63">
        <f>IF($A1470="-","-",ROUND(VLOOKUP($A1470+ROUND(LEFT(EE$1454,2)/24,5),'[1]ОАО "АТС"'!$A$57:$F$800,5,FALSE),2))</f>
        <v>0</v>
      </c>
      <c r="EF1470" s="64"/>
      <c r="EG1470" s="64"/>
      <c r="EH1470" s="64"/>
      <c r="EI1470" s="64"/>
      <c r="EJ1470" s="65"/>
      <c r="EK1470" s="63">
        <f>IF($A1470="-","-",ROUND(VLOOKUP($A1470+ROUND(LEFT(EK$1454,2)/24,5),'[1]ОАО "АТС"'!$A$57:$F$800,5,FALSE),2))</f>
        <v>3.88</v>
      </c>
      <c r="EL1470" s="64"/>
      <c r="EM1470" s="64"/>
      <c r="EN1470" s="64"/>
      <c r="EO1470" s="64"/>
      <c r="EP1470" s="65"/>
      <c r="EQ1470" s="63">
        <f>IF($A1470="-","-",ROUND(VLOOKUP($A1470+ROUND(LEFT(EQ$1454,2)/24,5),'[1]ОАО "АТС"'!$A$57:$F$800,5,FALSE),2))</f>
        <v>210.87</v>
      </c>
      <c r="ER1470" s="64"/>
      <c r="ES1470" s="64"/>
      <c r="ET1470" s="64"/>
      <c r="EU1470" s="64"/>
      <c r="EV1470" s="65"/>
    </row>
    <row r="1471" spans="1:152" s="29" customFormat="1" ht="15.75" customHeight="1" x14ac:dyDescent="0.2">
      <c r="A1471" s="60">
        <f>$A$117</f>
        <v>46008</v>
      </c>
      <c r="B1471" s="61"/>
      <c r="C1471" s="61"/>
      <c r="D1471" s="61"/>
      <c r="E1471" s="61"/>
      <c r="F1471" s="61"/>
      <c r="G1471" s="61"/>
      <c r="H1471" s="62"/>
      <c r="I1471" s="63">
        <f>IF($A1471="-","-",ROUND(VLOOKUP($A1471+ROUND(LEFT(I$1454,1)/24,5),'[1]ОАО "АТС"'!$A$57:$F$800,5,FALSE),2))</f>
        <v>242.36</v>
      </c>
      <c r="J1471" s="64"/>
      <c r="K1471" s="64"/>
      <c r="L1471" s="64"/>
      <c r="M1471" s="64"/>
      <c r="N1471" s="65"/>
      <c r="O1471" s="63">
        <f>IF($A1471="-","-",ROUND(VLOOKUP($A1471+ROUND(LEFT(O$1454,1)/24,5),'[1]ОАО "АТС"'!$A$57:$F$800,5,FALSE),2))</f>
        <v>0</v>
      </c>
      <c r="P1471" s="64"/>
      <c r="Q1471" s="64"/>
      <c r="R1471" s="64"/>
      <c r="S1471" s="64"/>
      <c r="T1471" s="65"/>
      <c r="U1471" s="63">
        <f>IF($A1471="-","-",ROUND(VLOOKUP($A1471+ROUND(LEFT(U$1454,1)/24,5),'[1]ОАО "АТС"'!$A$57:$F$800,5,FALSE),2))</f>
        <v>0</v>
      </c>
      <c r="V1471" s="64"/>
      <c r="W1471" s="64"/>
      <c r="X1471" s="64"/>
      <c r="Y1471" s="64"/>
      <c r="Z1471" s="65"/>
      <c r="AA1471" s="63">
        <f>IF($A1471="-","-",ROUND(VLOOKUP($A1471+ROUND(LEFT(AA$1454,1)/24,5),'[1]ОАО "АТС"'!$A$57:$F$800,5,FALSE),2))</f>
        <v>0</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0</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0</v>
      </c>
      <c r="BR1471" s="64"/>
      <c r="BS1471" s="64"/>
      <c r="BT1471" s="64"/>
      <c r="BU1471" s="64"/>
      <c r="BV1471" s="65"/>
      <c r="BW1471" s="63">
        <f>IF($A1471="-","-",ROUND(VLOOKUP($A1471+ROUND(LEFT(BW$1454,2)/24,5),'[1]ОАО "АТС"'!$A$57:$F$800,5,FALSE),2))</f>
        <v>0</v>
      </c>
      <c r="BX1471" s="64"/>
      <c r="BY1471" s="64"/>
      <c r="BZ1471" s="64"/>
      <c r="CA1471" s="64"/>
      <c r="CB1471" s="65"/>
      <c r="CC1471" s="63">
        <f>IF($A1471="-","-",ROUND(VLOOKUP($A1471+ROUND(LEFT(CC$1454,2)/24,5),'[1]ОАО "АТС"'!$A$57:$F$800,5,FALSE),2))</f>
        <v>0</v>
      </c>
      <c r="CD1471" s="64"/>
      <c r="CE1471" s="64"/>
      <c r="CF1471" s="64"/>
      <c r="CG1471" s="64"/>
      <c r="CH1471" s="65"/>
      <c r="CI1471" s="63">
        <f>IF($A1471="-","-",ROUND(VLOOKUP($A1471+ROUND(LEFT(CI$1454,2)/24,5),'[1]ОАО "АТС"'!$A$57:$F$800,5,FALSE),2))</f>
        <v>0</v>
      </c>
      <c r="CJ1471" s="64"/>
      <c r="CK1471" s="64"/>
      <c r="CL1471" s="64"/>
      <c r="CM1471" s="64"/>
      <c r="CN1471" s="65"/>
      <c r="CO1471" s="63">
        <f>IF($A1471="-","-",ROUND(VLOOKUP($A1471+ROUND(LEFT(CO$1454,2)/24,5),'[1]ОАО "АТС"'!$A$57:$F$800,5,FALSE),2))</f>
        <v>0</v>
      </c>
      <c r="CP1471" s="64"/>
      <c r="CQ1471" s="64"/>
      <c r="CR1471" s="64"/>
      <c r="CS1471" s="64"/>
      <c r="CT1471" s="65"/>
      <c r="CU1471" s="63">
        <f>IF($A1471="-","-",ROUND(VLOOKUP($A1471+ROUND(LEFT(CU$1454,2)/24,5),'[1]ОАО "АТС"'!$A$57:$F$800,5,FALSE),2))</f>
        <v>0</v>
      </c>
      <c r="CV1471" s="64"/>
      <c r="CW1471" s="64"/>
      <c r="CX1471" s="64"/>
      <c r="CY1471" s="64"/>
      <c r="CZ1471" s="65"/>
      <c r="DA1471" s="63">
        <f>IF($A1471="-","-",ROUND(VLOOKUP($A1471+ROUND(LEFT(DA$1454,2)/24,5),'[1]ОАО "АТС"'!$A$57:$F$800,5,FALSE),2))</f>
        <v>0</v>
      </c>
      <c r="DB1471" s="64"/>
      <c r="DC1471" s="64"/>
      <c r="DD1471" s="64"/>
      <c r="DE1471" s="64"/>
      <c r="DF1471" s="65"/>
      <c r="DG1471" s="63">
        <f>IF($A1471="-","-",ROUND(VLOOKUP($A1471+ROUND(LEFT(DG$1454,2)/24,5),'[1]ОАО "АТС"'!$A$57:$F$800,5,FALSE),2))</f>
        <v>0</v>
      </c>
      <c r="DH1471" s="64"/>
      <c r="DI1471" s="64"/>
      <c r="DJ1471" s="64"/>
      <c r="DK1471" s="64"/>
      <c r="DL1471" s="65"/>
      <c r="DM1471" s="63">
        <f>IF($A1471="-","-",ROUND(VLOOKUP($A1471+ROUND(LEFT(DM$1454,2)/24,5),'[1]ОАО "АТС"'!$A$57:$F$800,5,FALSE),2))</f>
        <v>0</v>
      </c>
      <c r="DN1471" s="64"/>
      <c r="DO1471" s="64"/>
      <c r="DP1471" s="64"/>
      <c r="DQ1471" s="64"/>
      <c r="DR1471" s="65"/>
      <c r="DS1471" s="63">
        <f>IF($A1471="-","-",ROUND(VLOOKUP($A1471+ROUND(LEFT(DS$1454,2)/24,5),'[1]ОАО "АТС"'!$A$57:$F$800,5,FALSE),2))</f>
        <v>0.16</v>
      </c>
      <c r="DT1471" s="64"/>
      <c r="DU1471" s="64"/>
      <c r="DV1471" s="64"/>
      <c r="DW1471" s="64"/>
      <c r="DX1471" s="65"/>
      <c r="DY1471" s="63">
        <f>IF($A1471="-","-",ROUND(VLOOKUP($A1471+ROUND(LEFT(DY$1454,2)/24,5),'[1]ОАО "АТС"'!$A$57:$F$800,5,FALSE),2))</f>
        <v>255.97</v>
      </c>
      <c r="DZ1471" s="64"/>
      <c r="EA1471" s="64"/>
      <c r="EB1471" s="64"/>
      <c r="EC1471" s="64"/>
      <c r="ED1471" s="65"/>
      <c r="EE1471" s="63">
        <f>IF($A1471="-","-",ROUND(VLOOKUP($A1471+ROUND(LEFT(EE$1454,2)/24,5),'[1]ОАО "АТС"'!$A$57:$F$800,5,FALSE),2))</f>
        <v>666.42</v>
      </c>
      <c r="EF1471" s="64"/>
      <c r="EG1471" s="64"/>
      <c r="EH1471" s="64"/>
      <c r="EI1471" s="64"/>
      <c r="EJ1471" s="65"/>
      <c r="EK1471" s="63">
        <f>IF($A1471="-","-",ROUND(VLOOKUP($A1471+ROUND(LEFT(EK$1454,2)/24,5),'[1]ОАО "АТС"'!$A$57:$F$800,5,FALSE),2))</f>
        <v>39.840000000000003</v>
      </c>
      <c r="EL1471" s="64"/>
      <c r="EM1471" s="64"/>
      <c r="EN1471" s="64"/>
      <c r="EO1471" s="64"/>
      <c r="EP1471" s="65"/>
      <c r="EQ1471" s="63">
        <f>IF($A1471="-","-",ROUND(VLOOKUP($A1471+ROUND(LEFT(EQ$1454,2)/24,5),'[1]ОАО "АТС"'!$A$57:$F$800,5,FALSE),2))</f>
        <v>571.04</v>
      </c>
      <c r="ER1471" s="64"/>
      <c r="ES1471" s="64"/>
      <c r="ET1471" s="64"/>
      <c r="EU1471" s="64"/>
      <c r="EV1471" s="65"/>
    </row>
    <row r="1472" spans="1:152" s="29" customFormat="1" ht="15.75" customHeight="1" x14ac:dyDescent="0.2">
      <c r="A1472" s="60">
        <f>$A$118</f>
        <v>46009</v>
      </c>
      <c r="B1472" s="61"/>
      <c r="C1472" s="61"/>
      <c r="D1472" s="61"/>
      <c r="E1472" s="61"/>
      <c r="F1472" s="61"/>
      <c r="G1472" s="61"/>
      <c r="H1472" s="62"/>
      <c r="I1472" s="63">
        <f>IF($A1472="-","-",ROUND(VLOOKUP($A1472+ROUND(LEFT(I$1454,1)/24,5),'[1]ОАО "АТС"'!$A$57:$F$800,5,FALSE),2))</f>
        <v>170.97</v>
      </c>
      <c r="J1472" s="64"/>
      <c r="K1472" s="64"/>
      <c r="L1472" s="64"/>
      <c r="M1472" s="64"/>
      <c r="N1472" s="65"/>
      <c r="O1472" s="63">
        <f>IF($A1472="-","-",ROUND(VLOOKUP($A1472+ROUND(LEFT(O$1454,1)/24,5),'[1]ОАО "АТС"'!$A$57:$F$800,5,FALSE),2))</f>
        <v>713.79</v>
      </c>
      <c r="P1472" s="64"/>
      <c r="Q1472" s="64"/>
      <c r="R1472" s="64"/>
      <c r="S1472" s="64"/>
      <c r="T1472" s="65"/>
      <c r="U1472" s="63">
        <f>IF($A1472="-","-",ROUND(VLOOKUP($A1472+ROUND(LEFT(U$1454,1)/24,5),'[1]ОАО "АТС"'!$A$57:$F$800,5,FALSE),2))</f>
        <v>358.51</v>
      </c>
      <c r="V1472" s="64"/>
      <c r="W1472" s="64"/>
      <c r="X1472" s="64"/>
      <c r="Y1472" s="64"/>
      <c r="Z1472" s="65"/>
      <c r="AA1472" s="63">
        <f>IF($A1472="-","-",ROUND(VLOOKUP($A1472+ROUND(LEFT(AA$1454,1)/24,5),'[1]ОАО "АТС"'!$A$57:$F$800,5,FALSE),2))</f>
        <v>87.48</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44.83</v>
      </c>
      <c r="BX1472" s="64"/>
      <c r="BY1472" s="64"/>
      <c r="BZ1472" s="64"/>
      <c r="CA1472" s="64"/>
      <c r="CB1472" s="65"/>
      <c r="CC1472" s="63">
        <f>IF($A1472="-","-",ROUND(VLOOKUP($A1472+ROUND(LEFT(CC$1454,2)/24,5),'[1]ОАО "АТС"'!$A$57:$F$800,5,FALSE),2))</f>
        <v>22.33</v>
      </c>
      <c r="CD1472" s="64"/>
      <c r="CE1472" s="64"/>
      <c r="CF1472" s="64"/>
      <c r="CG1472" s="64"/>
      <c r="CH1472" s="65"/>
      <c r="CI1472" s="63">
        <f>IF($A1472="-","-",ROUND(VLOOKUP($A1472+ROUND(LEFT(CI$1454,2)/24,5),'[1]ОАО "АТС"'!$A$57:$F$800,5,FALSE),2))</f>
        <v>5.65</v>
      </c>
      <c r="CJ1472" s="64"/>
      <c r="CK1472" s="64"/>
      <c r="CL1472" s="64"/>
      <c r="CM1472" s="64"/>
      <c r="CN1472" s="65"/>
      <c r="CO1472" s="63">
        <f>IF($A1472="-","-",ROUND(VLOOKUP($A1472+ROUND(LEFT(CO$1454,2)/24,5),'[1]ОАО "АТС"'!$A$57:$F$800,5,FALSE),2))</f>
        <v>0</v>
      </c>
      <c r="CP1472" s="64"/>
      <c r="CQ1472" s="64"/>
      <c r="CR1472" s="64"/>
      <c r="CS1472" s="64"/>
      <c r="CT1472" s="65"/>
      <c r="CU1472" s="63">
        <f>IF($A1472="-","-",ROUND(VLOOKUP($A1472+ROUND(LEFT(CU$1454,2)/24,5),'[1]ОАО "АТС"'!$A$57:$F$800,5,FALSE),2))</f>
        <v>0</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0</v>
      </c>
      <c r="DT1472" s="64"/>
      <c r="DU1472" s="64"/>
      <c r="DV1472" s="64"/>
      <c r="DW1472" s="64"/>
      <c r="DX1472" s="65"/>
      <c r="DY1472" s="63">
        <f>IF($A1472="-","-",ROUND(VLOOKUP($A1472+ROUND(LEFT(DY$1454,2)/24,5),'[1]ОАО "АТС"'!$A$57:$F$800,5,FALSE),2))</f>
        <v>47.58</v>
      </c>
      <c r="DZ1472" s="64"/>
      <c r="EA1472" s="64"/>
      <c r="EB1472" s="64"/>
      <c r="EC1472" s="64"/>
      <c r="ED1472" s="65"/>
      <c r="EE1472" s="63">
        <f>IF($A1472="-","-",ROUND(VLOOKUP($A1472+ROUND(LEFT(EE$1454,2)/24,5),'[1]ОАО "АТС"'!$A$57:$F$800,5,FALSE),2))</f>
        <v>553.78</v>
      </c>
      <c r="EF1472" s="64"/>
      <c r="EG1472" s="64"/>
      <c r="EH1472" s="64"/>
      <c r="EI1472" s="64"/>
      <c r="EJ1472" s="65"/>
      <c r="EK1472" s="63">
        <f>IF($A1472="-","-",ROUND(VLOOKUP($A1472+ROUND(LEFT(EK$1454,2)/24,5),'[1]ОАО "АТС"'!$A$57:$F$800,5,FALSE),2))</f>
        <v>13.68</v>
      </c>
      <c r="EL1472" s="64"/>
      <c r="EM1472" s="64"/>
      <c r="EN1472" s="64"/>
      <c r="EO1472" s="64"/>
      <c r="EP1472" s="65"/>
      <c r="EQ1472" s="63">
        <f>IF($A1472="-","-",ROUND(VLOOKUP($A1472+ROUND(LEFT(EQ$1454,2)/24,5),'[1]ОАО "АТС"'!$A$57:$F$800,5,FALSE),2))</f>
        <v>784.45</v>
      </c>
      <c r="ER1472" s="64"/>
      <c r="ES1472" s="64"/>
      <c r="ET1472" s="64"/>
      <c r="EU1472" s="64"/>
      <c r="EV1472" s="65"/>
    </row>
    <row r="1473" spans="1:152" s="29" customFormat="1" ht="15.75" customHeight="1" x14ac:dyDescent="0.2">
      <c r="A1473" s="60">
        <f>$A$119</f>
        <v>46010</v>
      </c>
      <c r="B1473" s="61"/>
      <c r="C1473" s="61"/>
      <c r="D1473" s="61"/>
      <c r="E1473" s="61"/>
      <c r="F1473" s="61"/>
      <c r="G1473" s="61"/>
      <c r="H1473" s="62"/>
      <c r="I1473" s="63">
        <f>IF($A1473="-","-",ROUND(VLOOKUP($A1473+ROUND(LEFT(I$1454,1)/24,5),'[1]ОАО "АТС"'!$A$57:$F$800,5,FALSE),2))</f>
        <v>274.54000000000002</v>
      </c>
      <c r="J1473" s="64"/>
      <c r="K1473" s="64"/>
      <c r="L1473" s="64"/>
      <c r="M1473" s="64"/>
      <c r="N1473" s="65"/>
      <c r="O1473" s="63">
        <f>IF($A1473="-","-",ROUND(VLOOKUP($A1473+ROUND(LEFT(O$1454,1)/24,5),'[1]ОАО "АТС"'!$A$57:$F$800,5,FALSE),2))</f>
        <v>87.51</v>
      </c>
      <c r="P1473" s="64"/>
      <c r="Q1473" s="64"/>
      <c r="R1473" s="64"/>
      <c r="S1473" s="64"/>
      <c r="T1473" s="65"/>
      <c r="U1473" s="63">
        <f>IF($A1473="-","-",ROUND(VLOOKUP($A1473+ROUND(LEFT(U$1454,1)/24,5),'[1]ОАО "АТС"'!$A$57:$F$800,5,FALSE),2))</f>
        <v>0.35</v>
      </c>
      <c r="V1473" s="64"/>
      <c r="W1473" s="64"/>
      <c r="X1473" s="64"/>
      <c r="Y1473" s="64"/>
      <c r="Z1473" s="65"/>
      <c r="AA1473" s="63">
        <f>IF($A1473="-","-",ROUND(VLOOKUP($A1473+ROUND(LEFT(AA$1454,1)/24,5),'[1]ОАО "АТС"'!$A$57:$F$800,5,FALSE),2))</f>
        <v>0</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18.010000000000002</v>
      </c>
      <c r="BR1473" s="64"/>
      <c r="BS1473" s="64"/>
      <c r="BT1473" s="64"/>
      <c r="BU1473" s="64"/>
      <c r="BV1473" s="65"/>
      <c r="BW1473" s="63">
        <f>IF($A1473="-","-",ROUND(VLOOKUP($A1473+ROUND(LEFT(BW$1454,2)/24,5),'[1]ОАО "АТС"'!$A$57:$F$800,5,FALSE),2))</f>
        <v>0</v>
      </c>
      <c r="BX1473" s="64"/>
      <c r="BY1473" s="64"/>
      <c r="BZ1473" s="64"/>
      <c r="CA1473" s="64"/>
      <c r="CB1473" s="65"/>
      <c r="CC1473" s="63">
        <f>IF($A1473="-","-",ROUND(VLOOKUP($A1473+ROUND(LEFT(CC$1454,2)/24,5),'[1]ОАО "АТС"'!$A$57:$F$800,5,FALSE),2))</f>
        <v>26.59</v>
      </c>
      <c r="CD1473" s="64"/>
      <c r="CE1473" s="64"/>
      <c r="CF1473" s="64"/>
      <c r="CG1473" s="64"/>
      <c r="CH1473" s="65"/>
      <c r="CI1473" s="63">
        <f>IF($A1473="-","-",ROUND(VLOOKUP($A1473+ROUND(LEFT(CI$1454,2)/24,5),'[1]ОАО "АТС"'!$A$57:$F$800,5,FALSE),2))</f>
        <v>0.3</v>
      </c>
      <c r="CJ1473" s="64"/>
      <c r="CK1473" s="64"/>
      <c r="CL1473" s="64"/>
      <c r="CM1473" s="64"/>
      <c r="CN1473" s="65"/>
      <c r="CO1473" s="63">
        <f>IF($A1473="-","-",ROUND(VLOOKUP($A1473+ROUND(LEFT(CO$1454,2)/24,5),'[1]ОАО "АТС"'!$A$57:$F$800,5,FALSE),2))</f>
        <v>0</v>
      </c>
      <c r="CP1473" s="64"/>
      <c r="CQ1473" s="64"/>
      <c r="CR1473" s="64"/>
      <c r="CS1473" s="64"/>
      <c r="CT1473" s="65"/>
      <c r="CU1473" s="63">
        <f>IF($A1473="-","-",ROUND(VLOOKUP($A1473+ROUND(LEFT(CU$1454,2)/24,5),'[1]ОАО "АТС"'!$A$57:$F$800,5,FALSE),2))</f>
        <v>0</v>
      </c>
      <c r="CV1473" s="64"/>
      <c r="CW1473" s="64"/>
      <c r="CX1473" s="64"/>
      <c r="CY1473" s="64"/>
      <c r="CZ1473" s="65"/>
      <c r="DA1473" s="63">
        <f>IF($A1473="-","-",ROUND(VLOOKUP($A1473+ROUND(LEFT(DA$1454,2)/24,5),'[1]ОАО "АТС"'!$A$57:$F$800,5,FALSE),2))</f>
        <v>0</v>
      </c>
      <c r="DB1473" s="64"/>
      <c r="DC1473" s="64"/>
      <c r="DD1473" s="64"/>
      <c r="DE1473" s="64"/>
      <c r="DF1473" s="65"/>
      <c r="DG1473" s="63">
        <f>IF($A1473="-","-",ROUND(VLOOKUP($A1473+ROUND(LEFT(DG$1454,2)/24,5),'[1]ОАО "АТС"'!$A$57:$F$800,5,FALSE),2))</f>
        <v>7.66</v>
      </c>
      <c r="DH1473" s="64"/>
      <c r="DI1473" s="64"/>
      <c r="DJ1473" s="64"/>
      <c r="DK1473" s="64"/>
      <c r="DL1473" s="65"/>
      <c r="DM1473" s="63">
        <f>IF($A1473="-","-",ROUND(VLOOKUP($A1473+ROUND(LEFT(DM$1454,2)/24,5),'[1]ОАО "АТС"'!$A$57:$F$800,5,FALSE),2))</f>
        <v>211.29</v>
      </c>
      <c r="DN1473" s="64"/>
      <c r="DO1473" s="64"/>
      <c r="DP1473" s="64"/>
      <c r="DQ1473" s="64"/>
      <c r="DR1473" s="65"/>
      <c r="DS1473" s="63">
        <f>IF($A1473="-","-",ROUND(VLOOKUP($A1473+ROUND(LEFT(DS$1454,2)/24,5),'[1]ОАО "АТС"'!$A$57:$F$800,5,FALSE),2))</f>
        <v>272.35000000000002</v>
      </c>
      <c r="DT1473" s="64"/>
      <c r="DU1473" s="64"/>
      <c r="DV1473" s="64"/>
      <c r="DW1473" s="64"/>
      <c r="DX1473" s="65"/>
      <c r="DY1473" s="63">
        <f>IF($A1473="-","-",ROUND(VLOOKUP($A1473+ROUND(LEFT(DY$1454,2)/24,5),'[1]ОАО "АТС"'!$A$57:$F$800,5,FALSE),2))</f>
        <v>161.58000000000001</v>
      </c>
      <c r="DZ1473" s="64"/>
      <c r="EA1473" s="64"/>
      <c r="EB1473" s="64"/>
      <c r="EC1473" s="64"/>
      <c r="ED1473" s="65"/>
      <c r="EE1473" s="63">
        <f>IF($A1473="-","-",ROUND(VLOOKUP($A1473+ROUND(LEFT(EE$1454,2)/24,5),'[1]ОАО "АТС"'!$A$57:$F$800,5,FALSE),2))</f>
        <v>183.82</v>
      </c>
      <c r="EF1473" s="64"/>
      <c r="EG1473" s="64"/>
      <c r="EH1473" s="64"/>
      <c r="EI1473" s="64"/>
      <c r="EJ1473" s="65"/>
      <c r="EK1473" s="63">
        <f>IF($A1473="-","-",ROUND(VLOOKUP($A1473+ROUND(LEFT(EK$1454,2)/24,5),'[1]ОАО "АТС"'!$A$57:$F$800,5,FALSE),2))</f>
        <v>179.05</v>
      </c>
      <c r="EL1473" s="64"/>
      <c r="EM1473" s="64"/>
      <c r="EN1473" s="64"/>
      <c r="EO1473" s="64"/>
      <c r="EP1473" s="65"/>
      <c r="EQ1473" s="63">
        <f>IF($A1473="-","-",ROUND(VLOOKUP($A1473+ROUND(LEFT(EQ$1454,2)/24,5),'[1]ОАО "АТС"'!$A$57:$F$800,5,FALSE),2))</f>
        <v>42.78</v>
      </c>
      <c r="ER1473" s="64"/>
      <c r="ES1473" s="64"/>
      <c r="ET1473" s="64"/>
      <c r="EU1473" s="64"/>
      <c r="EV1473" s="65"/>
    </row>
    <row r="1474" spans="1:152" s="29" customFormat="1" ht="15.75" customHeight="1" x14ac:dyDescent="0.2">
      <c r="A1474" s="60">
        <f>$A$120</f>
        <v>46011</v>
      </c>
      <c r="B1474" s="61"/>
      <c r="C1474" s="61"/>
      <c r="D1474" s="61"/>
      <c r="E1474" s="61"/>
      <c r="F1474" s="61"/>
      <c r="G1474" s="61"/>
      <c r="H1474" s="62"/>
      <c r="I1474" s="63">
        <f>IF($A1474="-","-",ROUND(VLOOKUP($A1474+ROUND(LEFT(I$1454,1)/24,5),'[1]ОАО "АТС"'!$A$57:$F$800,5,FALSE),2))</f>
        <v>0</v>
      </c>
      <c r="J1474" s="64"/>
      <c r="K1474" s="64"/>
      <c r="L1474" s="64"/>
      <c r="M1474" s="64"/>
      <c r="N1474" s="65"/>
      <c r="O1474" s="63">
        <f>IF($A1474="-","-",ROUND(VLOOKUP($A1474+ROUND(LEFT(O$1454,1)/24,5),'[1]ОАО "АТС"'!$A$57:$F$800,5,FALSE),2))</f>
        <v>472.69</v>
      </c>
      <c r="P1474" s="64"/>
      <c r="Q1474" s="64"/>
      <c r="R1474" s="64"/>
      <c r="S1474" s="64"/>
      <c r="T1474" s="65"/>
      <c r="U1474" s="63">
        <f>IF($A1474="-","-",ROUND(VLOOKUP($A1474+ROUND(LEFT(U$1454,1)/24,5),'[1]ОАО "АТС"'!$A$57:$F$800,5,FALSE),2))</f>
        <v>0</v>
      </c>
      <c r="V1474" s="64"/>
      <c r="W1474" s="64"/>
      <c r="X1474" s="64"/>
      <c r="Y1474" s="64"/>
      <c r="Z1474" s="65"/>
      <c r="AA1474" s="63">
        <f>IF($A1474="-","-",ROUND(VLOOKUP($A1474+ROUND(LEFT(AA$1454,1)/24,5),'[1]ОАО "АТС"'!$A$57:$F$800,5,FALSE),2))</f>
        <v>0</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7.31</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0</v>
      </c>
      <c r="BX1474" s="64"/>
      <c r="BY1474" s="64"/>
      <c r="BZ1474" s="64"/>
      <c r="CA1474" s="64"/>
      <c r="CB1474" s="65"/>
      <c r="CC1474" s="63">
        <f>IF($A1474="-","-",ROUND(VLOOKUP($A1474+ROUND(LEFT(CC$1454,2)/24,5),'[1]ОАО "АТС"'!$A$57:$F$800,5,FALSE),2))</f>
        <v>0</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0</v>
      </c>
      <c r="DB1474" s="64"/>
      <c r="DC1474" s="64"/>
      <c r="DD1474" s="64"/>
      <c r="DE1474" s="64"/>
      <c r="DF1474" s="65"/>
      <c r="DG1474" s="63">
        <f>IF($A1474="-","-",ROUND(VLOOKUP($A1474+ROUND(LEFT(DG$1454,2)/24,5),'[1]ОАО "АТС"'!$A$57:$F$800,5,FALSE),2))</f>
        <v>0</v>
      </c>
      <c r="DH1474" s="64"/>
      <c r="DI1474" s="64"/>
      <c r="DJ1474" s="64"/>
      <c r="DK1474" s="64"/>
      <c r="DL1474" s="65"/>
      <c r="DM1474" s="63">
        <f>IF($A1474="-","-",ROUND(VLOOKUP($A1474+ROUND(LEFT(DM$1454,2)/24,5),'[1]ОАО "АТС"'!$A$57:$F$800,5,FALSE),2))</f>
        <v>0</v>
      </c>
      <c r="DN1474" s="64"/>
      <c r="DO1474" s="64"/>
      <c r="DP1474" s="64"/>
      <c r="DQ1474" s="64"/>
      <c r="DR1474" s="65"/>
      <c r="DS1474" s="63">
        <f>IF($A1474="-","-",ROUND(VLOOKUP($A1474+ROUND(LEFT(DS$1454,2)/24,5),'[1]ОАО "АТС"'!$A$57:$F$800,5,FALSE),2))</f>
        <v>0</v>
      </c>
      <c r="DT1474" s="64"/>
      <c r="DU1474" s="64"/>
      <c r="DV1474" s="64"/>
      <c r="DW1474" s="64"/>
      <c r="DX1474" s="65"/>
      <c r="DY1474" s="63">
        <f>IF($A1474="-","-",ROUND(VLOOKUP($A1474+ROUND(LEFT(DY$1454,2)/24,5),'[1]ОАО "АТС"'!$A$57:$F$800,5,FALSE),2))</f>
        <v>0</v>
      </c>
      <c r="DZ1474" s="64"/>
      <c r="EA1474" s="64"/>
      <c r="EB1474" s="64"/>
      <c r="EC1474" s="64"/>
      <c r="ED1474" s="65"/>
      <c r="EE1474" s="63">
        <f>IF($A1474="-","-",ROUND(VLOOKUP($A1474+ROUND(LEFT(EE$1454,2)/24,5),'[1]ОАО "АТС"'!$A$57:$F$800,5,FALSE),2))</f>
        <v>50.09</v>
      </c>
      <c r="EF1474" s="64"/>
      <c r="EG1474" s="64"/>
      <c r="EH1474" s="64"/>
      <c r="EI1474" s="64"/>
      <c r="EJ1474" s="65"/>
      <c r="EK1474" s="63">
        <f>IF($A1474="-","-",ROUND(VLOOKUP($A1474+ROUND(LEFT(EK$1454,2)/24,5),'[1]ОАО "АТС"'!$A$57:$F$800,5,FALSE),2))</f>
        <v>66.459999999999994</v>
      </c>
      <c r="EL1474" s="64"/>
      <c r="EM1474" s="64"/>
      <c r="EN1474" s="64"/>
      <c r="EO1474" s="64"/>
      <c r="EP1474" s="65"/>
      <c r="EQ1474" s="63">
        <f>IF($A1474="-","-",ROUND(VLOOKUP($A1474+ROUND(LEFT(EQ$1454,2)/24,5),'[1]ОАО "АТС"'!$A$57:$F$800,5,FALSE),2))</f>
        <v>230.94</v>
      </c>
      <c r="ER1474" s="64"/>
      <c r="ES1474" s="64"/>
      <c r="ET1474" s="64"/>
      <c r="EU1474" s="64"/>
      <c r="EV1474" s="65"/>
    </row>
    <row r="1475" spans="1:152" s="29" customFormat="1" ht="15.75" customHeight="1" x14ac:dyDescent="0.2">
      <c r="A1475" s="60">
        <f>$A$121</f>
        <v>46012</v>
      </c>
      <c r="B1475" s="61"/>
      <c r="C1475" s="61"/>
      <c r="D1475" s="61"/>
      <c r="E1475" s="61"/>
      <c r="F1475" s="61"/>
      <c r="G1475" s="61"/>
      <c r="H1475" s="62"/>
      <c r="I1475" s="63">
        <f>IF($A1475="-","-",ROUND(VLOOKUP($A1475+ROUND(LEFT(I$1454,1)/24,5),'[1]ОАО "АТС"'!$A$57:$F$800,5,FALSE),2))</f>
        <v>79.260000000000005</v>
      </c>
      <c r="J1475" s="64"/>
      <c r="K1475" s="64"/>
      <c r="L1475" s="64"/>
      <c r="M1475" s="64"/>
      <c r="N1475" s="65"/>
      <c r="O1475" s="63">
        <f>IF($A1475="-","-",ROUND(VLOOKUP($A1475+ROUND(LEFT(O$1454,1)/24,5),'[1]ОАО "АТС"'!$A$57:$F$800,5,FALSE),2))</f>
        <v>0</v>
      </c>
      <c r="P1475" s="64"/>
      <c r="Q1475" s="64"/>
      <c r="R1475" s="64"/>
      <c r="S1475" s="64"/>
      <c r="T1475" s="65"/>
      <c r="U1475" s="63">
        <f>IF($A1475="-","-",ROUND(VLOOKUP($A1475+ROUND(LEFT(U$1454,1)/24,5),'[1]ОАО "АТС"'!$A$57:$F$800,5,FALSE),2))</f>
        <v>0</v>
      </c>
      <c r="V1475" s="64"/>
      <c r="W1475" s="64"/>
      <c r="X1475" s="64"/>
      <c r="Y1475" s="64"/>
      <c r="Z1475" s="65"/>
      <c r="AA1475" s="63">
        <f>IF($A1475="-","-",ROUND(VLOOKUP($A1475+ROUND(LEFT(AA$1454,1)/24,5),'[1]ОАО "АТС"'!$A$57:$F$800,5,FALSE),2))</f>
        <v>41.26</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v>
      </c>
      <c r="BL1475" s="64"/>
      <c r="BM1475" s="64"/>
      <c r="BN1475" s="64"/>
      <c r="BO1475" s="64"/>
      <c r="BP1475" s="65"/>
      <c r="BQ1475" s="63">
        <f>IF($A1475="-","-",ROUND(VLOOKUP($A1475+ROUND(LEFT(BQ$1454,2)/24,5),'[1]ОАО "АТС"'!$A$57:$F$800,5,FALSE),2))</f>
        <v>0</v>
      </c>
      <c r="BR1475" s="64"/>
      <c r="BS1475" s="64"/>
      <c r="BT1475" s="64"/>
      <c r="BU1475" s="64"/>
      <c r="BV1475" s="65"/>
      <c r="BW1475" s="63">
        <f>IF($A1475="-","-",ROUND(VLOOKUP($A1475+ROUND(LEFT(BW$1454,2)/24,5),'[1]ОАО "АТС"'!$A$57:$F$800,5,FALSE),2))</f>
        <v>0</v>
      </c>
      <c r="BX1475" s="64"/>
      <c r="BY1475" s="64"/>
      <c r="BZ1475" s="64"/>
      <c r="CA1475" s="64"/>
      <c r="CB1475" s="65"/>
      <c r="CC1475" s="63">
        <f>IF($A1475="-","-",ROUND(VLOOKUP($A1475+ROUND(LEFT(CC$1454,2)/24,5),'[1]ОАО "АТС"'!$A$57:$F$800,5,FALSE),2))</f>
        <v>0</v>
      </c>
      <c r="CD1475" s="64"/>
      <c r="CE1475" s="64"/>
      <c r="CF1475" s="64"/>
      <c r="CG1475" s="64"/>
      <c r="CH1475" s="65"/>
      <c r="CI1475" s="63">
        <f>IF($A1475="-","-",ROUND(VLOOKUP($A1475+ROUND(LEFT(CI$1454,2)/24,5),'[1]ОАО "АТС"'!$A$57:$F$800,5,FALSE),2))</f>
        <v>0</v>
      </c>
      <c r="CJ1475" s="64"/>
      <c r="CK1475" s="64"/>
      <c r="CL1475" s="64"/>
      <c r="CM1475" s="64"/>
      <c r="CN1475" s="65"/>
      <c r="CO1475" s="63">
        <f>IF($A1475="-","-",ROUND(VLOOKUP($A1475+ROUND(LEFT(CO$1454,2)/24,5),'[1]ОАО "АТС"'!$A$57:$F$800,5,FALSE),2))</f>
        <v>0</v>
      </c>
      <c r="CP1475" s="64"/>
      <c r="CQ1475" s="64"/>
      <c r="CR1475" s="64"/>
      <c r="CS1475" s="64"/>
      <c r="CT1475" s="65"/>
      <c r="CU1475" s="63">
        <f>IF($A1475="-","-",ROUND(VLOOKUP($A1475+ROUND(LEFT(CU$1454,2)/24,5),'[1]ОАО "АТС"'!$A$57:$F$800,5,FALSE),2))</f>
        <v>0</v>
      </c>
      <c r="CV1475" s="64"/>
      <c r="CW1475" s="64"/>
      <c r="CX1475" s="64"/>
      <c r="CY1475" s="64"/>
      <c r="CZ1475" s="65"/>
      <c r="DA1475" s="63">
        <f>IF($A1475="-","-",ROUND(VLOOKUP($A1475+ROUND(LEFT(DA$1454,2)/24,5),'[1]ОАО "АТС"'!$A$57:$F$800,5,FALSE),2))</f>
        <v>0</v>
      </c>
      <c r="DB1475" s="64"/>
      <c r="DC1475" s="64"/>
      <c r="DD1475" s="64"/>
      <c r="DE1475" s="64"/>
      <c r="DF1475" s="65"/>
      <c r="DG1475" s="63">
        <f>IF($A1475="-","-",ROUND(VLOOKUP($A1475+ROUND(LEFT(DG$1454,2)/24,5),'[1]ОАО "АТС"'!$A$57:$F$800,5,FALSE),2))</f>
        <v>0</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0</v>
      </c>
      <c r="DT1475" s="64"/>
      <c r="DU1475" s="64"/>
      <c r="DV1475" s="64"/>
      <c r="DW1475" s="64"/>
      <c r="DX1475" s="65"/>
      <c r="DY1475" s="63">
        <f>IF($A1475="-","-",ROUND(VLOOKUP($A1475+ROUND(LEFT(DY$1454,2)/24,5),'[1]ОАО "АТС"'!$A$57:$F$800,5,FALSE),2))</f>
        <v>47.7</v>
      </c>
      <c r="DZ1475" s="64"/>
      <c r="EA1475" s="64"/>
      <c r="EB1475" s="64"/>
      <c r="EC1475" s="64"/>
      <c r="ED1475" s="65"/>
      <c r="EE1475" s="63">
        <f>IF($A1475="-","-",ROUND(VLOOKUP($A1475+ROUND(LEFT(EE$1454,2)/24,5),'[1]ОАО "АТС"'!$A$57:$F$800,5,FALSE),2))</f>
        <v>258.18</v>
      </c>
      <c r="EF1475" s="64"/>
      <c r="EG1475" s="64"/>
      <c r="EH1475" s="64"/>
      <c r="EI1475" s="64"/>
      <c r="EJ1475" s="65"/>
      <c r="EK1475" s="63">
        <f>IF($A1475="-","-",ROUND(VLOOKUP($A1475+ROUND(LEFT(EK$1454,2)/24,5),'[1]ОАО "АТС"'!$A$57:$F$800,5,FALSE),2))</f>
        <v>239.1</v>
      </c>
      <c r="EL1475" s="64"/>
      <c r="EM1475" s="64"/>
      <c r="EN1475" s="64"/>
      <c r="EO1475" s="64"/>
      <c r="EP1475" s="65"/>
      <c r="EQ1475" s="63">
        <f>IF($A1475="-","-",ROUND(VLOOKUP($A1475+ROUND(LEFT(EQ$1454,2)/24,5),'[1]ОАО "АТС"'!$A$57:$F$800,5,FALSE),2))</f>
        <v>213.75</v>
      </c>
      <c r="ER1475" s="64"/>
      <c r="ES1475" s="64"/>
      <c r="ET1475" s="64"/>
      <c r="EU1475" s="64"/>
      <c r="EV1475" s="65"/>
    </row>
    <row r="1476" spans="1:152" s="29" customFormat="1" ht="15.75" customHeight="1" x14ac:dyDescent="0.2">
      <c r="A1476" s="60">
        <f>$A$122</f>
        <v>46013</v>
      </c>
      <c r="B1476" s="61"/>
      <c r="C1476" s="61"/>
      <c r="D1476" s="61"/>
      <c r="E1476" s="61"/>
      <c r="F1476" s="61"/>
      <c r="G1476" s="61"/>
      <c r="H1476" s="62"/>
      <c r="I1476" s="63">
        <f>IF($A1476="-","-",ROUND(VLOOKUP($A1476+ROUND(LEFT(I$1454,1)/24,5),'[1]ОАО "АТС"'!$A$57:$F$800,5,FALSE),2))</f>
        <v>677.21</v>
      </c>
      <c r="J1476" s="64"/>
      <c r="K1476" s="64"/>
      <c r="L1476" s="64"/>
      <c r="M1476" s="64"/>
      <c r="N1476" s="65"/>
      <c r="O1476" s="63">
        <f>IF($A1476="-","-",ROUND(VLOOKUP($A1476+ROUND(LEFT(O$1454,1)/24,5),'[1]ОАО "АТС"'!$A$57:$F$800,5,FALSE),2))</f>
        <v>863.11</v>
      </c>
      <c r="P1476" s="64"/>
      <c r="Q1476" s="64"/>
      <c r="R1476" s="64"/>
      <c r="S1476" s="64"/>
      <c r="T1476" s="65"/>
      <c r="U1476" s="63">
        <f>IF($A1476="-","-",ROUND(VLOOKUP($A1476+ROUND(LEFT(U$1454,1)/24,5),'[1]ОАО "АТС"'!$A$57:$F$800,5,FALSE),2))</f>
        <v>924.07</v>
      </c>
      <c r="V1476" s="64"/>
      <c r="W1476" s="64"/>
      <c r="X1476" s="64"/>
      <c r="Y1476" s="64"/>
      <c r="Z1476" s="65"/>
      <c r="AA1476" s="63">
        <f>IF($A1476="-","-",ROUND(VLOOKUP($A1476+ROUND(LEFT(AA$1454,1)/24,5),'[1]ОАО "АТС"'!$A$57:$F$800,5,FALSE),2))</f>
        <v>897.25</v>
      </c>
      <c r="AB1476" s="64"/>
      <c r="AC1476" s="64"/>
      <c r="AD1476" s="64"/>
      <c r="AE1476" s="64"/>
      <c r="AF1476" s="65"/>
      <c r="AG1476" s="63">
        <f>IF($A1476="-","-",ROUND(VLOOKUP($A1476+ROUND(LEFT(AG$1454,1)/24,5),'[1]ОАО "АТС"'!$A$57:$F$800,5,FALSE),2))</f>
        <v>717.08</v>
      </c>
      <c r="AH1476" s="64"/>
      <c r="AI1476" s="64"/>
      <c r="AJ1476" s="64"/>
      <c r="AK1476" s="64"/>
      <c r="AL1476" s="65"/>
      <c r="AM1476" s="63">
        <f>IF($A1476="-","-",ROUND(VLOOKUP($A1476+ROUND(LEFT(AM$1454,1)/24,5),'[1]ОАО "АТС"'!$A$57:$F$800,5,FALSE),2))</f>
        <v>377.76</v>
      </c>
      <c r="AN1476" s="64"/>
      <c r="AO1476" s="64"/>
      <c r="AP1476" s="64"/>
      <c r="AQ1476" s="64"/>
      <c r="AR1476" s="65"/>
      <c r="AS1476" s="63">
        <f>IF($A1476="-","-",ROUND(VLOOKUP($A1476+ROUND(LEFT(AS$1454,1)/24,5),'[1]ОАО "АТС"'!$A$57:$F$800,5,FALSE),2))</f>
        <v>144.29</v>
      </c>
      <c r="AT1476" s="64"/>
      <c r="AU1476" s="64"/>
      <c r="AV1476" s="64"/>
      <c r="AW1476" s="64"/>
      <c r="AX1476" s="65"/>
      <c r="AY1476" s="63">
        <f>IF($A1476="-","-",ROUND(VLOOKUP($A1476+ROUND(LEFT(AY$1454,1)/24,5),'[1]ОАО "АТС"'!$A$57:$F$800,5,FALSE),2))</f>
        <v>151.36000000000001</v>
      </c>
      <c r="AZ1476" s="64"/>
      <c r="BA1476" s="64"/>
      <c r="BB1476" s="64"/>
      <c r="BC1476" s="64"/>
      <c r="BD1476" s="65"/>
      <c r="BE1476" s="63">
        <f>IF($A1476="-","-",ROUND(VLOOKUP($A1476+ROUND(LEFT(BE$1454,1)/24,5),'[1]ОАО "АТС"'!$A$57:$F$800,5,FALSE),2))</f>
        <v>125.98</v>
      </c>
      <c r="BF1476" s="64"/>
      <c r="BG1476" s="64"/>
      <c r="BH1476" s="64"/>
      <c r="BI1476" s="64"/>
      <c r="BJ1476" s="65"/>
      <c r="BK1476" s="63">
        <f>IF($A1476="-","-",ROUND(VLOOKUP($A1476+ROUND(LEFT(BK$1454,1)/24,5),'[1]ОАО "АТС"'!$A$57:$F$800,5,FALSE),2))</f>
        <v>800.91</v>
      </c>
      <c r="BL1476" s="64"/>
      <c r="BM1476" s="64"/>
      <c r="BN1476" s="64"/>
      <c r="BO1476" s="64"/>
      <c r="BP1476" s="65"/>
      <c r="BQ1476" s="63">
        <f>IF($A1476="-","-",ROUND(VLOOKUP($A1476+ROUND(LEFT(BQ$1454,2)/24,5),'[1]ОАО "АТС"'!$A$57:$F$800,5,FALSE),2))</f>
        <v>808.87</v>
      </c>
      <c r="BR1476" s="64"/>
      <c r="BS1476" s="64"/>
      <c r="BT1476" s="64"/>
      <c r="BU1476" s="64"/>
      <c r="BV1476" s="65"/>
      <c r="BW1476" s="63">
        <f>IF($A1476="-","-",ROUND(VLOOKUP($A1476+ROUND(LEFT(BW$1454,2)/24,5),'[1]ОАО "АТС"'!$A$57:$F$800,5,FALSE),2))</f>
        <v>786.62</v>
      </c>
      <c r="BX1476" s="64"/>
      <c r="BY1476" s="64"/>
      <c r="BZ1476" s="64"/>
      <c r="CA1476" s="64"/>
      <c r="CB1476" s="65"/>
      <c r="CC1476" s="63">
        <f>IF($A1476="-","-",ROUND(VLOOKUP($A1476+ROUND(LEFT(CC$1454,2)/24,5),'[1]ОАО "АТС"'!$A$57:$F$800,5,FALSE),2))</f>
        <v>0</v>
      </c>
      <c r="CD1476" s="64"/>
      <c r="CE1476" s="64"/>
      <c r="CF1476" s="64"/>
      <c r="CG1476" s="64"/>
      <c r="CH1476" s="65"/>
      <c r="CI1476" s="63">
        <f>IF($A1476="-","-",ROUND(VLOOKUP($A1476+ROUND(LEFT(CI$1454,2)/24,5),'[1]ОАО "АТС"'!$A$57:$F$800,5,FALSE),2))</f>
        <v>271.35000000000002</v>
      </c>
      <c r="CJ1476" s="64"/>
      <c r="CK1476" s="64"/>
      <c r="CL1476" s="64"/>
      <c r="CM1476" s="64"/>
      <c r="CN1476" s="65"/>
      <c r="CO1476" s="63">
        <f>IF($A1476="-","-",ROUND(VLOOKUP($A1476+ROUND(LEFT(CO$1454,2)/24,5),'[1]ОАО "АТС"'!$A$57:$F$800,5,FALSE),2))</f>
        <v>343.88</v>
      </c>
      <c r="CP1476" s="64"/>
      <c r="CQ1476" s="64"/>
      <c r="CR1476" s="64"/>
      <c r="CS1476" s="64"/>
      <c r="CT1476" s="65"/>
      <c r="CU1476" s="63">
        <f>IF($A1476="-","-",ROUND(VLOOKUP($A1476+ROUND(LEFT(CU$1454,2)/24,5),'[1]ОАО "АТС"'!$A$57:$F$800,5,FALSE),2))</f>
        <v>207.03</v>
      </c>
      <c r="CV1476" s="64"/>
      <c r="CW1476" s="64"/>
      <c r="CX1476" s="64"/>
      <c r="CY1476" s="64"/>
      <c r="CZ1476" s="65"/>
      <c r="DA1476" s="63">
        <f>IF($A1476="-","-",ROUND(VLOOKUP($A1476+ROUND(LEFT(DA$1454,2)/24,5),'[1]ОАО "АТС"'!$A$57:$F$800,5,FALSE),2))</f>
        <v>339.9</v>
      </c>
      <c r="DB1476" s="64"/>
      <c r="DC1476" s="64"/>
      <c r="DD1476" s="64"/>
      <c r="DE1476" s="64"/>
      <c r="DF1476" s="65"/>
      <c r="DG1476" s="63">
        <f>IF($A1476="-","-",ROUND(VLOOKUP($A1476+ROUND(LEFT(DG$1454,2)/24,5),'[1]ОАО "АТС"'!$A$57:$F$800,5,FALSE),2))</f>
        <v>392.1</v>
      </c>
      <c r="DH1476" s="64"/>
      <c r="DI1476" s="64"/>
      <c r="DJ1476" s="64"/>
      <c r="DK1476" s="64"/>
      <c r="DL1476" s="65"/>
      <c r="DM1476" s="63">
        <f>IF($A1476="-","-",ROUND(VLOOKUP($A1476+ROUND(LEFT(DM$1454,2)/24,5),'[1]ОАО "АТС"'!$A$57:$F$800,5,FALSE),2))</f>
        <v>481.79</v>
      </c>
      <c r="DN1476" s="64"/>
      <c r="DO1476" s="64"/>
      <c r="DP1476" s="64"/>
      <c r="DQ1476" s="64"/>
      <c r="DR1476" s="65"/>
      <c r="DS1476" s="63">
        <f>IF($A1476="-","-",ROUND(VLOOKUP($A1476+ROUND(LEFT(DS$1454,2)/24,5),'[1]ОАО "АТС"'!$A$57:$F$800,5,FALSE),2))</f>
        <v>1179.79</v>
      </c>
      <c r="DT1476" s="64"/>
      <c r="DU1476" s="64"/>
      <c r="DV1476" s="64"/>
      <c r="DW1476" s="64"/>
      <c r="DX1476" s="65"/>
      <c r="DY1476" s="63">
        <f>IF($A1476="-","-",ROUND(VLOOKUP($A1476+ROUND(LEFT(DY$1454,2)/24,5),'[1]ОАО "АТС"'!$A$57:$F$800,5,FALSE),2))</f>
        <v>728</v>
      </c>
      <c r="DZ1476" s="64"/>
      <c r="EA1476" s="64"/>
      <c r="EB1476" s="64"/>
      <c r="EC1476" s="64"/>
      <c r="ED1476" s="65"/>
      <c r="EE1476" s="63">
        <f>IF($A1476="-","-",ROUND(VLOOKUP($A1476+ROUND(LEFT(EE$1454,2)/24,5),'[1]ОАО "АТС"'!$A$57:$F$800,5,FALSE),2))</f>
        <v>1755.53</v>
      </c>
      <c r="EF1476" s="64"/>
      <c r="EG1476" s="64"/>
      <c r="EH1476" s="64"/>
      <c r="EI1476" s="64"/>
      <c r="EJ1476" s="65"/>
      <c r="EK1476" s="63">
        <f>IF($A1476="-","-",ROUND(VLOOKUP($A1476+ROUND(LEFT(EK$1454,2)/24,5),'[1]ОАО "АТС"'!$A$57:$F$800,5,FALSE),2))</f>
        <v>1210.01</v>
      </c>
      <c r="EL1476" s="64"/>
      <c r="EM1476" s="64"/>
      <c r="EN1476" s="64"/>
      <c r="EO1476" s="64"/>
      <c r="EP1476" s="65"/>
      <c r="EQ1476" s="63">
        <f>IF($A1476="-","-",ROUND(VLOOKUP($A1476+ROUND(LEFT(EQ$1454,2)/24,5),'[1]ОАО "АТС"'!$A$57:$F$800,5,FALSE),2))</f>
        <v>893.6</v>
      </c>
      <c r="ER1476" s="64"/>
      <c r="ES1476" s="64"/>
      <c r="ET1476" s="64"/>
      <c r="EU1476" s="64"/>
      <c r="EV1476" s="65"/>
    </row>
    <row r="1477" spans="1:152" s="29" customFormat="1" ht="15.75" customHeight="1" x14ac:dyDescent="0.2">
      <c r="A1477" s="60">
        <f>$A$123</f>
        <v>46014</v>
      </c>
      <c r="B1477" s="61"/>
      <c r="C1477" s="61"/>
      <c r="D1477" s="61"/>
      <c r="E1477" s="61"/>
      <c r="F1477" s="61"/>
      <c r="G1477" s="61"/>
      <c r="H1477" s="62"/>
      <c r="I1477" s="63">
        <f>IF($A1477="-","-",ROUND(VLOOKUP($A1477+ROUND(LEFT(I$1454,1)/24,5),'[1]ОАО "АТС"'!$A$57:$F$800,5,FALSE),2))</f>
        <v>101.87</v>
      </c>
      <c r="J1477" s="64"/>
      <c r="K1477" s="64"/>
      <c r="L1477" s="64"/>
      <c r="M1477" s="64"/>
      <c r="N1477" s="65"/>
      <c r="O1477" s="63">
        <f>IF($A1477="-","-",ROUND(VLOOKUP($A1477+ROUND(LEFT(O$1454,1)/24,5),'[1]ОАО "АТС"'!$A$57:$F$800,5,FALSE),2))</f>
        <v>194.3</v>
      </c>
      <c r="P1477" s="64"/>
      <c r="Q1477" s="64"/>
      <c r="R1477" s="64"/>
      <c r="S1477" s="64"/>
      <c r="T1477" s="65"/>
      <c r="U1477" s="63">
        <f>IF($A1477="-","-",ROUND(VLOOKUP($A1477+ROUND(LEFT(U$1454,1)/24,5),'[1]ОАО "АТС"'!$A$57:$F$800,5,FALSE),2))</f>
        <v>209.18</v>
      </c>
      <c r="V1477" s="64"/>
      <c r="W1477" s="64"/>
      <c r="X1477" s="64"/>
      <c r="Y1477" s="64"/>
      <c r="Z1477" s="65"/>
      <c r="AA1477" s="63">
        <f>IF($A1477="-","-",ROUND(VLOOKUP($A1477+ROUND(LEFT(AA$1454,1)/24,5),'[1]ОАО "АТС"'!$A$57:$F$800,5,FALSE),2))</f>
        <v>72.239999999999995</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0.01</v>
      </c>
      <c r="CD1477" s="64"/>
      <c r="CE1477" s="64"/>
      <c r="CF1477" s="64"/>
      <c r="CG1477" s="64"/>
      <c r="CH1477" s="65"/>
      <c r="CI1477" s="63">
        <f>IF($A1477="-","-",ROUND(VLOOKUP($A1477+ROUND(LEFT(CI$1454,2)/24,5),'[1]ОАО "АТС"'!$A$57:$F$800,5,FALSE),2))</f>
        <v>17.72</v>
      </c>
      <c r="CJ1477" s="64"/>
      <c r="CK1477" s="64"/>
      <c r="CL1477" s="64"/>
      <c r="CM1477" s="64"/>
      <c r="CN1477" s="65"/>
      <c r="CO1477" s="63">
        <f>IF($A1477="-","-",ROUND(VLOOKUP($A1477+ROUND(LEFT(CO$1454,2)/24,5),'[1]ОАО "АТС"'!$A$57:$F$800,5,FALSE),2))</f>
        <v>0.89</v>
      </c>
      <c r="CP1477" s="64"/>
      <c r="CQ1477" s="64"/>
      <c r="CR1477" s="64"/>
      <c r="CS1477" s="64"/>
      <c r="CT1477" s="65"/>
      <c r="CU1477" s="63">
        <f>IF($A1477="-","-",ROUND(VLOOKUP($A1477+ROUND(LEFT(CU$1454,2)/24,5),'[1]ОАО "АТС"'!$A$57:$F$800,5,FALSE),2))</f>
        <v>35.54</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101.77</v>
      </c>
      <c r="DH1477" s="64"/>
      <c r="DI1477" s="64"/>
      <c r="DJ1477" s="64"/>
      <c r="DK1477" s="64"/>
      <c r="DL1477" s="65"/>
      <c r="DM1477" s="63">
        <f>IF($A1477="-","-",ROUND(VLOOKUP($A1477+ROUND(LEFT(DM$1454,2)/24,5),'[1]ОАО "АТС"'!$A$57:$F$800,5,FALSE),2))</f>
        <v>100.78</v>
      </c>
      <c r="DN1477" s="64"/>
      <c r="DO1477" s="64"/>
      <c r="DP1477" s="64"/>
      <c r="DQ1477" s="64"/>
      <c r="DR1477" s="65"/>
      <c r="DS1477" s="63">
        <f>IF($A1477="-","-",ROUND(VLOOKUP($A1477+ROUND(LEFT(DS$1454,2)/24,5),'[1]ОАО "АТС"'!$A$57:$F$800,5,FALSE),2))</f>
        <v>113.05</v>
      </c>
      <c r="DT1477" s="64"/>
      <c r="DU1477" s="64"/>
      <c r="DV1477" s="64"/>
      <c r="DW1477" s="64"/>
      <c r="DX1477" s="65"/>
      <c r="DY1477" s="63">
        <f>IF($A1477="-","-",ROUND(VLOOKUP($A1477+ROUND(LEFT(DY$1454,2)/24,5),'[1]ОАО "АТС"'!$A$57:$F$800,5,FALSE),2))</f>
        <v>487.82</v>
      </c>
      <c r="DZ1477" s="64"/>
      <c r="EA1477" s="64"/>
      <c r="EB1477" s="64"/>
      <c r="EC1477" s="64"/>
      <c r="ED1477" s="65"/>
      <c r="EE1477" s="63">
        <f>IF($A1477="-","-",ROUND(VLOOKUP($A1477+ROUND(LEFT(EE$1454,2)/24,5),'[1]ОАО "АТС"'!$A$57:$F$800,5,FALSE),2))</f>
        <v>408.92</v>
      </c>
      <c r="EF1477" s="64"/>
      <c r="EG1477" s="64"/>
      <c r="EH1477" s="64"/>
      <c r="EI1477" s="64"/>
      <c r="EJ1477" s="65"/>
      <c r="EK1477" s="63">
        <f>IF($A1477="-","-",ROUND(VLOOKUP($A1477+ROUND(LEFT(EK$1454,2)/24,5),'[1]ОАО "АТС"'!$A$57:$F$800,5,FALSE),2))</f>
        <v>88.61</v>
      </c>
      <c r="EL1477" s="64"/>
      <c r="EM1477" s="64"/>
      <c r="EN1477" s="64"/>
      <c r="EO1477" s="64"/>
      <c r="EP1477" s="65"/>
      <c r="EQ1477" s="63">
        <f>IF($A1477="-","-",ROUND(VLOOKUP($A1477+ROUND(LEFT(EQ$1454,2)/24,5),'[1]ОАО "АТС"'!$A$57:$F$800,5,FALSE),2))</f>
        <v>0</v>
      </c>
      <c r="ER1477" s="64"/>
      <c r="ES1477" s="64"/>
      <c r="ET1477" s="64"/>
      <c r="EU1477" s="64"/>
      <c r="EV1477" s="65"/>
    </row>
    <row r="1478" spans="1:152" s="29" customFormat="1" ht="15.75" customHeight="1" x14ac:dyDescent="0.2">
      <c r="A1478" s="60">
        <f>$A$124</f>
        <v>46015</v>
      </c>
      <c r="B1478" s="61"/>
      <c r="C1478" s="61"/>
      <c r="D1478" s="61"/>
      <c r="E1478" s="61"/>
      <c r="F1478" s="61"/>
      <c r="G1478" s="61"/>
      <c r="H1478" s="62"/>
      <c r="I1478" s="63">
        <f>IF($A1478="-","-",ROUND(VLOOKUP($A1478+ROUND(LEFT(I$1454,1)/24,5),'[1]ОАО "АТС"'!$A$57:$F$800,5,FALSE),2))</f>
        <v>148.55000000000001</v>
      </c>
      <c r="J1478" s="64"/>
      <c r="K1478" s="64"/>
      <c r="L1478" s="64"/>
      <c r="M1478" s="64"/>
      <c r="N1478" s="65"/>
      <c r="O1478" s="63">
        <f>IF($A1478="-","-",ROUND(VLOOKUP($A1478+ROUND(LEFT(O$1454,1)/24,5),'[1]ОАО "АТС"'!$A$57:$F$800,5,FALSE),2))</f>
        <v>0</v>
      </c>
      <c r="P1478" s="64"/>
      <c r="Q1478" s="64"/>
      <c r="R1478" s="64"/>
      <c r="S1478" s="64"/>
      <c r="T1478" s="65"/>
      <c r="U1478" s="63">
        <f>IF($A1478="-","-",ROUND(VLOOKUP($A1478+ROUND(LEFT(U$1454,1)/24,5),'[1]ОАО "АТС"'!$A$57:$F$800,5,FALSE),2))</f>
        <v>0</v>
      </c>
      <c r="V1478" s="64"/>
      <c r="W1478" s="64"/>
      <c r="X1478" s="64"/>
      <c r="Y1478" s="64"/>
      <c r="Z1478" s="65"/>
      <c r="AA1478" s="63">
        <f>IF($A1478="-","-",ROUND(VLOOKUP($A1478+ROUND(LEFT(AA$1454,1)/24,5),'[1]ОАО "АТС"'!$A$57:$F$800,5,FALSE),2))</f>
        <v>0.56000000000000005</v>
      </c>
      <c r="AB1478" s="64"/>
      <c r="AC1478" s="64"/>
      <c r="AD1478" s="64"/>
      <c r="AE1478" s="64"/>
      <c r="AF1478" s="65"/>
      <c r="AG1478" s="63">
        <f>IF($A1478="-","-",ROUND(VLOOKUP($A1478+ROUND(LEFT(AG$1454,1)/24,5),'[1]ОАО "АТС"'!$A$57:$F$800,5,FALSE),2))</f>
        <v>0</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2.21</v>
      </c>
      <c r="DN1478" s="64"/>
      <c r="DO1478" s="64"/>
      <c r="DP1478" s="64"/>
      <c r="DQ1478" s="64"/>
      <c r="DR1478" s="65"/>
      <c r="DS1478" s="63">
        <f>IF($A1478="-","-",ROUND(VLOOKUP($A1478+ROUND(LEFT(DS$1454,2)/24,5),'[1]ОАО "АТС"'!$A$57:$F$800,5,FALSE),2))</f>
        <v>45.45</v>
      </c>
      <c r="DT1478" s="64"/>
      <c r="DU1478" s="64"/>
      <c r="DV1478" s="64"/>
      <c r="DW1478" s="64"/>
      <c r="DX1478" s="65"/>
      <c r="DY1478" s="63">
        <f>IF($A1478="-","-",ROUND(VLOOKUP($A1478+ROUND(LEFT(DY$1454,2)/24,5),'[1]ОАО "АТС"'!$A$57:$F$800,5,FALSE),2))</f>
        <v>183.06</v>
      </c>
      <c r="DZ1478" s="64"/>
      <c r="EA1478" s="64"/>
      <c r="EB1478" s="64"/>
      <c r="EC1478" s="64"/>
      <c r="ED1478" s="65"/>
      <c r="EE1478" s="63">
        <f>IF($A1478="-","-",ROUND(VLOOKUP($A1478+ROUND(LEFT(EE$1454,2)/24,5),'[1]ОАО "АТС"'!$A$57:$F$800,5,FALSE),2))</f>
        <v>722</v>
      </c>
      <c r="EF1478" s="64"/>
      <c r="EG1478" s="64"/>
      <c r="EH1478" s="64"/>
      <c r="EI1478" s="64"/>
      <c r="EJ1478" s="65"/>
      <c r="EK1478" s="63">
        <f>IF($A1478="-","-",ROUND(VLOOKUP($A1478+ROUND(LEFT(EK$1454,2)/24,5),'[1]ОАО "АТС"'!$A$57:$F$800,5,FALSE),2))</f>
        <v>456.07</v>
      </c>
      <c r="EL1478" s="64"/>
      <c r="EM1478" s="64"/>
      <c r="EN1478" s="64"/>
      <c r="EO1478" s="64"/>
      <c r="EP1478" s="65"/>
      <c r="EQ1478" s="63">
        <f>IF($A1478="-","-",ROUND(VLOOKUP($A1478+ROUND(LEFT(EQ$1454,2)/24,5),'[1]ОАО "АТС"'!$A$57:$F$800,5,FALSE),2))</f>
        <v>686.58</v>
      </c>
      <c r="ER1478" s="64"/>
      <c r="ES1478" s="64"/>
      <c r="ET1478" s="64"/>
      <c r="EU1478" s="64"/>
      <c r="EV1478" s="65"/>
    </row>
    <row r="1479" spans="1:152" s="29" customFormat="1" ht="15.75" customHeight="1" x14ac:dyDescent="0.2">
      <c r="A1479" s="60">
        <f>$A$125</f>
        <v>46016</v>
      </c>
      <c r="B1479" s="61"/>
      <c r="C1479" s="61"/>
      <c r="D1479" s="61"/>
      <c r="E1479" s="61"/>
      <c r="F1479" s="61"/>
      <c r="G1479" s="61"/>
      <c r="H1479" s="62"/>
      <c r="I1479" s="63">
        <f>IF($A1479="-","-",ROUND(VLOOKUP($A1479+ROUND(LEFT(I$1454,1)/24,5),'[1]ОАО "АТС"'!$A$57:$F$800,5,FALSE),2))</f>
        <v>304.61</v>
      </c>
      <c r="J1479" s="64"/>
      <c r="K1479" s="64"/>
      <c r="L1479" s="64"/>
      <c r="M1479" s="64"/>
      <c r="N1479" s="65"/>
      <c r="O1479" s="63">
        <f>IF($A1479="-","-",ROUND(VLOOKUP($A1479+ROUND(LEFT(O$1454,1)/24,5),'[1]ОАО "АТС"'!$A$57:$F$800,5,FALSE),2))</f>
        <v>145.63</v>
      </c>
      <c r="P1479" s="64"/>
      <c r="Q1479" s="64"/>
      <c r="R1479" s="64"/>
      <c r="S1479" s="64"/>
      <c r="T1479" s="65"/>
      <c r="U1479" s="63">
        <f>IF($A1479="-","-",ROUND(VLOOKUP($A1479+ROUND(LEFT(U$1454,1)/24,5),'[1]ОАО "АТС"'!$A$57:$F$800,5,FALSE),2))</f>
        <v>115.46</v>
      </c>
      <c r="V1479" s="64"/>
      <c r="W1479" s="64"/>
      <c r="X1479" s="64"/>
      <c r="Y1479" s="64"/>
      <c r="Z1479" s="65"/>
      <c r="AA1479" s="63">
        <f>IF($A1479="-","-",ROUND(VLOOKUP($A1479+ROUND(LEFT(AA$1454,1)/24,5),'[1]ОАО "АТС"'!$A$57:$F$800,5,FALSE),2))</f>
        <v>28.64</v>
      </c>
      <c r="AB1479" s="64"/>
      <c r="AC1479" s="64"/>
      <c r="AD1479" s="64"/>
      <c r="AE1479" s="64"/>
      <c r="AF1479" s="65"/>
      <c r="AG1479" s="63">
        <f>IF($A1479="-","-",ROUND(VLOOKUP($A1479+ROUND(LEFT(AG$1454,1)/24,5),'[1]ОАО "АТС"'!$A$57:$F$800,5,FALSE),2))</f>
        <v>0</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0</v>
      </c>
      <c r="BR1479" s="64"/>
      <c r="BS1479" s="64"/>
      <c r="BT1479" s="64"/>
      <c r="BU1479" s="64"/>
      <c r="BV1479" s="65"/>
      <c r="BW1479" s="63">
        <f>IF($A1479="-","-",ROUND(VLOOKUP($A1479+ROUND(LEFT(BW$1454,2)/24,5),'[1]ОАО "АТС"'!$A$57:$F$800,5,FALSE),2))</f>
        <v>0</v>
      </c>
      <c r="BX1479" s="64"/>
      <c r="BY1479" s="64"/>
      <c r="BZ1479" s="64"/>
      <c r="CA1479" s="64"/>
      <c r="CB1479" s="65"/>
      <c r="CC1479" s="63">
        <f>IF($A1479="-","-",ROUND(VLOOKUP($A1479+ROUND(LEFT(CC$1454,2)/24,5),'[1]ОАО "АТС"'!$A$57:$F$800,5,FALSE),2))</f>
        <v>0</v>
      </c>
      <c r="CD1479" s="64"/>
      <c r="CE1479" s="64"/>
      <c r="CF1479" s="64"/>
      <c r="CG1479" s="64"/>
      <c r="CH1479" s="65"/>
      <c r="CI1479" s="63">
        <f>IF($A1479="-","-",ROUND(VLOOKUP($A1479+ROUND(LEFT(CI$1454,2)/24,5),'[1]ОАО "АТС"'!$A$57:$F$800,5,FALSE),2))</f>
        <v>0</v>
      </c>
      <c r="CJ1479" s="64"/>
      <c r="CK1479" s="64"/>
      <c r="CL1479" s="64"/>
      <c r="CM1479" s="64"/>
      <c r="CN1479" s="65"/>
      <c r="CO1479" s="63">
        <f>IF($A1479="-","-",ROUND(VLOOKUP($A1479+ROUND(LEFT(CO$1454,2)/24,5),'[1]ОАО "АТС"'!$A$57:$F$800,5,FALSE),2))</f>
        <v>0</v>
      </c>
      <c r="CP1479" s="64"/>
      <c r="CQ1479" s="64"/>
      <c r="CR1479" s="64"/>
      <c r="CS1479" s="64"/>
      <c r="CT1479" s="65"/>
      <c r="CU1479" s="63">
        <f>IF($A1479="-","-",ROUND(VLOOKUP($A1479+ROUND(LEFT(CU$1454,2)/24,5),'[1]ОАО "АТС"'!$A$57:$F$800,5,FALSE),2))</f>
        <v>0</v>
      </c>
      <c r="CV1479" s="64"/>
      <c r="CW1479" s="64"/>
      <c r="CX1479" s="64"/>
      <c r="CY1479" s="64"/>
      <c r="CZ1479" s="65"/>
      <c r="DA1479" s="63">
        <f>IF($A1479="-","-",ROUND(VLOOKUP($A1479+ROUND(LEFT(DA$1454,2)/24,5),'[1]ОАО "АТС"'!$A$57:$F$800,5,FALSE),2))</f>
        <v>0</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0</v>
      </c>
      <c r="DZ1479" s="64"/>
      <c r="EA1479" s="64"/>
      <c r="EB1479" s="64"/>
      <c r="EC1479" s="64"/>
      <c r="ED1479" s="65"/>
      <c r="EE1479" s="63">
        <f>IF($A1479="-","-",ROUND(VLOOKUP($A1479+ROUND(LEFT(EE$1454,2)/24,5),'[1]ОАО "АТС"'!$A$57:$F$800,5,FALSE),2))</f>
        <v>0</v>
      </c>
      <c r="EF1479" s="64"/>
      <c r="EG1479" s="64"/>
      <c r="EH1479" s="64"/>
      <c r="EI1479" s="64"/>
      <c r="EJ1479" s="65"/>
      <c r="EK1479" s="63">
        <f>IF($A1479="-","-",ROUND(VLOOKUP($A1479+ROUND(LEFT(EK$1454,2)/24,5),'[1]ОАО "АТС"'!$A$57:$F$800,5,FALSE),2))</f>
        <v>0</v>
      </c>
      <c r="EL1479" s="64"/>
      <c r="EM1479" s="64"/>
      <c r="EN1479" s="64"/>
      <c r="EO1479" s="64"/>
      <c r="EP1479" s="65"/>
      <c r="EQ1479" s="63">
        <f>IF($A1479="-","-",ROUND(VLOOKUP($A1479+ROUND(LEFT(EQ$1454,2)/24,5),'[1]ОАО "АТС"'!$A$57:$F$800,5,FALSE),2))</f>
        <v>284.77999999999997</v>
      </c>
      <c r="ER1479" s="64"/>
      <c r="ES1479" s="64"/>
      <c r="ET1479" s="64"/>
      <c r="EU1479" s="64"/>
      <c r="EV1479" s="65"/>
    </row>
    <row r="1480" spans="1:152" s="29" customFormat="1" ht="15.75" customHeight="1" x14ac:dyDescent="0.2">
      <c r="A1480" s="60">
        <f>$A$126</f>
        <v>46017</v>
      </c>
      <c r="B1480" s="61"/>
      <c r="C1480" s="61"/>
      <c r="D1480" s="61"/>
      <c r="E1480" s="61"/>
      <c r="F1480" s="61"/>
      <c r="G1480" s="61"/>
      <c r="H1480" s="62"/>
      <c r="I1480" s="63">
        <f>IF($A1480="-","-",ROUND(VLOOKUP($A1480+ROUND(LEFT(I$1454,1)/24,5),'[1]ОАО "АТС"'!$A$57:$F$800,5,FALSE),2))</f>
        <v>942.59</v>
      </c>
      <c r="J1480" s="64"/>
      <c r="K1480" s="64"/>
      <c r="L1480" s="64"/>
      <c r="M1480" s="64"/>
      <c r="N1480" s="65"/>
      <c r="O1480" s="63">
        <f>IF($A1480="-","-",ROUND(VLOOKUP($A1480+ROUND(LEFT(O$1454,1)/24,5),'[1]ОАО "АТС"'!$A$57:$F$800,5,FALSE),2))</f>
        <v>667.66</v>
      </c>
      <c r="P1480" s="64"/>
      <c r="Q1480" s="64"/>
      <c r="R1480" s="64"/>
      <c r="S1480" s="64"/>
      <c r="T1480" s="65"/>
      <c r="U1480" s="63">
        <f>IF($A1480="-","-",ROUND(VLOOKUP($A1480+ROUND(LEFT(U$1454,1)/24,5),'[1]ОАО "АТС"'!$A$57:$F$800,5,FALSE),2))</f>
        <v>746.21</v>
      </c>
      <c r="V1480" s="64"/>
      <c r="W1480" s="64"/>
      <c r="X1480" s="64"/>
      <c r="Y1480" s="64"/>
      <c r="Z1480" s="65"/>
      <c r="AA1480" s="63">
        <f>IF($A1480="-","-",ROUND(VLOOKUP($A1480+ROUND(LEFT(AA$1454,1)/24,5),'[1]ОАО "АТС"'!$A$57:$F$800,5,FALSE),2))</f>
        <v>0</v>
      </c>
      <c r="AB1480" s="64"/>
      <c r="AC1480" s="64"/>
      <c r="AD1480" s="64"/>
      <c r="AE1480" s="64"/>
      <c r="AF1480" s="65"/>
      <c r="AG1480" s="63">
        <f>IF($A1480="-","-",ROUND(VLOOKUP($A1480+ROUND(LEFT(AG$1454,1)/24,5),'[1]ОАО "АТС"'!$A$57:$F$800,5,FALSE),2))</f>
        <v>773.43</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0</v>
      </c>
      <c r="BL1480" s="64"/>
      <c r="BM1480" s="64"/>
      <c r="BN1480" s="64"/>
      <c r="BO1480" s="64"/>
      <c r="BP1480" s="65"/>
      <c r="BQ1480" s="63">
        <f>IF($A1480="-","-",ROUND(VLOOKUP($A1480+ROUND(LEFT(BQ$1454,2)/24,5),'[1]ОАО "АТС"'!$A$57:$F$800,5,FALSE),2))</f>
        <v>0</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1.51</v>
      </c>
      <c r="DN1480" s="64"/>
      <c r="DO1480" s="64"/>
      <c r="DP1480" s="64"/>
      <c r="DQ1480" s="64"/>
      <c r="DR1480" s="65"/>
      <c r="DS1480" s="63">
        <f>IF($A1480="-","-",ROUND(VLOOKUP($A1480+ROUND(LEFT(DS$1454,2)/24,5),'[1]ОАО "АТС"'!$A$57:$F$800,5,FALSE),2))</f>
        <v>50.2</v>
      </c>
      <c r="DT1480" s="64"/>
      <c r="DU1480" s="64"/>
      <c r="DV1480" s="64"/>
      <c r="DW1480" s="64"/>
      <c r="DX1480" s="65"/>
      <c r="DY1480" s="63">
        <f>IF($A1480="-","-",ROUND(VLOOKUP($A1480+ROUND(LEFT(DY$1454,2)/24,5),'[1]ОАО "АТС"'!$A$57:$F$800,5,FALSE),2))</f>
        <v>355.06</v>
      </c>
      <c r="DZ1480" s="64"/>
      <c r="EA1480" s="64"/>
      <c r="EB1480" s="64"/>
      <c r="EC1480" s="64"/>
      <c r="ED1480" s="65"/>
      <c r="EE1480" s="63">
        <f>IF($A1480="-","-",ROUND(VLOOKUP($A1480+ROUND(LEFT(EE$1454,2)/24,5),'[1]ОАО "АТС"'!$A$57:$F$800,5,FALSE),2))</f>
        <v>802.5</v>
      </c>
      <c r="EF1480" s="64"/>
      <c r="EG1480" s="64"/>
      <c r="EH1480" s="64"/>
      <c r="EI1480" s="64"/>
      <c r="EJ1480" s="65"/>
      <c r="EK1480" s="63">
        <f>IF($A1480="-","-",ROUND(VLOOKUP($A1480+ROUND(LEFT(EK$1454,2)/24,5),'[1]ОАО "АТС"'!$A$57:$F$800,5,FALSE),2))</f>
        <v>897.04</v>
      </c>
      <c r="EL1480" s="64"/>
      <c r="EM1480" s="64"/>
      <c r="EN1480" s="64"/>
      <c r="EO1480" s="64"/>
      <c r="EP1480" s="65"/>
      <c r="EQ1480" s="63">
        <f>IF($A1480="-","-",ROUND(VLOOKUP($A1480+ROUND(LEFT(EQ$1454,2)/24,5),'[1]ОАО "АТС"'!$A$57:$F$800,5,FALSE),2))</f>
        <v>737.19</v>
      </c>
      <c r="ER1480" s="64"/>
      <c r="ES1480" s="64"/>
      <c r="ET1480" s="64"/>
      <c r="EU1480" s="64"/>
      <c r="EV1480" s="65"/>
    </row>
    <row r="1481" spans="1:152" s="29" customFormat="1" ht="15.75" customHeight="1" x14ac:dyDescent="0.2">
      <c r="A1481" s="60">
        <f>$A$127</f>
        <v>46018</v>
      </c>
      <c r="B1481" s="61"/>
      <c r="C1481" s="61"/>
      <c r="D1481" s="61"/>
      <c r="E1481" s="61"/>
      <c r="F1481" s="61"/>
      <c r="G1481" s="61"/>
      <c r="H1481" s="62"/>
      <c r="I1481" s="63">
        <f>IF($A1481="-","-",ROUND(VLOOKUP($A1481+ROUND(LEFT(I$1454,1)/24,5),'[1]ОАО "АТС"'!$A$57:$F$800,5,FALSE),2))</f>
        <v>704.89</v>
      </c>
      <c r="J1481" s="64"/>
      <c r="K1481" s="64"/>
      <c r="L1481" s="64"/>
      <c r="M1481" s="64"/>
      <c r="N1481" s="65"/>
      <c r="O1481" s="63">
        <f>IF($A1481="-","-",ROUND(VLOOKUP($A1481+ROUND(LEFT(O$1454,1)/24,5),'[1]ОАО "АТС"'!$A$57:$F$800,5,FALSE),2))</f>
        <v>727.72</v>
      </c>
      <c r="P1481" s="64"/>
      <c r="Q1481" s="64"/>
      <c r="R1481" s="64"/>
      <c r="S1481" s="64"/>
      <c r="T1481" s="65"/>
      <c r="U1481" s="63">
        <f>IF($A1481="-","-",ROUND(VLOOKUP($A1481+ROUND(LEFT(U$1454,1)/24,5),'[1]ОАО "АТС"'!$A$57:$F$800,5,FALSE),2))</f>
        <v>0</v>
      </c>
      <c r="V1481" s="64"/>
      <c r="W1481" s="64"/>
      <c r="X1481" s="64"/>
      <c r="Y1481" s="64"/>
      <c r="Z1481" s="65"/>
      <c r="AA1481" s="63">
        <f>IF($A1481="-","-",ROUND(VLOOKUP($A1481+ROUND(LEFT(AA$1454,1)/24,5),'[1]ОАО "АТС"'!$A$57:$F$800,5,FALSE),2))</f>
        <v>810.28</v>
      </c>
      <c r="AB1481" s="64"/>
      <c r="AC1481" s="64"/>
      <c r="AD1481" s="64"/>
      <c r="AE1481" s="64"/>
      <c r="AF1481" s="65"/>
      <c r="AG1481" s="63">
        <f>IF($A1481="-","-",ROUND(VLOOKUP($A1481+ROUND(LEFT(AG$1454,1)/24,5),'[1]ОАО "АТС"'!$A$57:$F$800,5,FALSE),2))</f>
        <v>777.06</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24.1</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0</v>
      </c>
      <c r="BL1481" s="64"/>
      <c r="BM1481" s="64"/>
      <c r="BN1481" s="64"/>
      <c r="BO1481" s="64"/>
      <c r="BP1481" s="65"/>
      <c r="BQ1481" s="63">
        <f>IF($A1481="-","-",ROUND(VLOOKUP($A1481+ROUND(LEFT(BQ$1454,2)/24,5),'[1]ОАО "АТС"'!$A$57:$F$800,5,FALSE),2))</f>
        <v>0</v>
      </c>
      <c r="BR1481" s="64"/>
      <c r="BS1481" s="64"/>
      <c r="BT1481" s="64"/>
      <c r="BU1481" s="64"/>
      <c r="BV1481" s="65"/>
      <c r="BW1481" s="63">
        <f>IF($A1481="-","-",ROUND(VLOOKUP($A1481+ROUND(LEFT(BW$1454,2)/24,5),'[1]ОАО "АТС"'!$A$57:$F$800,5,FALSE),2))</f>
        <v>0</v>
      </c>
      <c r="BX1481" s="64"/>
      <c r="BY1481" s="64"/>
      <c r="BZ1481" s="64"/>
      <c r="CA1481" s="64"/>
      <c r="CB1481" s="65"/>
      <c r="CC1481" s="63">
        <f>IF($A1481="-","-",ROUND(VLOOKUP($A1481+ROUND(LEFT(CC$1454,2)/24,5),'[1]ОАО "АТС"'!$A$57:$F$800,5,FALSE),2))</f>
        <v>0</v>
      </c>
      <c r="CD1481" s="64"/>
      <c r="CE1481" s="64"/>
      <c r="CF1481" s="64"/>
      <c r="CG1481" s="64"/>
      <c r="CH1481" s="65"/>
      <c r="CI1481" s="63">
        <f>IF($A1481="-","-",ROUND(VLOOKUP($A1481+ROUND(LEFT(CI$1454,2)/24,5),'[1]ОАО "АТС"'!$A$57:$F$800,5,FALSE),2))</f>
        <v>0</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0</v>
      </c>
      <c r="DH1481" s="64"/>
      <c r="DI1481" s="64"/>
      <c r="DJ1481" s="64"/>
      <c r="DK1481" s="64"/>
      <c r="DL1481" s="65"/>
      <c r="DM1481" s="63">
        <f>IF($A1481="-","-",ROUND(VLOOKUP($A1481+ROUND(LEFT(DM$1454,2)/24,5),'[1]ОАО "АТС"'!$A$57:$F$800,5,FALSE),2))</f>
        <v>0</v>
      </c>
      <c r="DN1481" s="64"/>
      <c r="DO1481" s="64"/>
      <c r="DP1481" s="64"/>
      <c r="DQ1481" s="64"/>
      <c r="DR1481" s="65"/>
      <c r="DS1481" s="63">
        <f>IF($A1481="-","-",ROUND(VLOOKUP($A1481+ROUND(LEFT(DS$1454,2)/24,5),'[1]ОАО "АТС"'!$A$57:$F$800,5,FALSE),2))</f>
        <v>0</v>
      </c>
      <c r="DT1481" s="64"/>
      <c r="DU1481" s="64"/>
      <c r="DV1481" s="64"/>
      <c r="DW1481" s="64"/>
      <c r="DX1481" s="65"/>
      <c r="DY1481" s="63">
        <f>IF($A1481="-","-",ROUND(VLOOKUP($A1481+ROUND(LEFT(DY$1454,2)/24,5),'[1]ОАО "АТС"'!$A$57:$F$800,5,FALSE),2))</f>
        <v>0</v>
      </c>
      <c r="DZ1481" s="64"/>
      <c r="EA1481" s="64"/>
      <c r="EB1481" s="64"/>
      <c r="EC1481" s="64"/>
      <c r="ED1481" s="65"/>
      <c r="EE1481" s="63">
        <f>IF($A1481="-","-",ROUND(VLOOKUP($A1481+ROUND(LEFT(EE$1454,2)/24,5),'[1]ОАО "АТС"'!$A$57:$F$800,5,FALSE),2))</f>
        <v>0</v>
      </c>
      <c r="EF1481" s="64"/>
      <c r="EG1481" s="64"/>
      <c r="EH1481" s="64"/>
      <c r="EI1481" s="64"/>
      <c r="EJ1481" s="65"/>
      <c r="EK1481" s="63">
        <f>IF($A1481="-","-",ROUND(VLOOKUP($A1481+ROUND(LEFT(EK$1454,2)/24,5),'[1]ОАО "АТС"'!$A$57:$F$800,5,FALSE),2))</f>
        <v>0</v>
      </c>
      <c r="EL1481" s="64"/>
      <c r="EM1481" s="64"/>
      <c r="EN1481" s="64"/>
      <c r="EO1481" s="64"/>
      <c r="EP1481" s="65"/>
      <c r="EQ1481" s="63">
        <f>IF($A1481="-","-",ROUND(VLOOKUP($A1481+ROUND(LEFT(EQ$1454,2)/24,5),'[1]ОАО "АТС"'!$A$57:$F$800,5,FALSE),2))</f>
        <v>90.79</v>
      </c>
      <c r="ER1481" s="64"/>
      <c r="ES1481" s="64"/>
      <c r="ET1481" s="64"/>
      <c r="EU1481" s="64"/>
      <c r="EV1481" s="65"/>
    </row>
    <row r="1482" spans="1:152" s="29" customFormat="1" ht="15.75" customHeight="1" x14ac:dyDescent="0.2">
      <c r="A1482" s="60">
        <f>$A$128</f>
        <v>46019</v>
      </c>
      <c r="B1482" s="61"/>
      <c r="C1482" s="61"/>
      <c r="D1482" s="61"/>
      <c r="E1482" s="61"/>
      <c r="F1482" s="61"/>
      <c r="G1482" s="61"/>
      <c r="H1482" s="62"/>
      <c r="I1482" s="63">
        <f>IF($A1482="-","-",ROUND(VLOOKUP($A1482+ROUND(LEFT(I$1454,1)/24,5),'[1]ОАО "АТС"'!$A$57:$F$800,5,FALSE),2))</f>
        <v>276.43</v>
      </c>
      <c r="J1482" s="64"/>
      <c r="K1482" s="64"/>
      <c r="L1482" s="64"/>
      <c r="M1482" s="64"/>
      <c r="N1482" s="65"/>
      <c r="O1482" s="63">
        <f>IF($A1482="-","-",ROUND(VLOOKUP($A1482+ROUND(LEFT(O$1454,1)/24,5),'[1]ОАО "АТС"'!$A$57:$F$800,5,FALSE),2))</f>
        <v>468.64</v>
      </c>
      <c r="P1482" s="64"/>
      <c r="Q1482" s="64"/>
      <c r="R1482" s="64"/>
      <c r="S1482" s="64"/>
      <c r="T1482" s="65"/>
      <c r="U1482" s="63">
        <f>IF($A1482="-","-",ROUND(VLOOKUP($A1482+ROUND(LEFT(U$1454,1)/24,5),'[1]ОАО "АТС"'!$A$57:$F$800,5,FALSE),2))</f>
        <v>558.54999999999995</v>
      </c>
      <c r="V1482" s="64"/>
      <c r="W1482" s="64"/>
      <c r="X1482" s="64"/>
      <c r="Y1482" s="64"/>
      <c r="Z1482" s="65"/>
      <c r="AA1482" s="63">
        <f>IF($A1482="-","-",ROUND(VLOOKUP($A1482+ROUND(LEFT(AA$1454,1)/24,5),'[1]ОАО "АТС"'!$A$57:$F$800,5,FALSE),2))</f>
        <v>659.67</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0</v>
      </c>
      <c r="BX1482" s="64"/>
      <c r="BY1482" s="64"/>
      <c r="BZ1482" s="64"/>
      <c r="CA1482" s="64"/>
      <c r="CB1482" s="65"/>
      <c r="CC1482" s="63">
        <f>IF($A1482="-","-",ROUND(VLOOKUP($A1482+ROUND(LEFT(CC$1454,2)/24,5),'[1]ОАО "АТС"'!$A$57:$F$800,5,FALSE),2))</f>
        <v>0</v>
      </c>
      <c r="CD1482" s="64"/>
      <c r="CE1482" s="64"/>
      <c r="CF1482" s="64"/>
      <c r="CG1482" s="64"/>
      <c r="CH1482" s="65"/>
      <c r="CI1482" s="63">
        <f>IF($A1482="-","-",ROUND(VLOOKUP($A1482+ROUND(LEFT(CI$1454,2)/24,5),'[1]ОАО "АТС"'!$A$57:$F$800,5,FALSE),2))</f>
        <v>0</v>
      </c>
      <c r="CJ1482" s="64"/>
      <c r="CK1482" s="64"/>
      <c r="CL1482" s="64"/>
      <c r="CM1482" s="64"/>
      <c r="CN1482" s="65"/>
      <c r="CO1482" s="63">
        <f>IF($A1482="-","-",ROUND(VLOOKUP($A1482+ROUND(LEFT(CO$1454,2)/24,5),'[1]ОАО "АТС"'!$A$57:$F$800,5,FALSE),2))</f>
        <v>0</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0</v>
      </c>
      <c r="DB1482" s="64"/>
      <c r="DC1482" s="64"/>
      <c r="DD1482" s="64"/>
      <c r="DE1482" s="64"/>
      <c r="DF1482" s="65"/>
      <c r="DG1482" s="63">
        <f>IF($A1482="-","-",ROUND(VLOOKUP($A1482+ROUND(LEFT(DG$1454,2)/24,5),'[1]ОАО "АТС"'!$A$57:$F$800,5,FALSE),2))</f>
        <v>0</v>
      </c>
      <c r="DH1482" s="64"/>
      <c r="DI1482" s="64"/>
      <c r="DJ1482" s="64"/>
      <c r="DK1482" s="64"/>
      <c r="DL1482" s="65"/>
      <c r="DM1482" s="63">
        <f>IF($A1482="-","-",ROUND(VLOOKUP($A1482+ROUND(LEFT(DM$1454,2)/24,5),'[1]ОАО "АТС"'!$A$57:$F$800,5,FALSE),2))</f>
        <v>0</v>
      </c>
      <c r="DN1482" s="64"/>
      <c r="DO1482" s="64"/>
      <c r="DP1482" s="64"/>
      <c r="DQ1482" s="64"/>
      <c r="DR1482" s="65"/>
      <c r="DS1482" s="63">
        <f>IF($A1482="-","-",ROUND(VLOOKUP($A1482+ROUND(LEFT(DS$1454,2)/24,5),'[1]ОАО "АТС"'!$A$57:$F$800,5,FALSE),2))</f>
        <v>0</v>
      </c>
      <c r="DT1482" s="64"/>
      <c r="DU1482" s="64"/>
      <c r="DV1482" s="64"/>
      <c r="DW1482" s="64"/>
      <c r="DX1482" s="65"/>
      <c r="DY1482" s="63">
        <f>IF($A1482="-","-",ROUND(VLOOKUP($A1482+ROUND(LEFT(DY$1454,2)/24,5),'[1]ОАО "АТС"'!$A$57:$F$800,5,FALSE),2))</f>
        <v>0</v>
      </c>
      <c r="DZ1482" s="64"/>
      <c r="EA1482" s="64"/>
      <c r="EB1482" s="64"/>
      <c r="EC1482" s="64"/>
      <c r="ED1482" s="65"/>
      <c r="EE1482" s="63">
        <f>IF($A1482="-","-",ROUND(VLOOKUP($A1482+ROUND(LEFT(EE$1454,2)/24,5),'[1]ОАО "АТС"'!$A$57:$F$800,5,FALSE),2))</f>
        <v>359.4</v>
      </c>
      <c r="EF1482" s="64"/>
      <c r="EG1482" s="64"/>
      <c r="EH1482" s="64"/>
      <c r="EI1482" s="64"/>
      <c r="EJ1482" s="65"/>
      <c r="EK1482" s="63">
        <f>IF($A1482="-","-",ROUND(VLOOKUP($A1482+ROUND(LEFT(EK$1454,2)/24,5),'[1]ОАО "АТС"'!$A$57:$F$800,5,FALSE),2))</f>
        <v>183.12</v>
      </c>
      <c r="EL1482" s="64"/>
      <c r="EM1482" s="64"/>
      <c r="EN1482" s="64"/>
      <c r="EO1482" s="64"/>
      <c r="EP1482" s="65"/>
      <c r="EQ1482" s="63">
        <f>IF($A1482="-","-",ROUND(VLOOKUP($A1482+ROUND(LEFT(EQ$1454,2)/24,5),'[1]ОАО "АТС"'!$A$57:$F$800,5,FALSE),2))</f>
        <v>572.79999999999995</v>
      </c>
      <c r="ER1482" s="64"/>
      <c r="ES1482" s="64"/>
      <c r="ET1482" s="64"/>
      <c r="EU1482" s="64"/>
      <c r="EV1482" s="65"/>
    </row>
    <row r="1483" spans="1:152" s="29" customFormat="1" ht="15.75" customHeight="1" x14ac:dyDescent="0.2">
      <c r="A1483" s="60">
        <f>$A$129</f>
        <v>46020</v>
      </c>
      <c r="B1483" s="61"/>
      <c r="C1483" s="61"/>
      <c r="D1483" s="61"/>
      <c r="E1483" s="61"/>
      <c r="F1483" s="61"/>
      <c r="G1483" s="61"/>
      <c r="H1483" s="62"/>
      <c r="I1483" s="63">
        <f>IF($A1483="-","-",ROUND(VLOOKUP($A1483+ROUND(LEFT(I$1454,1)/24,5),'[1]ОАО "АТС"'!$A$57:$F$800,5,FALSE),2))</f>
        <v>578.77</v>
      </c>
      <c r="J1483" s="64"/>
      <c r="K1483" s="64"/>
      <c r="L1483" s="64"/>
      <c r="M1483" s="64"/>
      <c r="N1483" s="65"/>
      <c r="O1483" s="63">
        <f>IF($A1483="-","-",ROUND(VLOOKUP($A1483+ROUND(LEFT(O$1454,1)/24,5),'[1]ОАО "АТС"'!$A$57:$F$800,5,FALSE),2))</f>
        <v>998.68</v>
      </c>
      <c r="P1483" s="64"/>
      <c r="Q1483" s="64"/>
      <c r="R1483" s="64"/>
      <c r="S1483" s="64"/>
      <c r="T1483" s="65"/>
      <c r="U1483" s="63">
        <f>IF($A1483="-","-",ROUND(VLOOKUP($A1483+ROUND(LEFT(U$1454,1)/24,5),'[1]ОАО "АТС"'!$A$57:$F$800,5,FALSE),2))</f>
        <v>1040.3499999999999</v>
      </c>
      <c r="V1483" s="64"/>
      <c r="W1483" s="64"/>
      <c r="X1483" s="64"/>
      <c r="Y1483" s="64"/>
      <c r="Z1483" s="65"/>
      <c r="AA1483" s="63">
        <f>IF($A1483="-","-",ROUND(VLOOKUP($A1483+ROUND(LEFT(AA$1454,1)/24,5),'[1]ОАО "АТС"'!$A$57:$F$800,5,FALSE),2))</f>
        <v>0</v>
      </c>
      <c r="AB1483" s="64"/>
      <c r="AC1483" s="64"/>
      <c r="AD1483" s="64"/>
      <c r="AE1483" s="64"/>
      <c r="AF1483" s="65"/>
      <c r="AG1483" s="63">
        <f>IF($A1483="-","-",ROUND(VLOOKUP($A1483+ROUND(LEFT(AG$1454,1)/24,5),'[1]ОАО "АТС"'!$A$57:$F$800,5,FALSE),2))</f>
        <v>0</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0</v>
      </c>
      <c r="BX1483" s="64"/>
      <c r="BY1483" s="64"/>
      <c r="BZ1483" s="64"/>
      <c r="CA1483" s="64"/>
      <c r="CB1483" s="65"/>
      <c r="CC1483" s="63">
        <f>IF($A1483="-","-",ROUND(VLOOKUP($A1483+ROUND(LEFT(CC$1454,2)/24,5),'[1]ОАО "АТС"'!$A$57:$F$800,5,FALSE),2))</f>
        <v>41.14</v>
      </c>
      <c r="CD1483" s="64"/>
      <c r="CE1483" s="64"/>
      <c r="CF1483" s="64"/>
      <c r="CG1483" s="64"/>
      <c r="CH1483" s="65"/>
      <c r="CI1483" s="63">
        <f>IF($A1483="-","-",ROUND(VLOOKUP($A1483+ROUND(LEFT(CI$1454,2)/24,5),'[1]ОАО "АТС"'!$A$57:$F$800,5,FALSE),2))</f>
        <v>55.39</v>
      </c>
      <c r="CJ1483" s="64"/>
      <c r="CK1483" s="64"/>
      <c r="CL1483" s="64"/>
      <c r="CM1483" s="64"/>
      <c r="CN1483" s="65"/>
      <c r="CO1483" s="63">
        <f>IF($A1483="-","-",ROUND(VLOOKUP($A1483+ROUND(LEFT(CO$1454,2)/24,5),'[1]ОАО "АТС"'!$A$57:$F$800,5,FALSE),2))</f>
        <v>38.369999999999997</v>
      </c>
      <c r="CP1483" s="64"/>
      <c r="CQ1483" s="64"/>
      <c r="CR1483" s="64"/>
      <c r="CS1483" s="64"/>
      <c r="CT1483" s="65"/>
      <c r="CU1483" s="63">
        <f>IF($A1483="-","-",ROUND(VLOOKUP($A1483+ROUND(LEFT(CU$1454,2)/24,5),'[1]ОАО "АТС"'!$A$57:$F$800,5,FALSE),2))</f>
        <v>106.89</v>
      </c>
      <c r="CV1483" s="64"/>
      <c r="CW1483" s="64"/>
      <c r="CX1483" s="64"/>
      <c r="CY1483" s="64"/>
      <c r="CZ1483" s="65"/>
      <c r="DA1483" s="63">
        <f>IF($A1483="-","-",ROUND(VLOOKUP($A1483+ROUND(LEFT(DA$1454,2)/24,5),'[1]ОАО "АТС"'!$A$57:$F$800,5,FALSE),2))</f>
        <v>0</v>
      </c>
      <c r="DB1483" s="64"/>
      <c r="DC1483" s="64"/>
      <c r="DD1483" s="64"/>
      <c r="DE1483" s="64"/>
      <c r="DF1483" s="65"/>
      <c r="DG1483" s="63">
        <f>IF($A1483="-","-",ROUND(VLOOKUP($A1483+ROUND(LEFT(DG$1454,2)/24,5),'[1]ОАО "АТС"'!$A$57:$F$800,5,FALSE),2))</f>
        <v>298.86</v>
      </c>
      <c r="DH1483" s="64"/>
      <c r="DI1483" s="64"/>
      <c r="DJ1483" s="64"/>
      <c r="DK1483" s="64"/>
      <c r="DL1483" s="65"/>
      <c r="DM1483" s="63">
        <f>IF($A1483="-","-",ROUND(VLOOKUP($A1483+ROUND(LEFT(DM$1454,2)/24,5),'[1]ОАО "АТС"'!$A$57:$F$800,5,FALSE),2))</f>
        <v>337.55</v>
      </c>
      <c r="DN1483" s="64"/>
      <c r="DO1483" s="64"/>
      <c r="DP1483" s="64"/>
      <c r="DQ1483" s="64"/>
      <c r="DR1483" s="65"/>
      <c r="DS1483" s="63">
        <f>IF($A1483="-","-",ROUND(VLOOKUP($A1483+ROUND(LEFT(DS$1454,2)/24,5),'[1]ОАО "АТС"'!$A$57:$F$800,5,FALSE),2))</f>
        <v>247.39</v>
      </c>
      <c r="DT1483" s="64"/>
      <c r="DU1483" s="64"/>
      <c r="DV1483" s="64"/>
      <c r="DW1483" s="64"/>
      <c r="DX1483" s="65"/>
      <c r="DY1483" s="63">
        <f>IF($A1483="-","-",ROUND(VLOOKUP($A1483+ROUND(LEFT(DY$1454,2)/24,5),'[1]ОАО "АТС"'!$A$57:$F$800,5,FALSE),2))</f>
        <v>651.52</v>
      </c>
      <c r="DZ1483" s="64"/>
      <c r="EA1483" s="64"/>
      <c r="EB1483" s="64"/>
      <c r="EC1483" s="64"/>
      <c r="ED1483" s="65"/>
      <c r="EE1483" s="63">
        <f>IF($A1483="-","-",ROUND(VLOOKUP($A1483+ROUND(LEFT(EE$1454,2)/24,5),'[1]ОАО "АТС"'!$A$57:$F$800,5,FALSE),2))</f>
        <v>774.54</v>
      </c>
      <c r="EF1483" s="64"/>
      <c r="EG1483" s="64"/>
      <c r="EH1483" s="64"/>
      <c r="EI1483" s="64"/>
      <c r="EJ1483" s="65"/>
      <c r="EK1483" s="63">
        <f>IF($A1483="-","-",ROUND(VLOOKUP($A1483+ROUND(LEFT(EK$1454,2)/24,5),'[1]ОАО "АТС"'!$A$57:$F$800,5,FALSE),2))</f>
        <v>895.83</v>
      </c>
      <c r="EL1483" s="64"/>
      <c r="EM1483" s="64"/>
      <c r="EN1483" s="64"/>
      <c r="EO1483" s="64"/>
      <c r="EP1483" s="65"/>
      <c r="EQ1483" s="63">
        <f>IF($A1483="-","-",ROUND(VLOOKUP($A1483+ROUND(LEFT(EQ$1454,2)/24,5),'[1]ОАО "АТС"'!$A$57:$F$800,5,FALSE),2))</f>
        <v>1004.07</v>
      </c>
      <c r="ER1483" s="64"/>
      <c r="ES1483" s="64"/>
      <c r="ET1483" s="64"/>
      <c r="EU1483" s="64"/>
      <c r="EV1483" s="65"/>
    </row>
    <row r="1484" spans="1:152" s="29" customFormat="1" ht="15.75" customHeight="1" x14ac:dyDescent="0.2">
      <c r="A1484" s="60">
        <f>$A$130</f>
        <v>46021</v>
      </c>
      <c r="B1484" s="61"/>
      <c r="C1484" s="61"/>
      <c r="D1484" s="61"/>
      <c r="E1484" s="61"/>
      <c r="F1484" s="61"/>
      <c r="G1484" s="61"/>
      <c r="H1484" s="62"/>
      <c r="I1484" s="63">
        <f>IF($A1484="-","-",ROUND(VLOOKUP($A1484+ROUND(LEFT(I$1454,1)/24,5),'[1]ОАО "АТС"'!$A$57:$F$800,5,FALSE),2))</f>
        <v>926.73</v>
      </c>
      <c r="J1484" s="64"/>
      <c r="K1484" s="64"/>
      <c r="L1484" s="64"/>
      <c r="M1484" s="64"/>
      <c r="N1484" s="65"/>
      <c r="O1484" s="63">
        <f>IF($A1484="-","-",ROUND(VLOOKUP($A1484+ROUND(LEFT(O$1454,1)/24,5),'[1]ОАО "АТС"'!$A$57:$F$800,5,FALSE),2))</f>
        <v>0</v>
      </c>
      <c r="P1484" s="64"/>
      <c r="Q1484" s="64"/>
      <c r="R1484" s="64"/>
      <c r="S1484" s="64"/>
      <c r="T1484" s="65"/>
      <c r="U1484" s="63">
        <f>IF($A1484="-","-",ROUND(VLOOKUP($A1484+ROUND(LEFT(U$1454,1)/24,5),'[1]ОАО "АТС"'!$A$57:$F$800,5,FALSE),2))</f>
        <v>0</v>
      </c>
      <c r="V1484" s="64"/>
      <c r="W1484" s="64"/>
      <c r="X1484" s="64"/>
      <c r="Y1484" s="64"/>
      <c r="Z1484" s="65"/>
      <c r="AA1484" s="63">
        <f>IF($A1484="-","-",ROUND(VLOOKUP($A1484+ROUND(LEFT(AA$1454,1)/24,5),'[1]ОАО "АТС"'!$A$57:$F$800,5,FALSE),2))</f>
        <v>0</v>
      </c>
      <c r="AB1484" s="64"/>
      <c r="AC1484" s="64"/>
      <c r="AD1484" s="64"/>
      <c r="AE1484" s="64"/>
      <c r="AF1484" s="65"/>
      <c r="AG1484" s="63">
        <f>IF($A1484="-","-",ROUND(VLOOKUP($A1484+ROUND(LEFT(AG$1454,1)/24,5),'[1]ОАО "АТС"'!$A$57:$F$800,5,FALSE),2))</f>
        <v>0</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113.02</v>
      </c>
      <c r="BL1484" s="64"/>
      <c r="BM1484" s="64"/>
      <c r="BN1484" s="64"/>
      <c r="BO1484" s="64"/>
      <c r="BP1484" s="65"/>
      <c r="BQ1484" s="63">
        <f>IF($A1484="-","-",ROUND(VLOOKUP($A1484+ROUND(LEFT(BQ$1454,2)/24,5),'[1]ОАО "АТС"'!$A$57:$F$800,5,FALSE),2))</f>
        <v>178.52</v>
      </c>
      <c r="BR1484" s="64"/>
      <c r="BS1484" s="64"/>
      <c r="BT1484" s="64"/>
      <c r="BU1484" s="64"/>
      <c r="BV1484" s="65"/>
      <c r="BW1484" s="63">
        <f>IF($A1484="-","-",ROUND(VLOOKUP($A1484+ROUND(LEFT(BW$1454,2)/24,5),'[1]ОАО "АТС"'!$A$57:$F$800,5,FALSE),2))</f>
        <v>26.98</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0.35</v>
      </c>
      <c r="CJ1484" s="64"/>
      <c r="CK1484" s="64"/>
      <c r="CL1484" s="64"/>
      <c r="CM1484" s="64"/>
      <c r="CN1484" s="65"/>
      <c r="CO1484" s="63">
        <f>IF($A1484="-","-",ROUND(VLOOKUP($A1484+ROUND(LEFT(CO$1454,2)/24,5),'[1]ОАО "АТС"'!$A$57:$F$800,5,FALSE),2))</f>
        <v>319.48</v>
      </c>
      <c r="CP1484" s="64"/>
      <c r="CQ1484" s="64"/>
      <c r="CR1484" s="64"/>
      <c r="CS1484" s="64"/>
      <c r="CT1484" s="65"/>
      <c r="CU1484" s="63">
        <f>IF($A1484="-","-",ROUND(VLOOKUP($A1484+ROUND(LEFT(CU$1454,2)/24,5),'[1]ОАО "АТС"'!$A$57:$F$800,5,FALSE),2))</f>
        <v>57.71</v>
      </c>
      <c r="CV1484" s="64"/>
      <c r="CW1484" s="64"/>
      <c r="CX1484" s="64"/>
      <c r="CY1484" s="64"/>
      <c r="CZ1484" s="65"/>
      <c r="DA1484" s="63">
        <f>IF($A1484="-","-",ROUND(VLOOKUP($A1484+ROUND(LEFT(DA$1454,2)/24,5),'[1]ОАО "АТС"'!$A$57:$F$800,5,FALSE),2))</f>
        <v>281.58999999999997</v>
      </c>
      <c r="DB1484" s="64"/>
      <c r="DC1484" s="64"/>
      <c r="DD1484" s="64"/>
      <c r="DE1484" s="64"/>
      <c r="DF1484" s="65"/>
      <c r="DG1484" s="63">
        <f>IF($A1484="-","-",ROUND(VLOOKUP($A1484+ROUND(LEFT(DG$1454,2)/24,5),'[1]ОАО "АТС"'!$A$57:$F$800,5,FALSE),2))</f>
        <v>487.48</v>
      </c>
      <c r="DH1484" s="64"/>
      <c r="DI1484" s="64"/>
      <c r="DJ1484" s="64"/>
      <c r="DK1484" s="64"/>
      <c r="DL1484" s="65"/>
      <c r="DM1484" s="63">
        <f>IF($A1484="-","-",ROUND(VLOOKUP($A1484+ROUND(LEFT(DM$1454,2)/24,5),'[1]ОАО "АТС"'!$A$57:$F$800,5,FALSE),2))</f>
        <v>446.11</v>
      </c>
      <c r="DN1484" s="64"/>
      <c r="DO1484" s="64"/>
      <c r="DP1484" s="64"/>
      <c r="DQ1484" s="64"/>
      <c r="DR1484" s="65"/>
      <c r="DS1484" s="63">
        <f>IF($A1484="-","-",ROUND(VLOOKUP($A1484+ROUND(LEFT(DS$1454,2)/24,5),'[1]ОАО "АТС"'!$A$57:$F$800,5,FALSE),2))</f>
        <v>714.45</v>
      </c>
      <c r="DT1484" s="64"/>
      <c r="DU1484" s="64"/>
      <c r="DV1484" s="64"/>
      <c r="DW1484" s="64"/>
      <c r="DX1484" s="65"/>
      <c r="DY1484" s="63">
        <f>IF($A1484="-","-",ROUND(VLOOKUP($A1484+ROUND(LEFT(DY$1454,2)/24,5),'[1]ОАО "АТС"'!$A$57:$F$800,5,FALSE),2))</f>
        <v>695.11</v>
      </c>
      <c r="DZ1484" s="64"/>
      <c r="EA1484" s="64"/>
      <c r="EB1484" s="64"/>
      <c r="EC1484" s="64"/>
      <c r="ED1484" s="65"/>
      <c r="EE1484" s="63">
        <f>IF($A1484="-","-",ROUND(VLOOKUP($A1484+ROUND(LEFT(EE$1454,2)/24,5),'[1]ОАО "АТС"'!$A$57:$F$800,5,FALSE),2))</f>
        <v>942.12</v>
      </c>
      <c r="EF1484" s="64"/>
      <c r="EG1484" s="64"/>
      <c r="EH1484" s="64"/>
      <c r="EI1484" s="64"/>
      <c r="EJ1484" s="65"/>
      <c r="EK1484" s="63">
        <f>IF($A1484="-","-",ROUND(VLOOKUP($A1484+ROUND(LEFT(EK$1454,2)/24,5),'[1]ОАО "АТС"'!$A$57:$F$800,5,FALSE),2))</f>
        <v>852.86</v>
      </c>
      <c r="EL1484" s="64"/>
      <c r="EM1484" s="64"/>
      <c r="EN1484" s="64"/>
      <c r="EO1484" s="64"/>
      <c r="EP1484" s="65"/>
      <c r="EQ1484" s="63">
        <f>IF($A1484="-","-",ROUND(VLOOKUP($A1484+ROUND(LEFT(EQ$1454,2)/24,5),'[1]ОАО "АТС"'!$A$57:$F$800,5,FALSE),2))</f>
        <v>820.55</v>
      </c>
      <c r="ER1484" s="64"/>
      <c r="ES1484" s="64"/>
      <c r="ET1484" s="64"/>
      <c r="EU1484" s="64"/>
      <c r="EV1484" s="65"/>
    </row>
    <row r="1485" spans="1:152" s="29" customFormat="1" ht="15.75" customHeight="1" x14ac:dyDescent="0.2">
      <c r="A1485" s="60">
        <f>$A$131</f>
        <v>46022</v>
      </c>
      <c r="B1485" s="61"/>
      <c r="C1485" s="61"/>
      <c r="D1485" s="61"/>
      <c r="E1485" s="61"/>
      <c r="F1485" s="61"/>
      <c r="G1485" s="61"/>
      <c r="H1485" s="62"/>
      <c r="I1485" s="63">
        <f>IF($A1485="-","-",ROUND(VLOOKUP($A1485+ROUND(LEFT(I$1454,1)/24,5),'[1]ОАО "АТС"'!$A$57:$F$800,5,FALSE),2))</f>
        <v>681.39</v>
      </c>
      <c r="J1485" s="64"/>
      <c r="K1485" s="64"/>
      <c r="L1485" s="64"/>
      <c r="M1485" s="64"/>
      <c r="N1485" s="65"/>
      <c r="O1485" s="63">
        <f>IF($A1485="-","-",ROUND(VLOOKUP($A1485+ROUND(LEFT(O$1454,1)/24,5),'[1]ОАО "АТС"'!$A$57:$F$800,5,FALSE),2))</f>
        <v>853.17</v>
      </c>
      <c r="P1485" s="64"/>
      <c r="Q1485" s="64"/>
      <c r="R1485" s="64"/>
      <c r="S1485" s="64"/>
      <c r="T1485" s="65"/>
      <c r="U1485" s="63">
        <f>IF($A1485="-","-",ROUND(VLOOKUP($A1485+ROUND(LEFT(U$1454,1)/24,5),'[1]ОАО "АТС"'!$A$57:$F$800,5,FALSE),2))</f>
        <v>1.34</v>
      </c>
      <c r="V1485" s="64"/>
      <c r="W1485" s="64"/>
      <c r="X1485" s="64"/>
      <c r="Y1485" s="64"/>
      <c r="Z1485" s="65"/>
      <c r="AA1485" s="63">
        <f>IF($A1485="-","-",ROUND(VLOOKUP($A1485+ROUND(LEFT(AA$1454,1)/24,5),'[1]ОАО "АТС"'!$A$57:$F$800,5,FALSE),2))</f>
        <v>0</v>
      </c>
      <c r="AB1485" s="64"/>
      <c r="AC1485" s="64"/>
      <c r="AD1485" s="64"/>
      <c r="AE1485" s="64"/>
      <c r="AF1485" s="65"/>
      <c r="AG1485" s="63">
        <f>IF($A1485="-","-",ROUND(VLOOKUP($A1485+ROUND(LEFT(AG$1454,1)/24,5),'[1]ОАО "АТС"'!$A$57:$F$800,5,FALSE),2))</f>
        <v>0</v>
      </c>
      <c r="AH1485" s="64"/>
      <c r="AI1485" s="64"/>
      <c r="AJ1485" s="64"/>
      <c r="AK1485" s="64"/>
      <c r="AL1485" s="65"/>
      <c r="AM1485" s="63">
        <f>IF($A1485="-","-",ROUND(VLOOKUP($A1485+ROUND(LEFT(AM$1454,1)/24,5),'[1]ОАО "АТС"'!$A$57:$F$800,5,FALSE),2))</f>
        <v>0</v>
      </c>
      <c r="AN1485" s="64"/>
      <c r="AO1485" s="64"/>
      <c r="AP1485" s="64"/>
      <c r="AQ1485" s="64"/>
      <c r="AR1485" s="65"/>
      <c r="AS1485" s="63">
        <f>IF($A1485="-","-",ROUND(VLOOKUP($A1485+ROUND(LEFT(AS$1454,1)/24,5),'[1]ОАО "АТС"'!$A$57:$F$800,5,FALSE),2))</f>
        <v>0</v>
      </c>
      <c r="AT1485" s="64"/>
      <c r="AU1485" s="64"/>
      <c r="AV1485" s="64"/>
      <c r="AW1485" s="64"/>
      <c r="AX1485" s="65"/>
      <c r="AY1485" s="63">
        <f>IF($A1485="-","-",ROUND(VLOOKUP($A1485+ROUND(LEFT(AY$1454,1)/24,5),'[1]ОАО "АТС"'!$A$57:$F$800,5,FALSE),2))</f>
        <v>0</v>
      </c>
      <c r="AZ1485" s="64"/>
      <c r="BA1485" s="64"/>
      <c r="BB1485" s="64"/>
      <c r="BC1485" s="64"/>
      <c r="BD1485" s="65"/>
      <c r="BE1485" s="63">
        <f>IF($A1485="-","-",ROUND(VLOOKUP($A1485+ROUND(LEFT(BE$1454,1)/24,5),'[1]ОАО "АТС"'!$A$57:$F$800,5,FALSE),2))</f>
        <v>4.7699999999999996</v>
      </c>
      <c r="BF1485" s="64"/>
      <c r="BG1485" s="64"/>
      <c r="BH1485" s="64"/>
      <c r="BI1485" s="64"/>
      <c r="BJ1485" s="65"/>
      <c r="BK1485" s="63">
        <f>IF($A1485="-","-",ROUND(VLOOKUP($A1485+ROUND(LEFT(BK$1454,1)/24,5),'[1]ОАО "АТС"'!$A$57:$F$800,5,FALSE),2))</f>
        <v>0</v>
      </c>
      <c r="BL1485" s="64"/>
      <c r="BM1485" s="64"/>
      <c r="BN1485" s="64"/>
      <c r="BO1485" s="64"/>
      <c r="BP1485" s="65"/>
      <c r="BQ1485" s="63">
        <f>IF($A1485="-","-",ROUND(VLOOKUP($A1485+ROUND(LEFT(BQ$1454,2)/24,5),'[1]ОАО "АТС"'!$A$57:$F$800,5,FALSE),2))</f>
        <v>104.34</v>
      </c>
      <c r="BR1485" s="64"/>
      <c r="BS1485" s="64"/>
      <c r="BT1485" s="64"/>
      <c r="BU1485" s="64"/>
      <c r="BV1485" s="65"/>
      <c r="BW1485" s="63">
        <f>IF($A1485="-","-",ROUND(VLOOKUP($A1485+ROUND(LEFT(BW$1454,2)/24,5),'[1]ОАО "АТС"'!$A$57:$F$800,5,FALSE),2))</f>
        <v>94.64</v>
      </c>
      <c r="BX1485" s="64"/>
      <c r="BY1485" s="64"/>
      <c r="BZ1485" s="64"/>
      <c r="CA1485" s="64"/>
      <c r="CB1485" s="65"/>
      <c r="CC1485" s="63">
        <f>IF($A1485="-","-",ROUND(VLOOKUP($A1485+ROUND(LEFT(CC$1454,2)/24,5),'[1]ОАО "АТС"'!$A$57:$F$800,5,FALSE),2))</f>
        <v>186.21</v>
      </c>
      <c r="CD1485" s="64"/>
      <c r="CE1485" s="64"/>
      <c r="CF1485" s="64"/>
      <c r="CG1485" s="64"/>
      <c r="CH1485" s="65"/>
      <c r="CI1485" s="63">
        <f>IF($A1485="-","-",ROUND(VLOOKUP($A1485+ROUND(LEFT(CI$1454,2)/24,5),'[1]ОАО "АТС"'!$A$57:$F$800,5,FALSE),2))</f>
        <v>132.4</v>
      </c>
      <c r="CJ1485" s="64"/>
      <c r="CK1485" s="64"/>
      <c r="CL1485" s="64"/>
      <c r="CM1485" s="64"/>
      <c r="CN1485" s="65"/>
      <c r="CO1485" s="63">
        <f>IF($A1485="-","-",ROUND(VLOOKUP($A1485+ROUND(LEFT(CO$1454,2)/24,5),'[1]ОАО "АТС"'!$A$57:$F$800,5,FALSE),2))</f>
        <v>130.81</v>
      </c>
      <c r="CP1485" s="64"/>
      <c r="CQ1485" s="64"/>
      <c r="CR1485" s="64"/>
      <c r="CS1485" s="64"/>
      <c r="CT1485" s="65"/>
      <c r="CU1485" s="63">
        <f>IF($A1485="-","-",ROUND(VLOOKUP($A1485+ROUND(LEFT(CU$1454,2)/24,5),'[1]ОАО "АТС"'!$A$57:$F$800,5,FALSE),2))</f>
        <v>167.33</v>
      </c>
      <c r="CV1485" s="64"/>
      <c r="CW1485" s="64"/>
      <c r="CX1485" s="64"/>
      <c r="CY1485" s="64"/>
      <c r="CZ1485" s="65"/>
      <c r="DA1485" s="63">
        <f>IF($A1485="-","-",ROUND(VLOOKUP($A1485+ROUND(LEFT(DA$1454,2)/24,5),'[1]ОАО "АТС"'!$A$57:$F$800,5,FALSE),2))</f>
        <v>0</v>
      </c>
      <c r="DB1485" s="64"/>
      <c r="DC1485" s="64"/>
      <c r="DD1485" s="64"/>
      <c r="DE1485" s="64"/>
      <c r="DF1485" s="65"/>
      <c r="DG1485" s="63">
        <f>IF($A1485="-","-",ROUND(VLOOKUP($A1485+ROUND(LEFT(DG$1454,2)/24,5),'[1]ОАО "АТС"'!$A$57:$F$800,5,FALSE),2))</f>
        <v>0</v>
      </c>
      <c r="DH1485" s="64"/>
      <c r="DI1485" s="64"/>
      <c r="DJ1485" s="64"/>
      <c r="DK1485" s="64"/>
      <c r="DL1485" s="65"/>
      <c r="DM1485" s="63">
        <f>IF($A1485="-","-",ROUND(VLOOKUP($A1485+ROUND(LEFT(DM$1454,2)/24,5),'[1]ОАО "АТС"'!$A$57:$F$800,5,FALSE),2))</f>
        <v>0</v>
      </c>
      <c r="DN1485" s="64"/>
      <c r="DO1485" s="64"/>
      <c r="DP1485" s="64"/>
      <c r="DQ1485" s="64"/>
      <c r="DR1485" s="65"/>
      <c r="DS1485" s="63">
        <f>IF($A1485="-","-",ROUND(VLOOKUP($A1485+ROUND(LEFT(DS$1454,2)/24,5),'[1]ОАО "АТС"'!$A$57:$F$800,5,FALSE),2))</f>
        <v>10.41</v>
      </c>
      <c r="DT1485" s="64"/>
      <c r="DU1485" s="64"/>
      <c r="DV1485" s="64"/>
      <c r="DW1485" s="64"/>
      <c r="DX1485" s="65"/>
      <c r="DY1485" s="63">
        <f>IF($A1485="-","-",ROUND(VLOOKUP($A1485+ROUND(LEFT(DY$1454,2)/24,5),'[1]ОАО "АТС"'!$A$57:$F$800,5,FALSE),2))</f>
        <v>663.61</v>
      </c>
      <c r="DZ1485" s="64"/>
      <c r="EA1485" s="64"/>
      <c r="EB1485" s="64"/>
      <c r="EC1485" s="64"/>
      <c r="ED1485" s="65"/>
      <c r="EE1485" s="63">
        <f>IF($A1485="-","-",ROUND(VLOOKUP($A1485+ROUND(LEFT(EE$1454,2)/24,5),'[1]ОАО "АТС"'!$A$57:$F$800,5,FALSE),2))</f>
        <v>859.03</v>
      </c>
      <c r="EF1485" s="64"/>
      <c r="EG1485" s="64"/>
      <c r="EH1485" s="64"/>
      <c r="EI1485" s="64"/>
      <c r="EJ1485" s="65"/>
      <c r="EK1485" s="63">
        <f>IF($A1485="-","-",ROUND(VLOOKUP($A1485+ROUND(LEFT(EK$1454,2)/24,5),'[1]ОАО "АТС"'!$A$57:$F$800,5,FALSE),2))</f>
        <v>968.64</v>
      </c>
      <c r="EL1485" s="64"/>
      <c r="EM1485" s="64"/>
      <c r="EN1485" s="64"/>
      <c r="EO1485" s="64"/>
      <c r="EP1485" s="65"/>
      <c r="EQ1485" s="63">
        <f>IF($A1485="-","-",ROUND(VLOOKUP($A1485+ROUND(LEFT(EQ$1454,2)/24,5),'[1]ОАО "АТС"'!$A$57:$F$800,5,FALSE),2))</f>
        <v>1415.13</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5.77</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433.24</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731972.78</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45992</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2428.13</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2420.2300000000005</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2420.3000000000002</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2420.3100000000004</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2420.2300000000005</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2419.9700000000003</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2418.8200000000002</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2588.86</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2419.1200000000003</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2451.1800000000003</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2504.4500000000003</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2505.0200000000004</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2498.1000000000004</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2467.2200000000003</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2489.86</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2506.15</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2551.7700000000004</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2603.1400000000003</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2608.8000000000002</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2540.9700000000003</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2447.0400000000004</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2418.2000000000003</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2675.4700000000003</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2555.2000000000003</v>
      </c>
      <c r="ER1504" s="64"/>
      <c r="ES1504" s="64"/>
      <c r="ET1504" s="64"/>
      <c r="EU1504" s="64"/>
      <c r="EV1504" s="65"/>
    </row>
    <row r="1505" spans="1:152" s="29" customFormat="1" ht="15.75" customHeight="1" x14ac:dyDescent="0.2">
      <c r="A1505" s="60">
        <f>$A$102</f>
        <v>45993</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2424.3000000000002</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2420.1200000000003</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2420.2100000000005</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2420.2200000000003</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2420.1600000000003</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2420.0500000000002</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2418.2400000000002</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2579.7000000000003</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2418.9700000000003</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2443.17</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2501.2300000000005</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2501.11</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2493.3900000000003</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2461.0000000000005</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2484.5200000000004</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2499.7200000000003</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2546.3500000000004</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2599.2700000000004</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2601.63</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2531.2500000000005</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2433.5300000000002</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2418.15</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2670.5200000000004</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2524.4800000000005</v>
      </c>
      <c r="ER1505" s="64"/>
      <c r="ES1505" s="64"/>
      <c r="ET1505" s="64"/>
      <c r="EU1505" s="64"/>
      <c r="EV1505" s="65"/>
    </row>
    <row r="1506" spans="1:152" s="29" customFormat="1" ht="15.75" customHeight="1" x14ac:dyDescent="0.2">
      <c r="A1506" s="60">
        <f>$A$103</f>
        <v>45994</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2435.13</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2419.6600000000003</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2420.1600000000003</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2420.17</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2419.5600000000004</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2419.4100000000003</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2418.1800000000003</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2591.5400000000004</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2418.7900000000004</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2448.86</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2505.9700000000003</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2505.7400000000002</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2498.2300000000005</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2465.7600000000002</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2489.88</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2505.0400000000004</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2545.4700000000003</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2598.3100000000004</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2608.9800000000005</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2526.0100000000002</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2439.7700000000004</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2417.88</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2677.76</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2510.7400000000002</v>
      </c>
      <c r="ER1506" s="64"/>
      <c r="ES1506" s="64"/>
      <c r="ET1506" s="64"/>
      <c r="EU1506" s="64"/>
      <c r="EV1506" s="65"/>
    </row>
    <row r="1507" spans="1:152" s="29" customFormat="1" ht="15.75" customHeight="1" x14ac:dyDescent="0.2">
      <c r="A1507" s="60">
        <f>$A$104</f>
        <v>45995</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2419.8300000000004</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2419.9900000000002</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2420.0800000000004</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2420.11</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2420.0200000000004</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2419.4300000000003</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2418.13</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2589.1400000000003</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2418.9</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2471.7500000000005</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2519.6800000000003</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2533.1600000000003</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2503.3100000000004</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2495.2800000000002</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2501.7200000000003</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2516.65</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2573.38</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2612.7700000000004</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2603.9600000000005</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2535.6000000000004</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2439.5400000000004</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2416.7100000000005</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2658.9500000000003</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2534.5000000000005</v>
      </c>
      <c r="ER1507" s="64"/>
      <c r="ES1507" s="64"/>
      <c r="ET1507" s="64"/>
      <c r="EU1507" s="64"/>
      <c r="EV1507" s="65"/>
    </row>
    <row r="1508" spans="1:152" s="29" customFormat="1" ht="15.75" customHeight="1" x14ac:dyDescent="0.2">
      <c r="A1508" s="60">
        <f>$A$105</f>
        <v>45996</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2425.4600000000005</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2419.9800000000005</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2420.0500000000002</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2420.0600000000004</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2420.0000000000005</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2419.8900000000003</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2418.3700000000003</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2593.1400000000003</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2418.7600000000002</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2471.6400000000003</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2526.4700000000003</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2548.86</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2526.7100000000005</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2520.09</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2532.8500000000004</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2539.8100000000004</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2555.2400000000002</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2609.3500000000004</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2625.9</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2536.4700000000003</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2464.6000000000004</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2416.9300000000003</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2693.4700000000003</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2551.7200000000003</v>
      </c>
      <c r="ER1508" s="64"/>
      <c r="ES1508" s="64"/>
      <c r="ET1508" s="64"/>
      <c r="EU1508" s="64"/>
      <c r="EV1508" s="65"/>
    </row>
    <row r="1509" spans="1:152" s="29" customFormat="1" ht="15.75" customHeight="1" x14ac:dyDescent="0.2">
      <c r="A1509" s="60">
        <f>$A$106</f>
        <v>45997</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2435.0600000000004</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2419.7300000000005</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2419.9300000000003</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2419.9600000000005</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2419.9400000000005</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2419.8700000000003</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2418.5200000000004</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2420.7000000000003</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2418.4</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2418.6400000000003</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2439.0200000000004</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2455.7300000000005</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2457.2900000000004</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2440.1400000000003</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2439.8000000000002</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2448.4500000000003</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2499.1900000000005</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2564.8500000000004</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2559.4600000000005</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2454.6600000000003</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2417.8100000000004</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2416.1900000000005</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2635.0600000000004</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2504.5300000000002</v>
      </c>
      <c r="ER1509" s="64"/>
      <c r="ES1509" s="64"/>
      <c r="ET1509" s="64"/>
      <c r="EU1509" s="64"/>
      <c r="EV1509" s="65"/>
    </row>
    <row r="1510" spans="1:152" s="29" customFormat="1" ht="15.75" customHeight="1" x14ac:dyDescent="0.2">
      <c r="A1510" s="60">
        <f>$A$107</f>
        <v>45998</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2430.42</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2419.86</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2420.0300000000002</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2420.13</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2420.09</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2420.0800000000004</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2418.7800000000002</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2418.4</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2418.0000000000005</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2418.42</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2418.6800000000003</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2418.63</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2418.67</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2419.4600000000005</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2419.42</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2419.5000000000005</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2421.1200000000003</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2513.0300000000002</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2499.6000000000004</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2452.4</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2416.88</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2416.7800000000002</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2600.0400000000004</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2468.9600000000005</v>
      </c>
      <c r="ER1510" s="64"/>
      <c r="ES1510" s="64"/>
      <c r="ET1510" s="64"/>
      <c r="EU1510" s="64"/>
      <c r="EV1510" s="65"/>
    </row>
    <row r="1511" spans="1:152" s="29" customFormat="1" ht="15.75" customHeight="1" x14ac:dyDescent="0.2">
      <c r="A1511" s="60">
        <f>$A$108</f>
        <v>45999</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2432.7700000000004</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2419.9700000000003</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2420.11</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2420.1400000000003</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2420.0500000000002</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2419.9400000000005</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2418.4800000000005</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2603.7300000000005</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2418.4100000000003</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2478.2700000000004</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2529.86</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2537.5600000000004</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2508.8300000000004</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2502.7800000000002</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2510.2300000000005</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2523.3100000000004</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2556.9</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2584.4900000000002</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2615.0000000000005</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2533.0200000000004</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2451.4100000000003</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2416.6900000000005</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2665.9700000000003</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2490.9300000000003</v>
      </c>
      <c r="ER1511" s="64"/>
      <c r="ES1511" s="64"/>
      <c r="ET1511" s="64"/>
      <c r="EU1511" s="64"/>
      <c r="EV1511" s="65"/>
    </row>
    <row r="1512" spans="1:152" s="29" customFormat="1" ht="15.75" customHeight="1" x14ac:dyDescent="0.2">
      <c r="A1512" s="60">
        <f>$A$109</f>
        <v>46000</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2436.8000000000002</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2419.92</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2420.0400000000004</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2420.0800000000004</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2420.0500000000002</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2419.84</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2419.5300000000002</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2599.5300000000002</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2418.5700000000002</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2490.17</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2544.9400000000005</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2552.1900000000005</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2524.0400000000004</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2517.2900000000004</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2525.2000000000003</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2537.4</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2568.2400000000002</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2593.5700000000002</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2622.38</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2554.8300000000004</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2474.2000000000003</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2416.3000000000002</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2650.09</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2539.3700000000003</v>
      </c>
      <c r="ER1512" s="64"/>
      <c r="ES1512" s="64"/>
      <c r="ET1512" s="64"/>
      <c r="EU1512" s="64"/>
      <c r="EV1512" s="65"/>
    </row>
    <row r="1513" spans="1:152" s="29" customFormat="1" ht="15.75" customHeight="1" x14ac:dyDescent="0.2">
      <c r="A1513" s="60">
        <f>$A$110</f>
        <v>46001</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2440.1000000000004</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2419.9800000000005</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2420.0000000000005</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2420.0200000000004</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2420.0000000000005</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2419.7600000000002</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2417.86</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2609.9500000000003</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2418.38</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2492.2400000000002</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2542.5000000000005</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2551.0100000000002</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2528.3900000000003</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2516.2500000000005</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2526.3900000000003</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2536.5500000000002</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2575.4700000000003</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2602.4300000000003</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2624.84</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2559.4900000000002</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2477.59</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2416.5700000000002</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2675.57</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2542.7200000000003</v>
      </c>
      <c r="ER1513" s="64"/>
      <c r="ES1513" s="64"/>
      <c r="ET1513" s="64"/>
      <c r="EU1513" s="64"/>
      <c r="EV1513" s="65"/>
    </row>
    <row r="1514" spans="1:152" s="29" customFormat="1" ht="15.75" customHeight="1" x14ac:dyDescent="0.2">
      <c r="A1514" s="60">
        <f>$A$111</f>
        <v>46002</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2453.9</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2419.67</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2419.7900000000004</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2419.86</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2419.8100000000004</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2419.63</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2419.9500000000003</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2628.2000000000003</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2418.7100000000005</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2506.3300000000004</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2556.9</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2561.7900000000004</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2535.9400000000005</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2541.3000000000002</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2535.7100000000005</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2552.63</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2593.3100000000004</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2626.88</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2638.05</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2578.7300000000005</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2495.67</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2416.8000000000002</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2673.88</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2542.61</v>
      </c>
      <c r="ER1514" s="64"/>
      <c r="ES1514" s="64"/>
      <c r="ET1514" s="64"/>
      <c r="EU1514" s="64"/>
      <c r="EV1514" s="65"/>
    </row>
    <row r="1515" spans="1:152" s="29" customFormat="1" ht="15.75" customHeight="1" x14ac:dyDescent="0.2">
      <c r="A1515" s="60">
        <f>$A$112</f>
        <v>46003</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2496.2900000000004</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2434.9400000000005</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2419.7200000000003</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2419.7600000000002</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2419.9300000000003</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2446.7400000000002</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2510.8900000000003</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2702.6600000000003</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2437.9</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2592.6800000000003</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2647.7200000000003</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2647.2400000000002</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2620.11</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2616.34</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2615.7300000000005</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2615.5800000000004</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2643.78</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2684.7100000000005</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2705.76</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2651.4800000000005</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2580.3500000000004</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2454.5100000000002</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2744.3300000000004</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2610.8900000000003</v>
      </c>
      <c r="ER1515" s="64"/>
      <c r="ES1515" s="64"/>
      <c r="ET1515" s="64"/>
      <c r="EU1515" s="64"/>
      <c r="EV1515" s="65"/>
    </row>
    <row r="1516" spans="1:152" s="29" customFormat="1" ht="15.75" customHeight="1" x14ac:dyDescent="0.2">
      <c r="A1516" s="60">
        <f>$A$113</f>
        <v>46004</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2469.7000000000003</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2425.59</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2420.11</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2420.15</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2420.1800000000003</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2420.0600000000004</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2418.9500000000003</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2460.5800000000004</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2418.5500000000002</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2420.2500000000005</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2504.5700000000002</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2532.4400000000005</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2526.2600000000002</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2520.1800000000003</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2519.4500000000003</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2519.4400000000005</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2568.11</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2621.57</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2635.2300000000005</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2558.9</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2481.9700000000003</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2416.4300000000003</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2699.57</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2556.4</v>
      </c>
      <c r="ER1516" s="64"/>
      <c r="ES1516" s="64"/>
      <c r="ET1516" s="64"/>
      <c r="EU1516" s="64"/>
      <c r="EV1516" s="65"/>
    </row>
    <row r="1517" spans="1:152" s="29" customFormat="1" ht="15.75" customHeight="1" x14ac:dyDescent="0.2">
      <c r="A1517" s="60">
        <f>$A$114</f>
        <v>46005</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2462.3500000000004</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2425.7800000000002</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2419.8700000000003</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2419.9300000000003</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2419.9</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2419.8500000000004</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2418.5100000000002</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2419.5500000000002</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2417.7300000000005</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2418.3700000000003</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2418.3700000000003</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2442.5400000000004</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2434.2600000000002</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2458.34</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2458.2200000000003</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2465.3300000000004</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2542.9900000000002</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2613.2400000000002</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2656.63</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2607.5200000000004</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2547.8100000000004</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2419.9900000000002</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2705.3900000000003</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2591.2300000000005</v>
      </c>
      <c r="ER1517" s="64"/>
      <c r="ES1517" s="64"/>
      <c r="ET1517" s="64"/>
      <c r="EU1517" s="64"/>
      <c r="EV1517" s="65"/>
    </row>
    <row r="1518" spans="1:152" s="29" customFormat="1" ht="15.75" customHeight="1" x14ac:dyDescent="0.2">
      <c r="A1518" s="60">
        <f>$A$115</f>
        <v>46006</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2466.1200000000003</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2434.1600000000003</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2424.2400000000002</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2418.8700000000003</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2418.8000000000002</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2447.9700000000003</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2530.17</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2698.4800000000005</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2462.09</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2596.0700000000002</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2647.2400000000002</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2647.3700000000003</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2629.4</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2626.0400000000004</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2625.8100000000004</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2622.9400000000005</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2642.0200000000004</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2682.6900000000005</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2723.3</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2661.2700000000004</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2594.1800000000003</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2474.8100000000004</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2734.2200000000003</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2528.3000000000002</v>
      </c>
      <c r="ER1518" s="64"/>
      <c r="ES1518" s="64"/>
      <c r="ET1518" s="64"/>
      <c r="EU1518" s="64"/>
      <c r="EV1518" s="65"/>
    </row>
    <row r="1519" spans="1:152" s="29" customFormat="1" ht="15.75" customHeight="1" x14ac:dyDescent="0.2">
      <c r="A1519" s="60">
        <f>$A$116</f>
        <v>46007</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2506.7200000000003</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2459.0600000000004</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2424.5700000000002</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2419.6600000000003</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2421.1900000000005</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2464.2700000000004</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2528.1200000000003</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2712.42</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2467.2500000000005</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2605.7800000000002</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2663.0800000000004</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2663.8700000000003</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2621.9400000000005</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2609.3300000000004</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2616.9300000000003</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2620.5700000000002</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2650.8500000000004</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2688.38</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2745.3300000000004</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2659.26</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2602.2100000000005</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2486.4600000000005</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2767.9600000000005</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2625.9</v>
      </c>
      <c r="ER1519" s="64"/>
      <c r="ES1519" s="64"/>
      <c r="ET1519" s="64"/>
      <c r="EU1519" s="64"/>
      <c r="EV1519" s="65"/>
    </row>
    <row r="1520" spans="1:152" s="29" customFormat="1" ht="15.75" customHeight="1" x14ac:dyDescent="0.2">
      <c r="A1520" s="60">
        <f>$A$117</f>
        <v>46008</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2523.1400000000003</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2442.7900000000004</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2421.65</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2419.3000000000002</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2419.2400000000002</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2453.8100000000004</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2508.8300000000004</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2695.63</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2435.0000000000005</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2592.4500000000003</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2654.6000000000004</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2662.34</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2625.55</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2619.3700000000003</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2608.6400000000003</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2603.0800000000004</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2655.05</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2685.9100000000003</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2738.7500000000005</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2665.13</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2543.61</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2413.9</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2759.3</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2633.1600000000003</v>
      </c>
      <c r="ER1520" s="64"/>
      <c r="ES1520" s="64"/>
      <c r="ET1520" s="64"/>
      <c r="EU1520" s="64"/>
      <c r="EV1520" s="65"/>
    </row>
    <row r="1521" spans="1:152" s="29" customFormat="1" ht="15.75" customHeight="1" x14ac:dyDescent="0.2">
      <c r="A1521" s="60">
        <f>$A$118</f>
        <v>46009</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2505.5400000000004</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2464.09</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2438.6900000000005</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2418.9100000000003</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2418.8000000000002</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2465.7200000000003</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2536.5800000000004</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2746.03</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2440.4400000000005</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2633.7300000000005</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2625.9900000000002</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2667.09</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2568.7400000000002</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2551.15</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2566.0200000000004</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2620.9</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2678.17</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2709.57</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2723.8700000000003</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2679.7700000000004</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2616.38</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2456.2500000000005</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2793.57</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2641.1900000000005</v>
      </c>
      <c r="ER1521" s="64"/>
      <c r="ES1521" s="64"/>
      <c r="ET1521" s="64"/>
      <c r="EU1521" s="64"/>
      <c r="EV1521" s="65"/>
    </row>
    <row r="1522" spans="1:152" s="29" customFormat="1" ht="15.75" customHeight="1" x14ac:dyDescent="0.2">
      <c r="A1522" s="60">
        <f>$A$119</f>
        <v>46010</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2529.7700000000004</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2454.11</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2432.8900000000003</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2425.09</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2430.7600000000002</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2476.9800000000005</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2554.61</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2746.7100000000005</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2450.3100000000004</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2600.1400000000003</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2689.65</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2701.1600000000003</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2653.2200000000003</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2619.36</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2641.4500000000003</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2649.2100000000005</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2698.9700000000003</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2724.2500000000005</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2763.6800000000003</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2730.9100000000003</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2632.32</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2484.0700000000002</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2792.2700000000004</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2650.17</v>
      </c>
      <c r="ER1522" s="64"/>
      <c r="ES1522" s="64"/>
      <c r="ET1522" s="64"/>
      <c r="EU1522" s="64"/>
      <c r="EV1522" s="65"/>
    </row>
    <row r="1523" spans="1:152" s="29" customFormat="1" ht="15.75" customHeight="1" x14ac:dyDescent="0.2">
      <c r="A1523" s="60">
        <f>$A$120</f>
        <v>46011</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2542.67</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2468.1900000000005</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2429.0600000000004</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2419.1600000000003</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2419.11</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2428.88</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2417.1800000000003</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2514.7400000000002</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2417.63</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2422.3100000000004</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2534.5200000000004</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2558.3700000000003</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2541.9500000000003</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2523.3300000000004</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2418.2900000000004</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2418.7600000000002</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2417.4400000000005</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2416.4400000000005</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2482.5700000000002</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2452.34</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2424.5300000000002</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2414.7000000000003</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2718.4300000000003</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2607.4500000000003</v>
      </c>
      <c r="ER1523" s="64"/>
      <c r="ES1523" s="64"/>
      <c r="ET1523" s="64"/>
      <c r="EU1523" s="64"/>
      <c r="EV1523" s="65"/>
    </row>
    <row r="1524" spans="1:152" s="29" customFormat="1" ht="15.75" customHeight="1" x14ac:dyDescent="0.2">
      <c r="A1524" s="60">
        <f>$A$121</f>
        <v>46012</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2524.1400000000003</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2442.2600000000002</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2418.7300000000005</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2418.9</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2418.92</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2418.86</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2416.9700000000003</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2438.7600000000002</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2417.6200000000003</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2417.7100000000005</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2417.7600000000002</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2457.6200000000003</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2449.5800000000004</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2473.59</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2472.2400000000002</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2479.1800000000003</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2560.61</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2627.4900000000002</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2678.61</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2635.9700000000003</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2565.63</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2439.9600000000005</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2735.4500000000003</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2617.2200000000003</v>
      </c>
      <c r="ER1524" s="64"/>
      <c r="ES1524" s="64"/>
      <c r="ET1524" s="64"/>
      <c r="EU1524" s="64"/>
      <c r="EV1524" s="65"/>
    </row>
    <row r="1525" spans="1:152" s="29" customFormat="1" ht="15.75" customHeight="1" x14ac:dyDescent="0.2">
      <c r="A1525" s="60">
        <f>$A$122</f>
        <v>46013</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2591.7900000000004</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2519.9</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2483.9500000000003</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2467.6200000000003</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2469.5600000000004</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2529.3100000000004</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2592.6600000000003</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2771.42</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2492.8900000000003</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2711.6800000000003</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2786.1200000000003</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2768.59</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2627.9800000000005</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2622.1000000000004</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2611.2900000000004</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2611.4300000000003</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2658.2900000000004</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2735.9100000000003</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2819.55</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2918.3</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2675.7200000000003</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2552.5400000000004</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2827.9300000000003</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2655.8700000000003</v>
      </c>
      <c r="ER1525" s="64"/>
      <c r="ES1525" s="64"/>
      <c r="ET1525" s="64"/>
      <c r="EU1525" s="64"/>
      <c r="EV1525" s="65"/>
    </row>
    <row r="1526" spans="1:152" s="29" customFormat="1" ht="15.75" customHeight="1" x14ac:dyDescent="0.2">
      <c r="A1526" s="60">
        <f>$A$123</f>
        <v>46014</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2513.0400000000004</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2462.2700000000004</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2450.4100000000003</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2439.11</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2442.9</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2485.2200000000003</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2589.6600000000003</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2776.42</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2492.6600000000003</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2622.09</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2678.61</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2658.8</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2610.9100000000003</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2598.5700000000002</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2588.8000000000002</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2594.0100000000002</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2622.1900000000005</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2687.0800000000004</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2753.03</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2727.4400000000005</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2644.1600000000003</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2511.6000000000004</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2778.3</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2610.7600000000002</v>
      </c>
      <c r="ER1526" s="64"/>
      <c r="ES1526" s="64"/>
      <c r="ET1526" s="64"/>
      <c r="EU1526" s="64"/>
      <c r="EV1526" s="65"/>
    </row>
    <row r="1527" spans="1:152" s="29" customFormat="1" ht="15.75" customHeight="1" x14ac:dyDescent="0.2">
      <c r="A1527" s="60">
        <f>$A$124</f>
        <v>46015</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2484.9400000000005</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2445.4300000000003</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2434.4900000000002</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2430.4900000000002</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2434.6000000000004</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2480.6600000000003</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2582.6600000000003</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2768.4600000000005</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2501.5400000000004</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2643.6800000000003</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2727.65</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2737.09</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2691.9300000000003</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2687.9400000000005</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2687.8</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2640.01</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2647.5400000000004</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2682.0200000000004</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2736.17</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2669.53</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2606.6600000000003</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2481.1900000000005</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2761.8</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2614.6200000000003</v>
      </c>
      <c r="ER1527" s="64"/>
      <c r="ES1527" s="64"/>
      <c r="ET1527" s="64"/>
      <c r="EU1527" s="64"/>
      <c r="EV1527" s="65"/>
    </row>
    <row r="1528" spans="1:152" s="29" customFormat="1" ht="15.75" customHeight="1" x14ac:dyDescent="0.2">
      <c r="A1528" s="60">
        <f>$A$125</f>
        <v>46016</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2495.0500000000002</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2449.0800000000004</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2436.5800000000004</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2431.6800000000003</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2435.2500000000005</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2467.7300000000005</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2551.9300000000003</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2772.32</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2514.7600000000002</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2648.8900000000003</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2680.8</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2690.5200000000004</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2656.8</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2650.9800000000005</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2641.2700000000004</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2629.15</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2651.57</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2705.17</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2772.2500000000005</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2725.28</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2662.8100000000004</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2557.9800000000005</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2759.5400000000004</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2595.0400000000004</v>
      </c>
      <c r="ER1528" s="64"/>
      <c r="ES1528" s="64"/>
      <c r="ET1528" s="64"/>
      <c r="EU1528" s="64"/>
      <c r="EV1528" s="65"/>
    </row>
    <row r="1529" spans="1:152" s="29" customFormat="1" ht="15.75" customHeight="1" x14ac:dyDescent="0.2">
      <c r="A1529" s="60">
        <f>$A$126</f>
        <v>46017</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2590.0100000000002</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2519.0100000000002</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2500.5200000000004</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2443.2300000000005</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2500.2500000000005</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2495.3900000000003</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2596.5200000000004</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2802.9300000000003</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2528.5200000000004</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2657.2100000000005</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2675.8500000000004</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2670.2000000000003</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2626.32</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2606.4800000000005</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2611.84</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2598.3100000000004</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2655.7900000000004</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2705.1800000000003</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2749.7000000000003</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2719.6200000000003</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2641.9400000000005</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2543.4400000000005</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2769.7300000000005</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2638.1400000000003</v>
      </c>
      <c r="ER1529" s="64"/>
      <c r="ES1529" s="64"/>
      <c r="ET1529" s="64"/>
      <c r="EU1529" s="64"/>
      <c r="EV1529" s="65"/>
    </row>
    <row r="1530" spans="1:152" s="29" customFormat="1" ht="15.75" customHeight="1" x14ac:dyDescent="0.2">
      <c r="A1530" s="60">
        <f>$A$127</f>
        <v>46018</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2564.6000000000004</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2502.7400000000002</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2436.4900000000002</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2454.2500000000005</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2462.3000000000002</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2462.3200000000002</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2507.4500000000003</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2752.59</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2491.5100000000002</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2617.2900000000004</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2670.5000000000005</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2670.9600000000005</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2671.8900000000003</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2669.1400000000003</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2683.6800000000003</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2669.3500000000004</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2693.5200000000004</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2711.2100000000005</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2772.8700000000003</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2723.7500000000005</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2647.2300000000005</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2573.7100000000005</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2791.6200000000003</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2656.8500000000004</v>
      </c>
      <c r="ER1530" s="64"/>
      <c r="ES1530" s="64"/>
      <c r="ET1530" s="64"/>
      <c r="EU1530" s="64"/>
      <c r="EV1530" s="65"/>
    </row>
    <row r="1531" spans="1:152" s="29" customFormat="1" ht="15.75" customHeight="1" x14ac:dyDescent="0.2">
      <c r="A1531" s="60">
        <f>$A$128</f>
        <v>46019</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2546.4600000000005</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2478.8900000000003</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2454.9800000000005</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2447.88</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2441.2500000000005</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2440.0100000000002</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2432.7900000000004</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2486.3000000000002</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2418.0600000000004</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2418.4800000000005</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2482.9300000000003</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2516.63</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2522.9600000000005</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2523.4900000000002</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2515.2300000000005</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2527.4</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2598.3100000000004</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2647.61</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2692.86</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2652.7900000000004</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2600.7000000000003</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2494.13</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2694.4700000000003</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2621.2100000000005</v>
      </c>
      <c r="ER1531" s="64"/>
      <c r="ES1531" s="64"/>
      <c r="ET1531" s="64"/>
      <c r="EU1531" s="64"/>
      <c r="EV1531" s="65"/>
    </row>
    <row r="1532" spans="1:152" s="29" customFormat="1" ht="15.75" customHeight="1" x14ac:dyDescent="0.2">
      <c r="A1532" s="60">
        <f>$A$129</f>
        <v>46020</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2575.1800000000003</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2521.3100000000004</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2496.1200000000003</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2429.13</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2434.0800000000004</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2471.5700000000002</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2548.4400000000005</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2760.2700000000004</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2501.3100000000004</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2608.1000000000004</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2666.84</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2660.4</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2675.2700000000004</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2672.17</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2670.1000000000004</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2675.2000000000003</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2703.0400000000004</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2720.0400000000004</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2729.4600000000005</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2726.2100000000005</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2682.15</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2590.6900000000005</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2775.2400000000002</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2650.36</v>
      </c>
      <c r="ER1532" s="64"/>
      <c r="ES1532" s="64"/>
      <c r="ET1532" s="64"/>
      <c r="EU1532" s="64"/>
      <c r="EV1532" s="65"/>
    </row>
    <row r="1533" spans="1:152" s="29" customFormat="1" ht="15.75" customHeight="1" x14ac:dyDescent="0.2">
      <c r="A1533" s="60">
        <f>$A$130</f>
        <v>46021</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2572.38</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2420.5000000000005</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2420.2500000000005</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2414.5100000000002</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2418.4700000000003</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2433.9800000000005</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2514.8100000000004</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2685.0400000000004</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2503.59</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2600.7500000000005</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2663.3</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2679.5800000000004</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2670.13</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2665.9800000000005</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2665.63</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2673.2400000000002</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2692.8700000000003</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2717.6900000000005</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2728.3300000000004</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2722.07</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2672.2300000000005</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2598.6600000000003</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2793.84</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2638.7000000000003</v>
      </c>
      <c r="ER1533" s="64"/>
      <c r="ES1533" s="64"/>
      <c r="ET1533" s="64"/>
      <c r="EU1533" s="64"/>
      <c r="EV1533" s="65"/>
    </row>
    <row r="1534" spans="1:152" s="29" customFormat="1" ht="15.75" customHeight="1" x14ac:dyDescent="0.2">
      <c r="A1534" s="60">
        <f>$A$131</f>
        <v>46022</v>
      </c>
      <c r="B1534" s="61"/>
      <c r="C1534" s="61"/>
      <c r="D1534" s="61"/>
      <c r="E1534" s="61"/>
      <c r="F1534" s="61"/>
      <c r="G1534" s="61"/>
      <c r="H1534" s="62"/>
      <c r="I1534" s="63">
        <f>IF($A1534="-","-",ROUND(VLOOKUP($A1534+ROUND(LEFT(I$1503,1)/24,5),'[1]ОАО "АТС"'!$A$57:$F$800,3,FALSE)+HLOOKUP($DL$1501,'[1]Сбытовая надбавка'!$F$5:$H$6,2,FALSE),2)+'[1]Иные услуги'!$C$6+HLOOKUP($DR$1500,'[1]Услуги по передаче'!$G$5:$J$7,3,FALSE))</f>
        <v>2552.36</v>
      </c>
      <c r="J1534" s="64"/>
      <c r="K1534" s="64"/>
      <c r="L1534" s="64"/>
      <c r="M1534" s="64"/>
      <c r="N1534" s="65"/>
      <c r="O1534" s="63">
        <f>IF($A1534="-","-",ROUND(VLOOKUP($A1534+ROUND(LEFT(O$1503,1)/24,5),'[1]ОАО "АТС"'!$A$57:$F$800,3,FALSE)+HLOOKUP($DL$1501,'[1]Сбытовая надбавка'!$F$5:$H$6,2,FALSE),2)+'[1]Иные услуги'!$C$6+HLOOKUP($DR$1500,'[1]Услуги по передаче'!$G$5:$J$7,3,FALSE))</f>
        <v>2498.8200000000002</v>
      </c>
      <c r="P1534" s="64"/>
      <c r="Q1534" s="64"/>
      <c r="R1534" s="64"/>
      <c r="S1534" s="64"/>
      <c r="T1534" s="65"/>
      <c r="U1534" s="63">
        <f>IF($A1534="-","-",ROUND(VLOOKUP($A1534+ROUND(LEFT(U$1503,1)/24,5),'[1]ОАО "АТС"'!$A$57:$F$800,3,FALSE)+HLOOKUP($DL$1501,'[1]Сбытовая надбавка'!$F$5:$H$6,2,FALSE),2)+'[1]Иные услуги'!$C$6+HLOOKUP($DR$1500,'[1]Услуги по передаче'!$G$5:$J$7,3,FALSE))</f>
        <v>2430.3000000000002</v>
      </c>
      <c r="V1534" s="64"/>
      <c r="W1534" s="64"/>
      <c r="X1534" s="64"/>
      <c r="Y1534" s="64"/>
      <c r="Z1534" s="65"/>
      <c r="AA1534" s="63">
        <f>IF($A1534="-","-",ROUND(VLOOKUP($A1534+ROUND(LEFT(AA$1503,1)/24,5),'[1]ОАО "АТС"'!$A$57:$F$800,3,FALSE)+HLOOKUP($DL$1501,'[1]Сбытовая надбавка'!$F$5:$H$6,2,FALSE),2)+'[1]Иные услуги'!$C$6+HLOOKUP($DR$1500,'[1]Услуги по передаче'!$G$5:$J$7,3,FALSE))</f>
        <v>2425.6200000000003</v>
      </c>
      <c r="AB1534" s="64"/>
      <c r="AC1534" s="64"/>
      <c r="AD1534" s="64"/>
      <c r="AE1534" s="64"/>
      <c r="AF1534" s="65"/>
      <c r="AG1534" s="63">
        <f>IF($A1534="-","-",ROUND(VLOOKUP($A1534+ROUND(LEFT(AG$1503,1)/24,5),'[1]ОАО "АТС"'!$A$57:$F$800,3,FALSE)+HLOOKUP($DL$1501,'[1]Сбытовая надбавка'!$F$5:$H$6,2,FALSE),2)+'[1]Иные услуги'!$C$6+HLOOKUP($DR$1500,'[1]Услуги по передаче'!$G$5:$J$7,3,FALSE))</f>
        <v>2425.9300000000003</v>
      </c>
      <c r="AH1534" s="64"/>
      <c r="AI1534" s="64"/>
      <c r="AJ1534" s="64"/>
      <c r="AK1534" s="64"/>
      <c r="AL1534" s="65"/>
      <c r="AM1534" s="63">
        <f>IF($A1534="-","-",ROUND(VLOOKUP($A1534+ROUND(LEFT(AM$1503,1)/24,5),'[1]ОАО "АТС"'!$A$57:$F$800,3,FALSE)+HLOOKUP($DL$1501,'[1]Сбытовая надбавка'!$F$5:$H$6,2,FALSE),2)+'[1]Иные услуги'!$C$6+HLOOKUP($DR$1500,'[1]Услуги по передаче'!$G$5:$J$7,3,FALSE))</f>
        <v>2433.84</v>
      </c>
      <c r="AN1534" s="64"/>
      <c r="AO1534" s="64"/>
      <c r="AP1534" s="64"/>
      <c r="AQ1534" s="64"/>
      <c r="AR1534" s="65"/>
      <c r="AS1534" s="63">
        <f>IF($A1534="-","-",ROUND(VLOOKUP($A1534+ROUND(LEFT(AS$1503,1)/24,5),'[1]ОАО "АТС"'!$A$57:$F$800,3,FALSE)+HLOOKUP($DL$1501,'[1]Сбытовая надбавка'!$F$5:$H$6,2,FALSE),2)+'[1]Иные услуги'!$C$6+HLOOKUP($DR$1500,'[1]Услуги по передаче'!$G$5:$J$7,3,FALSE))</f>
        <v>2437.4400000000005</v>
      </c>
      <c r="AT1534" s="64"/>
      <c r="AU1534" s="64"/>
      <c r="AV1534" s="64"/>
      <c r="AW1534" s="64"/>
      <c r="AX1534" s="65"/>
      <c r="AY1534" s="63">
        <f>IF($A1534="-","-",ROUND(VLOOKUP($A1534+ROUND(LEFT(AY$1503,1)/24,5),'[1]ОАО "АТС"'!$A$57:$F$800,3,FALSE)+HLOOKUP($DL$1501,'[1]Сбытовая надбавка'!$F$5:$H$6,2,FALSE),2)+'[1]Иные услуги'!$C$6+HLOOKUP($DR$1500,'[1]Услуги по передаче'!$G$5:$J$7,3,FALSE))</f>
        <v>2499.5100000000002</v>
      </c>
      <c r="AZ1534" s="64"/>
      <c r="BA1534" s="64"/>
      <c r="BB1534" s="64"/>
      <c r="BC1534" s="64"/>
      <c r="BD1534" s="65"/>
      <c r="BE1534" s="63">
        <f>IF($A1534="-","-",ROUND(VLOOKUP($A1534+ROUND(LEFT(BE$1503,1)/24,5),'[1]ОАО "АТС"'!$A$57:$F$800,3,FALSE)+HLOOKUP($DL$1501,'[1]Сбытовая надбавка'!$F$5:$H$6,2,FALSE),2)+'[1]Иные услуги'!$C$6+HLOOKUP($DR$1500,'[1]Услуги по передаче'!$G$5:$J$7,3,FALSE))</f>
        <v>2418.0300000000002</v>
      </c>
      <c r="BF1534" s="64"/>
      <c r="BG1534" s="64"/>
      <c r="BH1534" s="64"/>
      <c r="BI1534" s="64"/>
      <c r="BJ1534" s="65"/>
      <c r="BK1534" s="63">
        <f>IF($A1534="-","-",ROUND(VLOOKUP($A1534+ROUND(LEFT(BK$1503,1)/24,5),'[1]ОАО "АТС"'!$A$57:$F$800,3,FALSE)+HLOOKUP($DL$1501,'[1]Сбытовая надбавка'!$F$5:$H$6,2,FALSE),2)+'[1]Иные услуги'!$C$6+HLOOKUP($DR$1500,'[1]Услуги по передаче'!$G$5:$J$7,3,FALSE))</f>
        <v>2487.3500000000004</v>
      </c>
      <c r="BL1534" s="64"/>
      <c r="BM1534" s="64"/>
      <c r="BN1534" s="64"/>
      <c r="BO1534" s="64"/>
      <c r="BP1534" s="65"/>
      <c r="BQ1534" s="63">
        <f>IF($A1534="-","-",ROUND(VLOOKUP($A1534+ROUND(LEFT(BQ$1503,2)/24,5),'[1]ОАО "АТС"'!$A$57:$F$800,3,FALSE)+HLOOKUP($DL$1501,'[1]Сбытовая надбавка'!$F$5:$H$6,2,FALSE),2)+'[1]Иные услуги'!$C$6+HLOOKUP($DR$1500,'[1]Услуги по передаче'!$G$5:$J$7,3,FALSE))</f>
        <v>2532.2600000000002</v>
      </c>
      <c r="BR1534" s="64"/>
      <c r="BS1534" s="64"/>
      <c r="BT1534" s="64"/>
      <c r="BU1534" s="64"/>
      <c r="BV1534" s="65"/>
      <c r="BW1534" s="63">
        <f>IF($A1534="-","-",ROUND(VLOOKUP($A1534+ROUND(LEFT(BW$1503,2)/24,5),'[1]ОАО "АТС"'!$A$57:$F$800,3,FALSE)+HLOOKUP($DL$1501,'[1]Сбытовая надбавка'!$F$5:$H$6,2,FALSE),2)+'[1]Иные услуги'!$C$6+HLOOKUP($DR$1500,'[1]Услуги по передаче'!$G$5:$J$7,3,FALSE))</f>
        <v>2545.7300000000005</v>
      </c>
      <c r="BX1534" s="64"/>
      <c r="BY1534" s="64"/>
      <c r="BZ1534" s="64"/>
      <c r="CA1534" s="64"/>
      <c r="CB1534" s="65"/>
      <c r="CC1534" s="63">
        <f>IF($A1534="-","-",ROUND(VLOOKUP($A1534+ROUND(LEFT(CC$1503,2)/24,5),'[1]ОАО "АТС"'!$A$57:$F$800,3,FALSE)+HLOOKUP($DL$1501,'[1]Сбытовая надбавка'!$F$5:$H$6,2,FALSE),2)+'[1]Иные услуги'!$C$6+HLOOKUP($DR$1500,'[1]Услуги по передаче'!$G$5:$J$7,3,FALSE))</f>
        <v>2528.9900000000002</v>
      </c>
      <c r="CD1534" s="64"/>
      <c r="CE1534" s="64"/>
      <c r="CF1534" s="64"/>
      <c r="CG1534" s="64"/>
      <c r="CH1534" s="65"/>
      <c r="CI1534" s="63">
        <f>IF($A1534="-","-",ROUND(VLOOKUP($A1534+ROUND(LEFT(CI$1503,2)/24,5),'[1]ОАО "АТС"'!$A$57:$F$800,3,FALSE)+HLOOKUP($DL$1501,'[1]Сбытовая надбавка'!$F$5:$H$6,2,FALSE),2)+'[1]Иные услуги'!$C$6+HLOOKUP($DR$1500,'[1]Услуги по передаче'!$G$5:$J$7,3,FALSE))</f>
        <v>2503.5000000000005</v>
      </c>
      <c r="CJ1534" s="64"/>
      <c r="CK1534" s="64"/>
      <c r="CL1534" s="64"/>
      <c r="CM1534" s="64"/>
      <c r="CN1534" s="65"/>
      <c r="CO1534" s="63">
        <f>IF($A1534="-","-",ROUND(VLOOKUP($A1534+ROUND(LEFT(CO$1503,2)/24,5),'[1]ОАО "АТС"'!$A$57:$F$800,3,FALSE)+HLOOKUP($DL$1501,'[1]Сбытовая надбавка'!$F$5:$H$6,2,FALSE),2)+'[1]Иные услуги'!$C$6+HLOOKUP($DR$1500,'[1]Услуги по передаче'!$G$5:$J$7,3,FALSE))</f>
        <v>2495.65</v>
      </c>
      <c r="CP1534" s="64"/>
      <c r="CQ1534" s="64"/>
      <c r="CR1534" s="64"/>
      <c r="CS1534" s="64"/>
      <c r="CT1534" s="65"/>
      <c r="CU1534" s="63">
        <f>IF($A1534="-","-",ROUND(VLOOKUP($A1534+ROUND(LEFT(CU$1503,2)/24,5),'[1]ОАО "АТС"'!$A$57:$F$800,3,FALSE)+HLOOKUP($DL$1501,'[1]Сбытовая надбавка'!$F$5:$H$6,2,FALSE),2)+'[1]Иные услуги'!$C$6+HLOOKUP($DR$1500,'[1]Услуги по передаче'!$G$5:$J$7,3,FALSE))</f>
        <v>2494.7100000000005</v>
      </c>
      <c r="CV1534" s="64"/>
      <c r="CW1534" s="64"/>
      <c r="CX1534" s="64"/>
      <c r="CY1534" s="64"/>
      <c r="CZ1534" s="65"/>
      <c r="DA1534" s="63">
        <f>IF($A1534="-","-",ROUND(VLOOKUP($A1534+ROUND(LEFT(DA$1503,2)/24,5),'[1]ОАО "АТС"'!$A$57:$F$800,3,FALSE)+HLOOKUP($DL$1501,'[1]Сбытовая надбавка'!$F$5:$H$6,2,FALSE),2)+'[1]Иные услуги'!$C$6+HLOOKUP($DR$1500,'[1]Услуги по передаче'!$G$5:$J$7,3,FALSE))</f>
        <v>2540.2800000000002</v>
      </c>
      <c r="DB1534" s="64"/>
      <c r="DC1534" s="64"/>
      <c r="DD1534" s="64"/>
      <c r="DE1534" s="64"/>
      <c r="DF1534" s="65"/>
      <c r="DG1534" s="63">
        <f>IF($A1534="-","-",ROUND(VLOOKUP($A1534+ROUND(LEFT(DG$1503,2)/24,5),'[1]ОАО "АТС"'!$A$57:$F$800,3,FALSE)+HLOOKUP($DL$1501,'[1]Сбытовая надбавка'!$F$5:$H$6,2,FALSE),2)+'[1]Иные услуги'!$C$6+HLOOKUP($DR$1500,'[1]Услуги по передаче'!$G$5:$J$7,3,FALSE))</f>
        <v>2628.8300000000004</v>
      </c>
      <c r="DH1534" s="64"/>
      <c r="DI1534" s="64"/>
      <c r="DJ1534" s="64"/>
      <c r="DK1534" s="64"/>
      <c r="DL1534" s="65"/>
      <c r="DM1534" s="63">
        <f>IF($A1534="-","-",ROUND(VLOOKUP($A1534+ROUND(LEFT(DM$1503,2)/24,5),'[1]ОАО "АТС"'!$A$57:$F$800,3,FALSE)+HLOOKUP($DL$1501,'[1]Сбытовая надбавка'!$F$5:$H$6,2,FALSE),2)+'[1]Иные услуги'!$C$6+HLOOKUP($DR$1500,'[1]Услуги по передаче'!$G$5:$J$7,3,FALSE))</f>
        <v>2653.5000000000005</v>
      </c>
      <c r="DN1534" s="64"/>
      <c r="DO1534" s="64"/>
      <c r="DP1534" s="64"/>
      <c r="DQ1534" s="64"/>
      <c r="DR1534" s="65"/>
      <c r="DS1534" s="63">
        <f>IF($A1534="-","-",ROUND(VLOOKUP($A1534+ROUND(LEFT(DS$1503,2)/24,5),'[1]ОАО "АТС"'!$A$57:$F$800,3,FALSE)+HLOOKUP($DL$1501,'[1]Сбытовая надбавка'!$F$5:$H$6,2,FALSE),2)+'[1]Иные услуги'!$C$6+HLOOKUP($DR$1500,'[1]Услуги по передаче'!$G$5:$J$7,3,FALSE))</f>
        <v>2612.9400000000005</v>
      </c>
      <c r="DT1534" s="64"/>
      <c r="DU1534" s="64"/>
      <c r="DV1534" s="64"/>
      <c r="DW1534" s="64"/>
      <c r="DX1534" s="65"/>
      <c r="DY1534" s="63">
        <f>IF($A1534="-","-",ROUND(VLOOKUP($A1534+ROUND(LEFT(DY$1503,2)/24,5),'[1]ОАО "АТС"'!$A$57:$F$800,3,FALSE)+HLOOKUP($DL$1501,'[1]Сбытовая надбавка'!$F$5:$H$6,2,FALSE),2)+'[1]Иные услуги'!$C$6+HLOOKUP($DR$1500,'[1]Услуги по передаче'!$G$5:$J$7,3,FALSE))</f>
        <v>2550.4300000000003</v>
      </c>
      <c r="DZ1534" s="64"/>
      <c r="EA1534" s="64"/>
      <c r="EB1534" s="64"/>
      <c r="EC1534" s="64"/>
      <c r="ED1534" s="65"/>
      <c r="EE1534" s="63">
        <f>IF($A1534="-","-",ROUND(VLOOKUP($A1534+ROUND(LEFT(EE$1503,2)/24,5),'[1]ОАО "АТС"'!$A$57:$F$800,3,FALSE)+HLOOKUP($DL$1501,'[1]Сбытовая надбавка'!$F$5:$H$6,2,FALSE),2)+'[1]Иные услуги'!$C$6+HLOOKUP($DR$1500,'[1]Услуги по передаче'!$G$5:$J$7,3,FALSE))</f>
        <v>2423.9900000000002</v>
      </c>
      <c r="EF1534" s="64"/>
      <c r="EG1534" s="64"/>
      <c r="EH1534" s="64"/>
      <c r="EI1534" s="64"/>
      <c r="EJ1534" s="65"/>
      <c r="EK1534" s="63">
        <f>IF($A1534="-","-",ROUND(VLOOKUP($A1534+ROUND(LEFT(EK$1503,2)/24,5),'[1]ОАО "АТС"'!$A$57:$F$800,3,FALSE)+HLOOKUP($DL$1501,'[1]Сбытовая надбавка'!$F$5:$H$6,2,FALSE),2)+'[1]Иные услуги'!$C$6+HLOOKUP($DR$1500,'[1]Услуги по передаче'!$G$5:$J$7,3,FALSE))</f>
        <v>2716.2100000000005</v>
      </c>
      <c r="EL1534" s="64"/>
      <c r="EM1534" s="64"/>
      <c r="EN1534" s="64"/>
      <c r="EO1534" s="64"/>
      <c r="EP1534" s="65"/>
      <c r="EQ1534" s="63">
        <f>IF($A1534="-","-",ROUND(VLOOKUP($A1534+ROUND(LEFT(EQ$1503,2)/24,5),'[1]ОАО "АТС"'!$A$57:$F$800,3,FALSE)+HLOOKUP($DL$1501,'[1]Сбытовая надбавка'!$F$5:$H$6,2,FALSE),2)+'[1]Иные услуги'!$C$6+HLOOKUP($DR$1500,'[1]Услуги по передаче'!$G$5:$J$7,3,FALSE))</f>
        <v>2689.8900000000003</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45992</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1926.58</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1918.6799999999998</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1918.7499999999998</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1918.7599999999998</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1918.6799999999998</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1918.4199999999998</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1917.2699999999998</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2087.31</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1917.57</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1949.6299999999999</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2002.8999999999999</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2003.4699999999998</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1996.5499999999997</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1965.6699999999998</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1988.31</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2004.6</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2050.2199999999998</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2101.59</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2107.25</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2039.4199999999998</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1945.4899999999998</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1916.6499999999999</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2173.92</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2053.65</v>
      </c>
      <c r="ER1540" s="64"/>
      <c r="ES1540" s="64"/>
      <c r="ET1540" s="64"/>
      <c r="EU1540" s="64"/>
      <c r="EV1540" s="65"/>
    </row>
    <row r="1541" spans="1:152" s="29" customFormat="1" ht="15.75" customHeight="1" x14ac:dyDescent="0.2">
      <c r="A1541" s="60">
        <f>$A$102</f>
        <v>45993</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1922.7499999999998</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1918.57</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1918.6599999999999</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1918.6699999999998</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1918.61</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1918.4999999999998</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1916.6899999999998</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2078.15</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1917.4199999999998</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1941.62</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1999.6799999999998</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1999.56</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1991.84</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1959.4499999999998</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1982.9699999999998</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1998.1699999999998</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2044.7999999999997</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2097.7199999999998</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2100.08</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2029.6999999999998</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1931.9799999999998</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1916.6</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2168.9699999999998</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2022.9299999999998</v>
      </c>
      <c r="ER1541" s="64"/>
      <c r="ES1541" s="64"/>
      <c r="ET1541" s="64"/>
      <c r="EU1541" s="64"/>
      <c r="EV1541" s="65"/>
    </row>
    <row r="1542" spans="1:152" s="29" customFormat="1" ht="15.75" customHeight="1" x14ac:dyDescent="0.2">
      <c r="A1542" s="60">
        <f>$A$103</f>
        <v>45994</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1933.58</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1918.11</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1918.61</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1918.62</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1918.0099999999998</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1917.86</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1916.6299999999999</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2089.9899999999998</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1917.2399999999998</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1947.31</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2004.4199999999998</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2004.1899999999998</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1996.6799999999998</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1964.2099999999998</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1988.33</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2003.4899999999998</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2043.9199999999998</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2096.7599999999998</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2107.4299999999998</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2024.4599999999998</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1938.2199999999998</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1916.33</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2176.21</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2009.1899999999998</v>
      </c>
      <c r="ER1542" s="64"/>
      <c r="ES1542" s="64"/>
      <c r="ET1542" s="64"/>
      <c r="EU1542" s="64"/>
      <c r="EV1542" s="65"/>
    </row>
    <row r="1543" spans="1:152" s="29" customFormat="1" ht="15.75" customHeight="1" x14ac:dyDescent="0.2">
      <c r="A1543" s="60">
        <f>$A$104</f>
        <v>45995</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1918.2799999999997</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1918.4399999999998</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1918.5299999999997</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1918.56</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1918.4699999999998</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1917.8799999999999</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1916.58</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2087.59</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1917.35</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1970.1999999999998</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2018.1299999999999</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2031.61</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2001.7599999999998</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1993.7299999999998</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2000.1699999999998</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2015.1</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2071.83</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2111.2199999999998</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2102.41</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2034.0499999999997</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1937.9899999999998</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1915.1599999999999</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2157.4</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2032.9499999999998</v>
      </c>
      <c r="ER1543" s="64"/>
      <c r="ES1543" s="64"/>
      <c r="ET1543" s="64"/>
      <c r="EU1543" s="64"/>
      <c r="EV1543" s="65"/>
    </row>
    <row r="1544" spans="1:152" s="29" customFormat="1" ht="15.75" customHeight="1" x14ac:dyDescent="0.2">
      <c r="A1544" s="60">
        <f>$A$105</f>
        <v>45996</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1923.9099999999999</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1918.4299999999998</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1918.4999999999998</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1918.5099999999998</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1918.4499999999998</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1918.34</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1916.82</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2091.59</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1917.2099999999998</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1970.09</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2024.9199999999998</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2047.31</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2025.1599999999999</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2018.5399999999997</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2031.2999999999997</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2038.2599999999998</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2053.69</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2107.7999999999997</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2124.35</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2034.9199999999998</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1963.0499999999997</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1915.3799999999999</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2191.92</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2050.17</v>
      </c>
      <c r="ER1544" s="64"/>
      <c r="ES1544" s="64"/>
      <c r="ET1544" s="64"/>
      <c r="EU1544" s="64"/>
      <c r="EV1544" s="65"/>
    </row>
    <row r="1545" spans="1:152" s="29" customFormat="1" ht="15.75" customHeight="1" x14ac:dyDescent="0.2">
      <c r="A1545" s="60">
        <f>$A$106</f>
        <v>45997</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1933.5099999999998</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1918.1799999999998</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1918.3799999999999</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1918.4099999999999</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1918.3899999999999</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1918.32</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1916.9699999999998</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1919.1499999999999</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1916.85</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1917.09</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1937.4699999999998</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1954.1799999999998</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1955.7399999999998</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1938.59</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1938.2499999999998</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1946.8999999999999</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1997.6399999999999</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2063.2999999999997</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2057.91</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1953.11</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1916.2599999999998</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1914.6399999999999</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2133.5099999999998</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2002.9799999999998</v>
      </c>
      <c r="ER1545" s="64"/>
      <c r="ES1545" s="64"/>
      <c r="ET1545" s="64"/>
      <c r="EU1545" s="64"/>
      <c r="EV1545" s="65"/>
    </row>
    <row r="1546" spans="1:152" s="29" customFormat="1" ht="15.75" customHeight="1" x14ac:dyDescent="0.2">
      <c r="A1546" s="60">
        <f>$A$107</f>
        <v>45998</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1928.87</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1918.31</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1918.4799999999998</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1918.58</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1918.5399999999997</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1918.5299999999997</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1917.2299999999998</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1916.85</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1916.4499999999998</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1916.87</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1917.1299999999999</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1917.08</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1917.12</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1917.9099999999999</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1917.87</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1917.9499999999998</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1919.57</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2011.4799999999998</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1998.0499999999997</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1950.85</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1915.33</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1915.2299999999998</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2098.4899999999998</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1967.4099999999999</v>
      </c>
      <c r="ER1546" s="64"/>
      <c r="ES1546" s="64"/>
      <c r="ET1546" s="64"/>
      <c r="EU1546" s="64"/>
      <c r="EV1546" s="65"/>
    </row>
    <row r="1547" spans="1:152" s="29" customFormat="1" ht="15.75" customHeight="1" x14ac:dyDescent="0.2">
      <c r="A1547" s="60">
        <f>$A$108</f>
        <v>45999</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1931.2199999999998</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1918.4199999999998</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1918.56</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1918.59</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1918.4999999999998</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1918.3899999999999</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1916.9299999999998</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2102.1799999999998</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1916.86</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1976.7199999999998</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2028.31</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2036.0099999999998</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2007.2799999999997</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2001.2299999999998</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2008.6799999999998</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2021.7599999999998</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2055.35</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2082.94</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2113.4499999999998</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2031.4699999999998</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1949.86</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1915.1399999999999</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2164.42</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1989.3799999999999</v>
      </c>
      <c r="ER1547" s="64"/>
      <c r="ES1547" s="64"/>
      <c r="ET1547" s="64"/>
      <c r="EU1547" s="64"/>
      <c r="EV1547" s="65"/>
    </row>
    <row r="1548" spans="1:152" s="29" customFormat="1" ht="15.75" customHeight="1" x14ac:dyDescent="0.2">
      <c r="A1548" s="60">
        <f>$A$109</f>
        <v>46000</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1935.2499999999998</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1918.37</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1918.4899999999998</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1918.5299999999997</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1918.4999999999998</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1918.2899999999997</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1917.9799999999998</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2097.98</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1917.0199999999998</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1988.62</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2043.3899999999999</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2050.64</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2022.4899999999998</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2015.7399999999998</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2023.6499999999999</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2035.85</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2066.69</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2092.02</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2120.83</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2053.2799999999997</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1972.6499999999999</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1914.7499999999998</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2148.54</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2037.82</v>
      </c>
      <c r="ER1548" s="64"/>
      <c r="ES1548" s="64"/>
      <c r="ET1548" s="64"/>
      <c r="EU1548" s="64"/>
      <c r="EV1548" s="65"/>
    </row>
    <row r="1549" spans="1:152" s="29" customFormat="1" ht="15.75" customHeight="1" x14ac:dyDescent="0.2">
      <c r="A1549" s="60">
        <f>$A$110</f>
        <v>46001</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1938.5499999999997</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1918.4299999999998</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1918.4499999999998</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1918.4699999999998</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1918.4499999999998</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1918.2099999999998</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1916.31</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2108.4</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1916.83</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1990.6899999999998</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2040.9499999999998</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2049.46</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2026.84</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2014.6999999999998</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2024.84</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2034.9999999999998</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2073.92</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2100.88</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2123.29</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2057.94</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1976.0399999999997</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1915.0199999999998</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2174.02</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2041.1699999999998</v>
      </c>
      <c r="ER1549" s="64"/>
      <c r="ES1549" s="64"/>
      <c r="ET1549" s="64"/>
      <c r="EU1549" s="64"/>
      <c r="EV1549" s="65"/>
    </row>
    <row r="1550" spans="1:152" s="29" customFormat="1" ht="15.75" customHeight="1" x14ac:dyDescent="0.2">
      <c r="A1550" s="60">
        <f>$A$111</f>
        <v>46002</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1952.35</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1918.12</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1918.2399999999998</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1918.31</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1918.2599999999998</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1918.08</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1918.3999999999999</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2126.65</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1917.1599999999999</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2004.7799999999997</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2055.35</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2060.2399999999998</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2034.3899999999999</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2039.7499999999998</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2034.1599999999999</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2051.08</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2091.7599999999998</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2125.33</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2136.5</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2077.1799999999998</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1994.12</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1915.2499999999998</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2172.33</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2041.06</v>
      </c>
      <c r="ER1550" s="64"/>
      <c r="ES1550" s="64"/>
      <c r="ET1550" s="64"/>
      <c r="EU1550" s="64"/>
      <c r="EV1550" s="65"/>
    </row>
    <row r="1551" spans="1:152" s="29" customFormat="1" ht="15.75" customHeight="1" x14ac:dyDescent="0.2">
      <c r="A1551" s="60">
        <f>$A$112</f>
        <v>46003</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1994.7399999999998</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1933.3899999999999</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1918.1699999999998</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1918.2099999999998</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1918.3799999999999</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1945.1899999999998</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2009.34</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2201.11</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1936.35</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2091.13</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2146.17</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2145.69</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2118.56</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2114.79</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2114.1799999999998</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2114.0299999999997</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2142.23</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2183.16</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2204.21</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2149.9299999999998</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2078.7999999999997</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1952.9599999999998</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2242.7799999999997</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2109.34</v>
      </c>
      <c r="ER1551" s="64"/>
      <c r="ES1551" s="64"/>
      <c r="ET1551" s="64"/>
      <c r="EU1551" s="64"/>
      <c r="EV1551" s="65"/>
    </row>
    <row r="1552" spans="1:152" s="29" customFormat="1" ht="15.75" customHeight="1" x14ac:dyDescent="0.2">
      <c r="A1552" s="60">
        <f>$A$113</f>
        <v>46004</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1968.1499999999999</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1924.0399999999997</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1918.56</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1918.6</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1918.6299999999999</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1918.5099999999998</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1917.3999999999999</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1959.0299999999997</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1916.9999999999998</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1918.6999999999998</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2003.0199999999998</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2030.8899999999999</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2024.7099999999998</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2018.6299999999999</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2017.8999999999999</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2017.8899999999999</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2066.56</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2120.02</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2133.6799999999998</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2057.35</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1980.4199999999998</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1914.8799999999999</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2198.02</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2054.85</v>
      </c>
      <c r="ER1552" s="64"/>
      <c r="ES1552" s="64"/>
      <c r="ET1552" s="64"/>
      <c r="EU1552" s="64"/>
      <c r="EV1552" s="65"/>
    </row>
    <row r="1553" spans="1:152" s="29" customFormat="1" ht="15.75" customHeight="1" x14ac:dyDescent="0.2">
      <c r="A1553" s="60">
        <f>$A$114</f>
        <v>46005</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1960.7999999999997</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1924.2299999999998</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1918.32</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1918.3799999999999</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1918.35</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1918.2999999999997</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1916.9599999999998</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1917.9999999999998</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1916.1799999999998</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1916.82</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1916.82</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1940.9899999999998</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1932.7099999999998</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1956.7899999999997</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1956.6699999999998</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1963.7799999999997</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2041.4399999999998</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2111.69</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2155.08</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2105.9699999999998</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2046.2599999999998</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1918.4399999999998</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2203.84</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2089.6799999999998</v>
      </c>
      <c r="ER1553" s="64"/>
      <c r="ES1553" s="64"/>
      <c r="ET1553" s="64"/>
      <c r="EU1553" s="64"/>
      <c r="EV1553" s="65"/>
    </row>
    <row r="1554" spans="1:152" s="29" customFormat="1" ht="15.75" customHeight="1" x14ac:dyDescent="0.2">
      <c r="A1554" s="60">
        <f>$A$115</f>
        <v>46006</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1964.57</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1932.61</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1922.6899999999998</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1917.32</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1917.2499999999998</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1946.4199999999998</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2028.62</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2196.9299999999998</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1960.5399999999997</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2094.52</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2145.69</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2145.8200000000002</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2127.85</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2124.4899999999998</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2124.2599999999998</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2121.39</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2140.4699999999998</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2181.14</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2221.75</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2159.7199999999998</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2092.63</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1973.2599999999998</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2232.67</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2026.7499999999998</v>
      </c>
      <c r="ER1554" s="64"/>
      <c r="ES1554" s="64"/>
      <c r="ET1554" s="64"/>
      <c r="EU1554" s="64"/>
      <c r="EV1554" s="65"/>
    </row>
    <row r="1555" spans="1:152" s="29" customFormat="1" ht="15.75" customHeight="1" x14ac:dyDescent="0.2">
      <c r="A1555" s="60">
        <f>$A$116</f>
        <v>46007</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2005.1699999999998</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1957.5099999999998</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1923.0199999999998</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1918.11</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1919.6399999999999</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1962.7199999999998</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2026.57</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2210.87</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1965.6999999999998</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2104.23</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2161.5299999999997</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2162.3200000000002</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2120.39</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2107.7799999999997</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2115.38</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2119.02</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2149.2999999999997</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2186.83</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2243.7799999999997</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2157.71</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2100.66</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1984.9099999999999</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2266.41</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2124.35</v>
      </c>
      <c r="ER1555" s="64"/>
      <c r="ES1555" s="64"/>
      <c r="ET1555" s="64"/>
      <c r="EU1555" s="64"/>
      <c r="EV1555" s="65"/>
    </row>
    <row r="1556" spans="1:152" s="29" customFormat="1" ht="15.75" customHeight="1" x14ac:dyDescent="0.2">
      <c r="A1556" s="60">
        <f>$A$117</f>
        <v>46008</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2021.59</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1941.2399999999998</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1920.1</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1917.7499999999998</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1917.6899999999998</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1952.2599999999998</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2007.2799999999997</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2194.08</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1933.4499999999998</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2090.9</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2153.0499999999997</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2160.79</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2124</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2117.8200000000002</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2107.09</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2101.5299999999997</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2153.5</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2184.36</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2237.1999999999998</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2163.58</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2042.06</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1912.35</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2257.75</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2131.61</v>
      </c>
      <c r="ER1556" s="64"/>
      <c r="ES1556" s="64"/>
      <c r="ET1556" s="64"/>
      <c r="EU1556" s="64"/>
      <c r="EV1556" s="65"/>
    </row>
    <row r="1557" spans="1:152" s="29" customFormat="1" ht="15.75" customHeight="1" x14ac:dyDescent="0.2">
      <c r="A1557" s="60">
        <f>$A$118</f>
        <v>46009</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2003.9899999999998</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1962.5399999999997</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1937.1399999999999</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1917.36</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1917.2499999999998</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1964.1699999999998</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2035.0299999999997</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2244.48</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1938.8899999999999</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2132.1799999999998</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2124.44</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2165.54</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2067.19</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2049.6</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2064.4699999999998</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2119.35</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2176.62</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2208.02</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2222.3200000000002</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2178.2199999999998</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2114.83</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1954.6999999999998</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2292.0200000000004</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2139.64</v>
      </c>
      <c r="ER1557" s="64"/>
      <c r="ES1557" s="64"/>
      <c r="ET1557" s="64"/>
      <c r="EU1557" s="64"/>
      <c r="EV1557" s="65"/>
    </row>
    <row r="1558" spans="1:152" s="29" customFormat="1" ht="15.75" customHeight="1" x14ac:dyDescent="0.2">
      <c r="A1558" s="60">
        <f>$A$119</f>
        <v>46010</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2028.2199999999998</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1952.56</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1931.34</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1923.5399999999997</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1929.2099999999998</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1975.4299999999998</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2053.06</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2245.16</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1948.7599999999998</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2098.59</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2188.1</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2199.61</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2151.67</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2117.81</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2139.9</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2147.66</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2197.42</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2222.6999999999998</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2262.13</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2229.36</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2130.77</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1982.5199999999998</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2290.7200000000003</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2148.62</v>
      </c>
      <c r="ER1558" s="64"/>
      <c r="ES1558" s="64"/>
      <c r="ET1558" s="64"/>
      <c r="EU1558" s="64"/>
      <c r="EV1558" s="65"/>
    </row>
    <row r="1559" spans="1:152" s="29" customFormat="1" ht="15.75" customHeight="1" x14ac:dyDescent="0.2">
      <c r="A1559" s="60">
        <f>$A$120</f>
        <v>46011</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2041.12</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1966.6399999999999</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1927.5099999999998</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1917.61</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1917.56</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1927.33</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1915.6299999999999</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2013.1899999999998</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1916.08</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1920.7599999999998</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2032.9699999999998</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2056.8200000000002</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2040.3999999999999</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2021.7799999999997</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1916.7399999999998</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1917.2099999999998</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1915.8899999999999</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1914.8899999999999</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1981.0199999999998</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1950.7899999999997</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1922.9799999999998</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1913.1499999999999</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2216.88</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2105.9</v>
      </c>
      <c r="ER1559" s="64"/>
      <c r="ES1559" s="64"/>
      <c r="ET1559" s="64"/>
      <c r="EU1559" s="64"/>
      <c r="EV1559" s="65"/>
    </row>
    <row r="1560" spans="1:152" s="29" customFormat="1" ht="15.75" customHeight="1" x14ac:dyDescent="0.2">
      <c r="A1560" s="60">
        <f>$A$121</f>
        <v>46012</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2022.59</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1940.7099999999998</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1917.1799999999998</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1917.35</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1917.37</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1917.31</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1915.4199999999998</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1937.2099999999998</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1916.07</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1916.1599999999999</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1916.2099999999998</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1956.07</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1948.0299999999997</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1972.0399999999997</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1970.6899999999998</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1977.6299999999999</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2059.06</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2125.94</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2177.06</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2134.42</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2064.08</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1938.4099999999999</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2233.9</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2115.67</v>
      </c>
      <c r="ER1560" s="64"/>
      <c r="ES1560" s="64"/>
      <c r="ET1560" s="64"/>
      <c r="EU1560" s="64"/>
      <c r="EV1560" s="65"/>
    </row>
    <row r="1561" spans="1:152" s="29" customFormat="1" ht="15.75" customHeight="1" x14ac:dyDescent="0.2">
      <c r="A1561" s="60">
        <f>$A$122</f>
        <v>46013</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2090.2399999999998</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2018.35</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1982.3999999999999</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1966.07</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1968.0099999999998</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2027.7599999999998</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2091.11</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2269.8700000000003</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1991.34</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2210.13</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2284.5700000000002</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2267.04</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2126.4299999999998</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2120.5499999999997</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2109.7399999999998</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2109.88</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2156.7399999999998</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2234.36</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2318.0000000000005</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2416.7500000000005</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2174.17</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2050.9899999999998</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2326.38</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2154.3200000000002</v>
      </c>
      <c r="ER1561" s="64"/>
      <c r="ES1561" s="64"/>
      <c r="ET1561" s="64"/>
      <c r="EU1561" s="64"/>
      <c r="EV1561" s="65"/>
    </row>
    <row r="1562" spans="1:152" s="29" customFormat="1" ht="15.75" customHeight="1" x14ac:dyDescent="0.2">
      <c r="A1562" s="60">
        <f>$A$123</f>
        <v>46014</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2011.4899999999998</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1960.7199999999998</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1948.86</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1937.56</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1941.35</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1983.6699999999998</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2088.11</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2274.8700000000003</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1991.11</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2120.54</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2177.06</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2157.25</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2109.36</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2097.02</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2087.25</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2092.46</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2120.64</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2185.5299999999997</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2251.48</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2225.89</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2142.61</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2010.0499999999997</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2276.7500000000005</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2109.21</v>
      </c>
      <c r="ER1562" s="64"/>
      <c r="ES1562" s="64"/>
      <c r="ET1562" s="64"/>
      <c r="EU1562" s="64"/>
      <c r="EV1562" s="65"/>
    </row>
    <row r="1563" spans="1:152" s="29" customFormat="1" ht="15.75" customHeight="1" x14ac:dyDescent="0.2">
      <c r="A1563" s="60">
        <f>$A$124</f>
        <v>46015</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1983.3899999999999</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1943.8799999999999</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1932.9399999999998</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1928.9399999999998</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1933.0499999999997</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1979.11</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2081.11</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2266.9100000000003</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1999.9899999999998</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2142.13</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2226.1</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2235.54</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2190.38</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2186.39</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2186.25</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2138.46</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2145.9899999999998</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2180.4699999999998</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2234.62</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2167.98</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2105.11</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1979.6399999999999</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2260.25</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2113.0700000000002</v>
      </c>
      <c r="ER1563" s="64"/>
      <c r="ES1563" s="64"/>
      <c r="ET1563" s="64"/>
      <c r="EU1563" s="64"/>
      <c r="EV1563" s="65"/>
    </row>
    <row r="1564" spans="1:152" s="29" customFormat="1" ht="15.75" customHeight="1" x14ac:dyDescent="0.2">
      <c r="A1564" s="60">
        <f>$A$125</f>
        <v>46016</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1993.4999999999998</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1947.5299999999997</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1935.0299999999997</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1930.1299999999999</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1933.6999999999998</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1966.1799999999998</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2050.38</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2270.77</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2013.2099999999998</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2147.34</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2179.25</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2188.9699999999998</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2155.25</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2149.4299999999998</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2139.7199999999998</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2127.6</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2150.02</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2203.62</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2270.7000000000003</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2223.73</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2161.2599999999998</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2056.4299999999998</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2257.9899999999998</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2093.4899999999998</v>
      </c>
      <c r="ER1564" s="64"/>
      <c r="ES1564" s="64"/>
      <c r="ET1564" s="64"/>
      <c r="EU1564" s="64"/>
      <c r="EV1564" s="65"/>
    </row>
    <row r="1565" spans="1:152" s="29" customFormat="1" ht="15.75" customHeight="1" x14ac:dyDescent="0.2">
      <c r="A1565" s="60">
        <f>$A$126</f>
        <v>46017</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2088.46</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2017.4599999999998</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1998.9699999999998</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1941.6799999999998</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1998.6999999999998</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1993.84</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2094.9699999999998</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2301.38</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2026.9699999999998</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2155.66</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2174.2999999999997</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2168.65</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2124.77</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2104.9299999999998</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2110.29</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2096.7599999999998</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2154.2399999999998</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2203.63</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2248.15</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2218.0700000000002</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2140.39</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2041.8899999999999</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2268.1800000000003</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2136.59</v>
      </c>
      <c r="ER1565" s="64"/>
      <c r="ES1565" s="64"/>
      <c r="ET1565" s="64"/>
      <c r="EU1565" s="64"/>
      <c r="EV1565" s="65"/>
    </row>
    <row r="1566" spans="1:152" s="29" customFormat="1" ht="15.75" customHeight="1" x14ac:dyDescent="0.2">
      <c r="A1566" s="60">
        <f>$A$127</f>
        <v>46018</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2063.0499999999997</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2001.1899999999998</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1934.9399999999998</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1952.6999999999998</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1960.7499999999998</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1960.7699999999998</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2005.8999999999999</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2251.04</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1989.9599999999998</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2115.7399999999998</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2168.9499999999998</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2169.41</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2170.34</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2167.59</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2182.13</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2167.7999999999997</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2191.9699999999998</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2209.66</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2271.3200000000002</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2222.1999999999998</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2145.6799999999998</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2072.16</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2290.0700000000002</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2155.2999999999997</v>
      </c>
      <c r="ER1566" s="64"/>
      <c r="ES1566" s="64"/>
      <c r="ET1566" s="64"/>
      <c r="EU1566" s="64"/>
      <c r="EV1566" s="65"/>
    </row>
    <row r="1567" spans="1:152" s="29" customFormat="1" ht="15.75" customHeight="1" x14ac:dyDescent="0.2">
      <c r="A1567" s="60">
        <f>$A$128</f>
        <v>46019</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2044.9099999999999</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1977.34</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1953.4299999999998</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1946.33</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1939.6999999999998</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1938.4599999999998</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1931.2399999999998</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1984.7499999999998</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1916.5099999999998</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1916.9299999999998</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1981.3799999999999</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2015.08</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2021.4099999999999</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2021.9399999999998</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2013.6799999999998</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2025.85</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2096.7599999999998</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2146.06</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2191.31</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2151.2399999999998</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2099.15</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1992.58</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2192.92</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2119.66</v>
      </c>
      <c r="ER1567" s="64"/>
      <c r="ES1567" s="64"/>
      <c r="ET1567" s="64"/>
      <c r="EU1567" s="64"/>
      <c r="EV1567" s="65"/>
    </row>
    <row r="1568" spans="1:152" s="29" customFormat="1" ht="15.75" customHeight="1" x14ac:dyDescent="0.2">
      <c r="A1568" s="60">
        <f>$A$129</f>
        <v>46020</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2073.63</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2019.7599999999998</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1994.57</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1927.58</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1932.5299999999997</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1970.0199999999998</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2046.8899999999999</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2258.7199999999998</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1999.7599999999998</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2106.5499999999997</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2165.29</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2158.85</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2173.7199999999998</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2170.62</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2168.5499999999997</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2173.65</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2201.4899999999998</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2218.4899999999998</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2227.91</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2224.66</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2180.6</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2089.14</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2273.6900000000005</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2148.81</v>
      </c>
      <c r="ER1568" s="64"/>
      <c r="ES1568" s="64"/>
      <c r="ET1568" s="64"/>
      <c r="EU1568" s="64"/>
      <c r="EV1568" s="65"/>
    </row>
    <row r="1569" spans="1:152" s="29" customFormat="1" ht="15.75" customHeight="1" x14ac:dyDescent="0.2">
      <c r="A1569" s="60">
        <f>$A$130</f>
        <v>46021</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2070.83</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1918.9499999999998</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1918.6999999999998</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1912.9599999999998</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1916.9199999999998</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1932.4299999999998</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2013.2599999999998</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2183.4899999999998</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2002.0399999999997</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2099.1999999999998</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2161.75</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2178.0299999999997</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2168.58</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2164.4299999999998</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2164.08</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2171.69</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2191.3200000000002</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2216.14</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2226.7799999999997</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2220.52</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2170.6799999999998</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2097.11</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2292.2900000000004</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2137.15</v>
      </c>
      <c r="ER1569" s="64"/>
      <c r="ES1569" s="64"/>
      <c r="ET1569" s="64"/>
      <c r="EU1569" s="64"/>
      <c r="EV1569" s="65"/>
    </row>
    <row r="1570" spans="1:152" s="29" customFormat="1" ht="15.75" customHeight="1" x14ac:dyDescent="0.2">
      <c r="A1570" s="60">
        <f>$A$131</f>
        <v>46022</v>
      </c>
      <c r="B1570" s="61"/>
      <c r="C1570" s="61"/>
      <c r="D1570" s="61"/>
      <c r="E1570" s="61"/>
      <c r="F1570" s="61"/>
      <c r="G1570" s="61"/>
      <c r="H1570" s="62"/>
      <c r="I1570" s="63">
        <f>IF($A1570="-","-",ROUND(VLOOKUP($A1570+ROUND(LEFT(I$1539,1)/24,5),'[1]ОАО "АТС"'!$A$57:$F$800,3,FALSE)+HLOOKUP($DL$1537,'[1]Сбытовая надбавка'!$F$5:$H$6,2,FALSE),2)+'[1]Иные услуги'!$C$6+HLOOKUP($DR$1536,'[1]Услуги по передаче'!$G$5:$J$7,3,FALSE))</f>
        <v>2050.81</v>
      </c>
      <c r="J1570" s="64"/>
      <c r="K1570" s="64"/>
      <c r="L1570" s="64"/>
      <c r="M1570" s="64"/>
      <c r="N1570" s="65"/>
      <c r="O1570" s="63">
        <f>IF($A1570="-","-",ROUND(VLOOKUP($A1570+ROUND(LEFT(O$1539,1)/24,5),'[1]ОАО "АТС"'!$A$57:$F$800,3,FALSE)+HLOOKUP($DL$1537,'[1]Сбытовая надбавка'!$F$5:$H$6,2,FALSE),2)+'[1]Иные услуги'!$C$6+HLOOKUP($DR$1536,'[1]Услуги по передаче'!$G$5:$J$7,3,FALSE))</f>
        <v>1997.2699999999998</v>
      </c>
      <c r="P1570" s="64"/>
      <c r="Q1570" s="64"/>
      <c r="R1570" s="64"/>
      <c r="S1570" s="64"/>
      <c r="T1570" s="65"/>
      <c r="U1570" s="63">
        <f>IF($A1570="-","-",ROUND(VLOOKUP($A1570+ROUND(LEFT(U$1539,1)/24,5),'[1]ОАО "АТС"'!$A$57:$F$800,3,FALSE)+HLOOKUP($DL$1537,'[1]Сбытовая надбавка'!$F$5:$H$6,2,FALSE),2)+'[1]Иные услуги'!$C$6+HLOOKUP($DR$1536,'[1]Услуги по передаче'!$G$5:$J$7,3,FALSE))</f>
        <v>1928.7499999999998</v>
      </c>
      <c r="V1570" s="64"/>
      <c r="W1570" s="64"/>
      <c r="X1570" s="64"/>
      <c r="Y1570" s="64"/>
      <c r="Z1570" s="65"/>
      <c r="AA1570" s="63">
        <f>IF($A1570="-","-",ROUND(VLOOKUP($A1570+ROUND(LEFT(AA$1539,1)/24,5),'[1]ОАО "АТС"'!$A$57:$F$800,3,FALSE)+HLOOKUP($DL$1537,'[1]Сбытовая надбавка'!$F$5:$H$6,2,FALSE),2)+'[1]Иные услуги'!$C$6+HLOOKUP($DR$1536,'[1]Услуги по передаче'!$G$5:$J$7,3,FALSE))</f>
        <v>1924.07</v>
      </c>
      <c r="AB1570" s="64"/>
      <c r="AC1570" s="64"/>
      <c r="AD1570" s="64"/>
      <c r="AE1570" s="64"/>
      <c r="AF1570" s="65"/>
      <c r="AG1570" s="63">
        <f>IF($A1570="-","-",ROUND(VLOOKUP($A1570+ROUND(LEFT(AG$1539,1)/24,5),'[1]ОАО "АТС"'!$A$57:$F$800,3,FALSE)+HLOOKUP($DL$1537,'[1]Сбытовая надбавка'!$F$5:$H$6,2,FALSE),2)+'[1]Иные услуги'!$C$6+HLOOKUP($DR$1536,'[1]Услуги по передаче'!$G$5:$J$7,3,FALSE))</f>
        <v>1924.3799999999999</v>
      </c>
      <c r="AH1570" s="64"/>
      <c r="AI1570" s="64"/>
      <c r="AJ1570" s="64"/>
      <c r="AK1570" s="64"/>
      <c r="AL1570" s="65"/>
      <c r="AM1570" s="63">
        <f>IF($A1570="-","-",ROUND(VLOOKUP($A1570+ROUND(LEFT(AM$1539,1)/24,5),'[1]ОАО "АТС"'!$A$57:$F$800,3,FALSE)+HLOOKUP($DL$1537,'[1]Сбытовая надбавка'!$F$5:$H$6,2,FALSE),2)+'[1]Иные услуги'!$C$6+HLOOKUP($DR$1536,'[1]Услуги по передаче'!$G$5:$J$7,3,FALSE))</f>
        <v>1932.2899999999997</v>
      </c>
      <c r="AN1570" s="64"/>
      <c r="AO1570" s="64"/>
      <c r="AP1570" s="64"/>
      <c r="AQ1570" s="64"/>
      <c r="AR1570" s="65"/>
      <c r="AS1570" s="63">
        <f>IF($A1570="-","-",ROUND(VLOOKUP($A1570+ROUND(LEFT(AS$1539,1)/24,5),'[1]ОАО "АТС"'!$A$57:$F$800,3,FALSE)+HLOOKUP($DL$1537,'[1]Сбытовая надбавка'!$F$5:$H$6,2,FALSE),2)+'[1]Иные услуги'!$C$6+HLOOKUP($DR$1536,'[1]Услуги по передаче'!$G$5:$J$7,3,FALSE))</f>
        <v>1935.8899999999999</v>
      </c>
      <c r="AT1570" s="64"/>
      <c r="AU1570" s="64"/>
      <c r="AV1570" s="64"/>
      <c r="AW1570" s="64"/>
      <c r="AX1570" s="65"/>
      <c r="AY1570" s="63">
        <f>IF($A1570="-","-",ROUND(VLOOKUP($A1570+ROUND(LEFT(AY$1539,1)/24,5),'[1]ОАО "АТС"'!$A$57:$F$800,3,FALSE)+HLOOKUP($DL$1537,'[1]Сбытовая надбавка'!$F$5:$H$6,2,FALSE),2)+'[1]Иные услуги'!$C$6+HLOOKUP($DR$1536,'[1]Услуги по передаче'!$G$5:$J$7,3,FALSE))</f>
        <v>1997.9599999999998</v>
      </c>
      <c r="AZ1570" s="64"/>
      <c r="BA1570" s="64"/>
      <c r="BB1570" s="64"/>
      <c r="BC1570" s="64"/>
      <c r="BD1570" s="65"/>
      <c r="BE1570" s="63">
        <f>IF($A1570="-","-",ROUND(VLOOKUP($A1570+ROUND(LEFT(BE$1539,1)/24,5),'[1]ОАО "АТС"'!$A$57:$F$800,3,FALSE)+HLOOKUP($DL$1537,'[1]Сбытовая надбавка'!$F$5:$H$6,2,FALSE),2)+'[1]Иные услуги'!$C$6+HLOOKUP($DR$1536,'[1]Услуги по передаче'!$G$5:$J$7,3,FALSE))</f>
        <v>1916.4799999999998</v>
      </c>
      <c r="BF1570" s="64"/>
      <c r="BG1570" s="64"/>
      <c r="BH1570" s="64"/>
      <c r="BI1570" s="64"/>
      <c r="BJ1570" s="65"/>
      <c r="BK1570" s="63">
        <f>IF($A1570="-","-",ROUND(VLOOKUP($A1570+ROUND(LEFT(BK$1539,1)/24,5),'[1]ОАО "АТС"'!$A$57:$F$800,3,FALSE)+HLOOKUP($DL$1537,'[1]Сбытовая надбавка'!$F$5:$H$6,2,FALSE),2)+'[1]Иные услуги'!$C$6+HLOOKUP($DR$1536,'[1]Услуги по передаче'!$G$5:$J$7,3,FALSE))</f>
        <v>1985.7999999999997</v>
      </c>
      <c r="BL1570" s="64"/>
      <c r="BM1570" s="64"/>
      <c r="BN1570" s="64"/>
      <c r="BO1570" s="64"/>
      <c r="BP1570" s="65"/>
      <c r="BQ1570" s="63">
        <f>IF($A1570="-","-",ROUND(VLOOKUP($A1570+ROUND(LEFT(BQ$1539,2)/24,5),'[1]ОАО "АТС"'!$A$57:$F$800,3,FALSE)+HLOOKUP($DL$1537,'[1]Сбытовая надбавка'!$F$5:$H$6,2,FALSE),2)+'[1]Иные услуги'!$C$6+HLOOKUP($DR$1536,'[1]Услуги по передаче'!$G$5:$J$7,3,FALSE))</f>
        <v>2030.7099999999998</v>
      </c>
      <c r="BR1570" s="64"/>
      <c r="BS1570" s="64"/>
      <c r="BT1570" s="64"/>
      <c r="BU1570" s="64"/>
      <c r="BV1570" s="65"/>
      <c r="BW1570" s="63">
        <f>IF($A1570="-","-",ROUND(VLOOKUP($A1570+ROUND(LEFT(BW$1539,2)/24,5),'[1]ОАО "АТС"'!$A$57:$F$800,3,FALSE)+HLOOKUP($DL$1537,'[1]Сбытовая надбавка'!$F$5:$H$6,2,FALSE),2)+'[1]Иные услуги'!$C$6+HLOOKUP($DR$1536,'[1]Услуги по передаче'!$G$5:$J$7,3,FALSE))</f>
        <v>2044.1799999999998</v>
      </c>
      <c r="BX1570" s="64"/>
      <c r="BY1570" s="64"/>
      <c r="BZ1570" s="64"/>
      <c r="CA1570" s="64"/>
      <c r="CB1570" s="65"/>
      <c r="CC1570" s="63">
        <f>IF($A1570="-","-",ROUND(VLOOKUP($A1570+ROUND(LEFT(CC$1539,2)/24,5),'[1]ОАО "АТС"'!$A$57:$F$800,3,FALSE)+HLOOKUP($DL$1537,'[1]Сбытовая надбавка'!$F$5:$H$6,2,FALSE),2)+'[1]Иные услуги'!$C$6+HLOOKUP($DR$1536,'[1]Услуги по передаче'!$G$5:$J$7,3,FALSE))</f>
        <v>2027.4399999999998</v>
      </c>
      <c r="CD1570" s="64"/>
      <c r="CE1570" s="64"/>
      <c r="CF1570" s="64"/>
      <c r="CG1570" s="64"/>
      <c r="CH1570" s="65"/>
      <c r="CI1570" s="63">
        <f>IF($A1570="-","-",ROUND(VLOOKUP($A1570+ROUND(LEFT(CI$1539,2)/24,5),'[1]ОАО "АТС"'!$A$57:$F$800,3,FALSE)+HLOOKUP($DL$1537,'[1]Сбытовая надбавка'!$F$5:$H$6,2,FALSE),2)+'[1]Иные услуги'!$C$6+HLOOKUP($DR$1536,'[1]Услуги по передаче'!$G$5:$J$7,3,FALSE))</f>
        <v>2001.9499999999998</v>
      </c>
      <c r="CJ1570" s="64"/>
      <c r="CK1570" s="64"/>
      <c r="CL1570" s="64"/>
      <c r="CM1570" s="64"/>
      <c r="CN1570" s="65"/>
      <c r="CO1570" s="63">
        <f>IF($A1570="-","-",ROUND(VLOOKUP($A1570+ROUND(LEFT(CO$1539,2)/24,5),'[1]ОАО "АТС"'!$A$57:$F$800,3,FALSE)+HLOOKUP($DL$1537,'[1]Сбытовая надбавка'!$F$5:$H$6,2,FALSE),2)+'[1]Иные услуги'!$C$6+HLOOKUP($DR$1536,'[1]Услуги по передаче'!$G$5:$J$7,3,FALSE))</f>
        <v>1994.1</v>
      </c>
      <c r="CP1570" s="64"/>
      <c r="CQ1570" s="64"/>
      <c r="CR1570" s="64"/>
      <c r="CS1570" s="64"/>
      <c r="CT1570" s="65"/>
      <c r="CU1570" s="63">
        <f>IF($A1570="-","-",ROUND(VLOOKUP($A1570+ROUND(LEFT(CU$1539,2)/24,5),'[1]ОАО "АТС"'!$A$57:$F$800,3,FALSE)+HLOOKUP($DL$1537,'[1]Сбытовая надбавка'!$F$5:$H$6,2,FALSE),2)+'[1]Иные услуги'!$C$6+HLOOKUP($DR$1536,'[1]Услуги по передаче'!$G$5:$J$7,3,FALSE))</f>
        <v>1993.1599999999999</v>
      </c>
      <c r="CV1570" s="64"/>
      <c r="CW1570" s="64"/>
      <c r="CX1570" s="64"/>
      <c r="CY1570" s="64"/>
      <c r="CZ1570" s="65"/>
      <c r="DA1570" s="63">
        <f>IF($A1570="-","-",ROUND(VLOOKUP($A1570+ROUND(LEFT(DA$1539,2)/24,5),'[1]ОАО "АТС"'!$A$57:$F$800,3,FALSE)+HLOOKUP($DL$1537,'[1]Сбытовая надбавка'!$F$5:$H$6,2,FALSE),2)+'[1]Иные услуги'!$C$6+HLOOKUP($DR$1536,'[1]Услуги по передаче'!$G$5:$J$7,3,FALSE))</f>
        <v>2038.7299999999998</v>
      </c>
      <c r="DB1570" s="64"/>
      <c r="DC1570" s="64"/>
      <c r="DD1570" s="64"/>
      <c r="DE1570" s="64"/>
      <c r="DF1570" s="65"/>
      <c r="DG1570" s="63">
        <f>IF($A1570="-","-",ROUND(VLOOKUP($A1570+ROUND(LEFT(DG$1539,2)/24,5),'[1]ОАО "АТС"'!$A$57:$F$800,3,FALSE)+HLOOKUP($DL$1537,'[1]Сбытовая надбавка'!$F$5:$H$6,2,FALSE),2)+'[1]Иные услуги'!$C$6+HLOOKUP($DR$1536,'[1]Услуги по передаче'!$G$5:$J$7,3,FALSE))</f>
        <v>2127.2799999999997</v>
      </c>
      <c r="DH1570" s="64"/>
      <c r="DI1570" s="64"/>
      <c r="DJ1570" s="64"/>
      <c r="DK1570" s="64"/>
      <c r="DL1570" s="65"/>
      <c r="DM1570" s="63">
        <f>IF($A1570="-","-",ROUND(VLOOKUP($A1570+ROUND(LEFT(DM$1539,2)/24,5),'[1]ОАО "АТС"'!$A$57:$F$800,3,FALSE)+HLOOKUP($DL$1537,'[1]Сбытовая надбавка'!$F$5:$H$6,2,FALSE),2)+'[1]Иные услуги'!$C$6+HLOOKUP($DR$1536,'[1]Услуги по передаче'!$G$5:$J$7,3,FALSE))</f>
        <v>2151.9499999999998</v>
      </c>
      <c r="DN1570" s="64"/>
      <c r="DO1570" s="64"/>
      <c r="DP1570" s="64"/>
      <c r="DQ1570" s="64"/>
      <c r="DR1570" s="65"/>
      <c r="DS1570" s="63">
        <f>IF($A1570="-","-",ROUND(VLOOKUP($A1570+ROUND(LEFT(DS$1539,2)/24,5),'[1]ОАО "АТС"'!$A$57:$F$800,3,FALSE)+HLOOKUP($DL$1537,'[1]Сбытовая надбавка'!$F$5:$H$6,2,FALSE),2)+'[1]Иные услуги'!$C$6+HLOOKUP($DR$1536,'[1]Услуги по передаче'!$G$5:$J$7,3,FALSE))</f>
        <v>2111.39</v>
      </c>
      <c r="DT1570" s="64"/>
      <c r="DU1570" s="64"/>
      <c r="DV1570" s="64"/>
      <c r="DW1570" s="64"/>
      <c r="DX1570" s="65"/>
      <c r="DY1570" s="63">
        <f>IF($A1570="-","-",ROUND(VLOOKUP($A1570+ROUND(LEFT(DY$1539,2)/24,5),'[1]ОАО "АТС"'!$A$57:$F$800,3,FALSE)+HLOOKUP($DL$1537,'[1]Сбытовая надбавка'!$F$5:$H$6,2,FALSE),2)+'[1]Иные услуги'!$C$6+HLOOKUP($DR$1536,'[1]Услуги по передаче'!$G$5:$J$7,3,FALSE))</f>
        <v>2048.88</v>
      </c>
      <c r="DZ1570" s="64"/>
      <c r="EA1570" s="64"/>
      <c r="EB1570" s="64"/>
      <c r="EC1570" s="64"/>
      <c r="ED1570" s="65"/>
      <c r="EE1570" s="63">
        <f>IF($A1570="-","-",ROUND(VLOOKUP($A1570+ROUND(LEFT(EE$1539,2)/24,5),'[1]ОАО "АТС"'!$A$57:$F$800,3,FALSE)+HLOOKUP($DL$1537,'[1]Сбытовая надбавка'!$F$5:$H$6,2,FALSE),2)+'[1]Иные услуги'!$C$6+HLOOKUP($DR$1536,'[1]Услуги по передаче'!$G$5:$J$7,3,FALSE))</f>
        <v>1922.4399999999998</v>
      </c>
      <c r="EF1570" s="64"/>
      <c r="EG1570" s="64"/>
      <c r="EH1570" s="64"/>
      <c r="EI1570" s="64"/>
      <c r="EJ1570" s="65"/>
      <c r="EK1570" s="63">
        <f>IF($A1570="-","-",ROUND(VLOOKUP($A1570+ROUND(LEFT(EK$1539,2)/24,5),'[1]ОАО "АТС"'!$A$57:$F$800,3,FALSE)+HLOOKUP($DL$1537,'[1]Сбытовая надбавка'!$F$5:$H$6,2,FALSE),2)+'[1]Иные услуги'!$C$6+HLOOKUP($DR$1536,'[1]Услуги по передаче'!$G$5:$J$7,3,FALSE))</f>
        <v>2214.66</v>
      </c>
      <c r="EL1570" s="64"/>
      <c r="EM1570" s="64"/>
      <c r="EN1570" s="64"/>
      <c r="EO1570" s="64"/>
      <c r="EP1570" s="65"/>
      <c r="EQ1570" s="63">
        <f>IF($A1570="-","-",ROUND(VLOOKUP($A1570+ROUND(LEFT(EQ$1539,2)/24,5),'[1]ОАО "АТС"'!$A$57:$F$800,3,FALSE)+HLOOKUP($DL$1537,'[1]Сбытовая надбавка'!$F$5:$H$6,2,FALSE),2)+'[1]Иные услуги'!$C$6+HLOOKUP($DR$1536,'[1]Услуги по передаче'!$G$5:$J$7,3,FALSE))</f>
        <v>2188.34</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45992</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1926.58</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1918.6799999999998</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1918.7499999999998</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1918.7599999999998</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1918.6799999999998</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1918.4199999999998</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1917.2699999999998</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2087.31</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1917.57</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1949.6299999999999</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2002.8999999999999</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2003.4699999999998</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1996.5499999999997</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1965.6699999999998</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1988.31</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2004.6</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2050.2199999999998</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2101.59</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2107.25</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2039.4199999999998</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1945.4899999999998</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1916.6499999999999</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2173.92</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2053.65</v>
      </c>
      <c r="ER1576" s="64"/>
      <c r="ES1576" s="64"/>
      <c r="ET1576" s="64"/>
      <c r="EU1576" s="64"/>
      <c r="EV1576" s="65"/>
    </row>
    <row r="1577" spans="1:152" s="29" customFormat="1" ht="15.75" customHeight="1" x14ac:dyDescent="0.2">
      <c r="A1577" s="60">
        <f>$A$102</f>
        <v>45993</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1922.7499999999998</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1918.57</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1918.6599999999999</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1918.6699999999998</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1918.61</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1918.4999999999998</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1916.6899999999998</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2078.15</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1917.4199999999998</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1941.62</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1999.6799999999998</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1999.56</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1991.84</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1959.4499999999998</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1982.9699999999998</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1998.1699999999998</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2044.7999999999997</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2097.7199999999998</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2100.08</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2029.6999999999998</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1931.9799999999998</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1916.6</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2168.9699999999998</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2022.9299999999998</v>
      </c>
      <c r="ER1577" s="64"/>
      <c r="ES1577" s="64"/>
      <c r="ET1577" s="64"/>
      <c r="EU1577" s="64"/>
      <c r="EV1577" s="65"/>
    </row>
    <row r="1578" spans="1:152" s="29" customFormat="1" ht="15.75" customHeight="1" x14ac:dyDescent="0.2">
      <c r="A1578" s="60">
        <f>$A$103</f>
        <v>45994</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1933.58</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1918.11</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1918.61</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1918.62</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1918.0099999999998</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1917.86</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1916.6299999999999</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2089.9899999999998</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1917.2399999999998</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1947.31</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2004.4199999999998</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2004.1899999999998</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1996.6799999999998</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1964.2099999999998</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1988.33</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2003.4899999999998</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2043.9199999999998</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2096.7599999999998</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2107.4299999999998</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2024.4599999999998</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1938.2199999999998</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1916.33</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2176.21</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2009.1899999999998</v>
      </c>
      <c r="ER1578" s="64"/>
      <c r="ES1578" s="64"/>
      <c r="ET1578" s="64"/>
      <c r="EU1578" s="64"/>
      <c r="EV1578" s="65"/>
    </row>
    <row r="1579" spans="1:152" s="29" customFormat="1" ht="15.75" customHeight="1" x14ac:dyDescent="0.2">
      <c r="A1579" s="60">
        <f>$A$104</f>
        <v>45995</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1918.2799999999997</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1918.4399999999998</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1918.5299999999997</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1918.56</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1918.4699999999998</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1917.8799999999999</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1916.58</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2087.59</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1917.35</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1970.1999999999998</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2018.1299999999999</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2031.61</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2001.7599999999998</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1993.7299999999998</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2000.1699999999998</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2015.1</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2071.83</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2111.2199999999998</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2102.41</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2034.0499999999997</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1937.9899999999998</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1915.1599999999999</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2157.4</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2032.9499999999998</v>
      </c>
      <c r="ER1579" s="64"/>
      <c r="ES1579" s="64"/>
      <c r="ET1579" s="64"/>
      <c r="EU1579" s="64"/>
      <c r="EV1579" s="65"/>
    </row>
    <row r="1580" spans="1:152" s="29" customFormat="1" ht="15.75" customHeight="1" x14ac:dyDescent="0.2">
      <c r="A1580" s="60">
        <f>$A$105</f>
        <v>45996</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1923.9099999999999</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1918.4299999999998</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1918.4999999999998</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1918.5099999999998</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1918.4499999999998</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1918.34</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1916.82</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2091.59</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1917.2099999999998</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1970.09</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2024.9199999999998</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2047.31</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2025.1599999999999</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2018.5399999999997</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2031.2999999999997</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2038.2599999999998</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2053.69</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2107.7999999999997</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2124.35</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2034.9199999999998</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1963.0499999999997</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1915.3799999999999</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2191.92</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2050.17</v>
      </c>
      <c r="ER1580" s="64"/>
      <c r="ES1580" s="64"/>
      <c r="ET1580" s="64"/>
      <c r="EU1580" s="64"/>
      <c r="EV1580" s="65"/>
    </row>
    <row r="1581" spans="1:152" s="29" customFormat="1" ht="15.75" customHeight="1" x14ac:dyDescent="0.2">
      <c r="A1581" s="60">
        <f>$A$106</f>
        <v>45997</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1933.5099999999998</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1918.1799999999998</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1918.3799999999999</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1918.4099999999999</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1918.3899999999999</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1918.32</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1916.9699999999998</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1919.1499999999999</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1916.85</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1917.09</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1937.4699999999998</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1954.1799999999998</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1955.7399999999998</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1938.59</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1938.2499999999998</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1946.8999999999999</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1997.6399999999999</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2063.2999999999997</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2057.91</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1953.11</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1916.2599999999998</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1914.6399999999999</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2133.5099999999998</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2002.9799999999998</v>
      </c>
      <c r="ER1581" s="64"/>
      <c r="ES1581" s="64"/>
      <c r="ET1581" s="64"/>
      <c r="EU1581" s="64"/>
      <c r="EV1581" s="65"/>
    </row>
    <row r="1582" spans="1:152" s="29" customFormat="1" ht="15.75" customHeight="1" x14ac:dyDescent="0.2">
      <c r="A1582" s="60">
        <f>$A$107</f>
        <v>45998</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1928.87</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1918.31</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1918.4799999999998</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1918.58</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1918.5399999999997</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1918.5299999999997</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1917.2299999999998</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1916.85</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1916.4499999999998</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1916.87</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1917.1299999999999</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1917.08</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1917.12</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1917.9099999999999</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1917.87</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1917.9499999999998</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1919.57</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2011.4799999999998</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1998.0499999999997</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1950.85</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1915.33</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1915.2299999999998</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2098.4899999999998</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1967.4099999999999</v>
      </c>
      <c r="ER1582" s="64"/>
      <c r="ES1582" s="64"/>
      <c r="ET1582" s="64"/>
      <c r="EU1582" s="64"/>
      <c r="EV1582" s="65"/>
    </row>
    <row r="1583" spans="1:152" s="29" customFormat="1" ht="15.75" customHeight="1" x14ac:dyDescent="0.2">
      <c r="A1583" s="60">
        <f>$A$108</f>
        <v>45999</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1931.2199999999998</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1918.4199999999998</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1918.56</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1918.59</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1918.4999999999998</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1918.3899999999999</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1916.9299999999998</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2102.1799999999998</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1916.86</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1976.7199999999998</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2028.31</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2036.0099999999998</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2007.2799999999997</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2001.2299999999998</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2008.6799999999998</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2021.7599999999998</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2055.35</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2082.94</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2113.4499999999998</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2031.4699999999998</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1949.86</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1915.1399999999999</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2164.42</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1989.3799999999999</v>
      </c>
      <c r="ER1583" s="64"/>
      <c r="ES1583" s="64"/>
      <c r="ET1583" s="64"/>
      <c r="EU1583" s="64"/>
      <c r="EV1583" s="65"/>
    </row>
    <row r="1584" spans="1:152" s="29" customFormat="1" ht="15.75" customHeight="1" x14ac:dyDescent="0.2">
      <c r="A1584" s="60">
        <f>$A$109</f>
        <v>46000</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1935.2499999999998</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1918.37</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1918.4899999999998</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1918.5299999999997</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1918.4999999999998</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1918.2899999999997</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1917.9799999999998</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2097.98</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1917.0199999999998</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1988.62</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2043.3899999999999</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2050.64</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2022.4899999999998</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2015.7399999999998</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2023.6499999999999</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2035.85</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2066.69</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2092.02</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2120.83</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2053.2799999999997</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1972.6499999999999</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1914.7499999999998</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2148.54</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2037.82</v>
      </c>
      <c r="ER1584" s="64"/>
      <c r="ES1584" s="64"/>
      <c r="ET1584" s="64"/>
      <c r="EU1584" s="64"/>
      <c r="EV1584" s="65"/>
    </row>
    <row r="1585" spans="1:152" s="29" customFormat="1" ht="15.75" customHeight="1" x14ac:dyDescent="0.2">
      <c r="A1585" s="60">
        <f>$A$110</f>
        <v>46001</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1938.5499999999997</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1918.4299999999998</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1918.4499999999998</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1918.4699999999998</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1918.4499999999998</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1918.2099999999998</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1916.31</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2108.4</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1916.83</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1990.6899999999998</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2040.9499999999998</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2049.46</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2026.84</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2014.6999999999998</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2024.84</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2034.9999999999998</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2073.92</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2100.88</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2123.29</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2057.94</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1976.0399999999997</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1915.0199999999998</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2174.02</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2041.1699999999998</v>
      </c>
      <c r="ER1585" s="64"/>
      <c r="ES1585" s="64"/>
      <c r="ET1585" s="64"/>
      <c r="EU1585" s="64"/>
      <c r="EV1585" s="65"/>
    </row>
    <row r="1586" spans="1:152" s="29" customFormat="1" ht="15.75" customHeight="1" x14ac:dyDescent="0.2">
      <c r="A1586" s="60">
        <f>$A$111</f>
        <v>46002</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1952.35</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1918.12</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1918.2399999999998</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1918.31</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1918.2599999999998</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1918.08</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1918.3999999999999</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2126.65</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1917.1599999999999</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2004.7799999999997</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2055.35</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2060.2399999999998</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2034.3899999999999</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2039.7499999999998</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2034.1599999999999</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2051.08</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2091.7599999999998</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2125.33</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2136.5</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2077.1799999999998</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1994.12</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1915.2499999999998</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2172.33</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2041.06</v>
      </c>
      <c r="ER1586" s="64"/>
      <c r="ES1586" s="64"/>
      <c r="ET1586" s="64"/>
      <c r="EU1586" s="64"/>
      <c r="EV1586" s="65"/>
    </row>
    <row r="1587" spans="1:152" s="29" customFormat="1" ht="15.75" customHeight="1" x14ac:dyDescent="0.2">
      <c r="A1587" s="60">
        <f>$A$112</f>
        <v>46003</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1994.7399999999998</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1933.3899999999999</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1918.1699999999998</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1918.2099999999998</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1918.3799999999999</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1945.1899999999998</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2009.34</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2201.11</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1936.35</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2091.13</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2146.17</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2145.69</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2118.56</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2114.79</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2114.1799999999998</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2114.0299999999997</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2142.23</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2183.16</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2204.21</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2149.9299999999998</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2078.7999999999997</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1952.9599999999998</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2242.7799999999997</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2109.34</v>
      </c>
      <c r="ER1587" s="64"/>
      <c r="ES1587" s="64"/>
      <c r="ET1587" s="64"/>
      <c r="EU1587" s="64"/>
      <c r="EV1587" s="65"/>
    </row>
    <row r="1588" spans="1:152" s="29" customFormat="1" ht="15.75" customHeight="1" x14ac:dyDescent="0.2">
      <c r="A1588" s="60">
        <f>$A$113</f>
        <v>46004</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1968.1499999999999</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1924.0399999999997</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1918.56</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1918.6</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1918.6299999999999</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1918.5099999999998</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1917.3999999999999</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1959.0299999999997</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1916.9999999999998</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1918.6999999999998</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2003.0199999999998</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2030.8899999999999</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2024.7099999999998</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2018.6299999999999</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2017.8999999999999</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2017.8899999999999</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2066.56</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2120.02</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2133.6799999999998</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2057.35</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1980.4199999999998</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1914.8799999999999</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2198.02</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2054.85</v>
      </c>
      <c r="ER1588" s="64"/>
      <c r="ES1588" s="64"/>
      <c r="ET1588" s="64"/>
      <c r="EU1588" s="64"/>
      <c r="EV1588" s="65"/>
    </row>
    <row r="1589" spans="1:152" s="29" customFormat="1" ht="15.75" customHeight="1" x14ac:dyDescent="0.2">
      <c r="A1589" s="60">
        <f>$A$114</f>
        <v>46005</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1960.7999999999997</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1924.2299999999998</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1918.32</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1918.3799999999999</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1918.35</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1918.2999999999997</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1916.9599999999998</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1917.9999999999998</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1916.1799999999998</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1916.82</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1916.82</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1940.9899999999998</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1932.7099999999998</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1956.7899999999997</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1956.6699999999998</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1963.7799999999997</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2041.4399999999998</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2111.69</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2155.08</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2105.9699999999998</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2046.2599999999998</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1918.4399999999998</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2203.84</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2089.6799999999998</v>
      </c>
      <c r="ER1589" s="64"/>
      <c r="ES1589" s="64"/>
      <c r="ET1589" s="64"/>
      <c r="EU1589" s="64"/>
      <c r="EV1589" s="65"/>
    </row>
    <row r="1590" spans="1:152" s="29" customFormat="1" ht="15.75" customHeight="1" x14ac:dyDescent="0.2">
      <c r="A1590" s="60">
        <f>$A$115</f>
        <v>46006</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1964.57</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1932.61</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1922.6899999999998</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1917.32</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1917.2499999999998</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1946.4199999999998</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2028.62</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2196.9299999999998</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1960.5399999999997</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2094.52</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2145.69</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2145.8200000000002</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2127.85</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2124.4899999999998</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2124.2599999999998</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2121.39</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2140.4699999999998</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2181.14</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2221.75</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2159.7199999999998</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2092.63</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1973.2599999999998</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2232.67</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2026.7499999999998</v>
      </c>
      <c r="ER1590" s="64"/>
      <c r="ES1590" s="64"/>
      <c r="ET1590" s="64"/>
      <c r="EU1590" s="64"/>
      <c r="EV1590" s="65"/>
    </row>
    <row r="1591" spans="1:152" s="29" customFormat="1" ht="15.75" customHeight="1" x14ac:dyDescent="0.2">
      <c r="A1591" s="60">
        <f>$A$116</f>
        <v>46007</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2005.1699999999998</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1957.5099999999998</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1923.0199999999998</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1918.11</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1919.6399999999999</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1962.7199999999998</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2026.57</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2210.87</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1965.6999999999998</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2104.23</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2161.5299999999997</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2162.3200000000002</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2120.39</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2107.7799999999997</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2115.38</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2119.02</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2149.2999999999997</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2186.83</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2243.7799999999997</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2157.71</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2100.66</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1984.9099999999999</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2266.41</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2124.35</v>
      </c>
      <c r="ER1591" s="64"/>
      <c r="ES1591" s="64"/>
      <c r="ET1591" s="64"/>
      <c r="EU1591" s="64"/>
      <c r="EV1591" s="65"/>
    </row>
    <row r="1592" spans="1:152" s="29" customFormat="1" ht="15.75" customHeight="1" x14ac:dyDescent="0.2">
      <c r="A1592" s="60">
        <f>$A$117</f>
        <v>46008</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2021.59</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1941.2399999999998</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1920.1</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1917.7499999999998</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1917.6899999999998</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1952.2599999999998</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2007.2799999999997</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2194.08</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1933.4499999999998</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2090.9</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2153.0499999999997</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2160.79</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2124</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2117.8200000000002</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2107.09</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2101.5299999999997</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2153.5</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2184.36</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2237.1999999999998</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2163.58</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2042.06</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1912.35</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2257.75</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2131.61</v>
      </c>
      <c r="ER1592" s="64"/>
      <c r="ES1592" s="64"/>
      <c r="ET1592" s="64"/>
      <c r="EU1592" s="64"/>
      <c r="EV1592" s="65"/>
    </row>
    <row r="1593" spans="1:152" s="29" customFormat="1" ht="15.75" customHeight="1" x14ac:dyDescent="0.2">
      <c r="A1593" s="60">
        <f>$A$118</f>
        <v>46009</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2003.9899999999998</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1962.5399999999997</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1937.1399999999999</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1917.36</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1917.2499999999998</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1964.1699999999998</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2035.0299999999997</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2244.48</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1938.8899999999999</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2132.1799999999998</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2124.44</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2165.54</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2067.19</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2049.6</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2064.4699999999998</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2119.35</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2176.62</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2208.02</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2222.3200000000002</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2178.2199999999998</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2114.83</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1954.6999999999998</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2292.0200000000004</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2139.64</v>
      </c>
      <c r="ER1593" s="64"/>
      <c r="ES1593" s="64"/>
      <c r="ET1593" s="64"/>
      <c r="EU1593" s="64"/>
      <c r="EV1593" s="65"/>
    </row>
    <row r="1594" spans="1:152" s="29" customFormat="1" ht="15.75" customHeight="1" x14ac:dyDescent="0.2">
      <c r="A1594" s="60">
        <f>$A$119</f>
        <v>46010</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2028.2199999999998</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1952.56</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1931.34</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1923.5399999999997</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1929.2099999999998</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1975.4299999999998</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2053.06</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2245.16</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1948.7599999999998</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2098.59</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2188.1</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2199.61</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2151.67</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2117.81</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2139.9</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2147.66</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2197.42</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2222.6999999999998</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2262.13</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2229.36</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2130.77</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1982.5199999999998</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2290.7200000000003</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2148.62</v>
      </c>
      <c r="ER1594" s="64"/>
      <c r="ES1594" s="64"/>
      <c r="ET1594" s="64"/>
      <c r="EU1594" s="64"/>
      <c r="EV1594" s="65"/>
    </row>
    <row r="1595" spans="1:152" s="29" customFormat="1" ht="15.75" customHeight="1" x14ac:dyDescent="0.2">
      <c r="A1595" s="60">
        <f>$A$120</f>
        <v>46011</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2041.12</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1966.6399999999999</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1927.5099999999998</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1917.61</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1917.56</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1927.33</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1915.6299999999999</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2013.1899999999998</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1916.08</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1920.7599999999998</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2032.9699999999998</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2056.8200000000002</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2040.3999999999999</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2021.7799999999997</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1916.7399999999998</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1917.2099999999998</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1915.8899999999999</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1914.8899999999999</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1981.0199999999998</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1950.7899999999997</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1922.9799999999998</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1913.1499999999999</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2216.88</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2105.9</v>
      </c>
      <c r="ER1595" s="64"/>
      <c r="ES1595" s="64"/>
      <c r="ET1595" s="64"/>
      <c r="EU1595" s="64"/>
      <c r="EV1595" s="65"/>
    </row>
    <row r="1596" spans="1:152" s="29" customFormat="1" ht="15.75" customHeight="1" x14ac:dyDescent="0.2">
      <c r="A1596" s="60">
        <f>$A$121</f>
        <v>46012</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2022.59</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1940.7099999999998</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1917.1799999999998</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1917.35</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1917.37</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1917.31</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1915.4199999999998</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1937.2099999999998</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1916.07</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1916.1599999999999</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1916.2099999999998</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1956.07</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1948.0299999999997</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1972.0399999999997</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1970.6899999999998</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1977.6299999999999</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2059.06</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2125.94</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2177.06</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2134.42</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2064.08</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1938.4099999999999</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2233.9</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2115.67</v>
      </c>
      <c r="ER1596" s="64"/>
      <c r="ES1596" s="64"/>
      <c r="ET1596" s="64"/>
      <c r="EU1596" s="64"/>
      <c r="EV1596" s="65"/>
    </row>
    <row r="1597" spans="1:152" s="29" customFormat="1" ht="15.75" customHeight="1" x14ac:dyDescent="0.2">
      <c r="A1597" s="60">
        <f>$A$122</f>
        <v>46013</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2090.2399999999998</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2018.35</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1982.3999999999999</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1966.07</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1968.0099999999998</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2027.7599999999998</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2091.11</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2269.8700000000003</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1991.34</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2210.13</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2284.5700000000002</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2267.04</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2126.4299999999998</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2120.5499999999997</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2109.7399999999998</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2109.88</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2156.7399999999998</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2234.36</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2318.0000000000005</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2416.7500000000005</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2174.17</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2050.9899999999998</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2326.38</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2154.3200000000002</v>
      </c>
      <c r="ER1597" s="64"/>
      <c r="ES1597" s="64"/>
      <c r="ET1597" s="64"/>
      <c r="EU1597" s="64"/>
      <c r="EV1597" s="65"/>
    </row>
    <row r="1598" spans="1:152" s="29" customFormat="1" ht="15.75" customHeight="1" x14ac:dyDescent="0.2">
      <c r="A1598" s="60">
        <f>$A$123</f>
        <v>46014</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2011.4899999999998</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1960.7199999999998</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1948.86</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1937.56</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1941.35</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1983.6699999999998</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2088.11</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2274.8700000000003</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1991.11</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2120.54</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2177.06</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2157.25</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2109.36</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2097.02</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2087.25</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2092.46</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2120.64</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2185.5299999999997</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2251.48</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2225.89</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2142.61</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2010.0499999999997</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2276.7500000000005</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2109.21</v>
      </c>
      <c r="ER1598" s="64"/>
      <c r="ES1598" s="64"/>
      <c r="ET1598" s="64"/>
      <c r="EU1598" s="64"/>
      <c r="EV1598" s="65"/>
    </row>
    <row r="1599" spans="1:152" s="29" customFormat="1" ht="15.75" customHeight="1" x14ac:dyDescent="0.2">
      <c r="A1599" s="60">
        <f>$A$124</f>
        <v>46015</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1983.3899999999999</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1943.8799999999999</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1932.9399999999998</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1928.9399999999998</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1933.0499999999997</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1979.11</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2081.11</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2266.9100000000003</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1999.9899999999998</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2142.13</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2226.1</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2235.54</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2190.38</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2186.39</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2186.25</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2138.46</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2145.9899999999998</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2180.4699999999998</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2234.62</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2167.98</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2105.11</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1979.6399999999999</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2260.25</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2113.0700000000002</v>
      </c>
      <c r="ER1599" s="64"/>
      <c r="ES1599" s="64"/>
      <c r="ET1599" s="64"/>
      <c r="EU1599" s="64"/>
      <c r="EV1599" s="65"/>
    </row>
    <row r="1600" spans="1:152" s="29" customFormat="1" ht="15.75" customHeight="1" x14ac:dyDescent="0.2">
      <c r="A1600" s="60">
        <f>$A$125</f>
        <v>46016</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1993.4999999999998</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1947.5299999999997</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1935.0299999999997</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1930.1299999999999</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1933.6999999999998</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1966.1799999999998</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2050.38</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2270.77</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2013.2099999999998</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2147.34</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2179.25</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2188.9699999999998</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2155.25</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2149.4299999999998</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2139.7199999999998</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2127.6</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2150.02</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2203.62</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2270.7000000000003</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2223.73</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2161.2599999999998</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2056.4299999999998</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2257.9899999999998</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2093.4899999999998</v>
      </c>
      <c r="ER1600" s="64"/>
      <c r="ES1600" s="64"/>
      <c r="ET1600" s="64"/>
      <c r="EU1600" s="64"/>
      <c r="EV1600" s="65"/>
    </row>
    <row r="1601" spans="1:152" s="29" customFormat="1" ht="15.75" customHeight="1" x14ac:dyDescent="0.2">
      <c r="A1601" s="60">
        <f>$A$126</f>
        <v>46017</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2088.46</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2017.4599999999998</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1998.9699999999998</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1941.6799999999998</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1998.6999999999998</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1993.84</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2094.9699999999998</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2301.38</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2026.9699999999998</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2155.66</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2174.2999999999997</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2168.65</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2124.77</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2104.9299999999998</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2110.29</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2096.7599999999998</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2154.2399999999998</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2203.63</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2248.15</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2218.0700000000002</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2140.39</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2041.8899999999999</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2268.1800000000003</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2136.59</v>
      </c>
      <c r="ER1601" s="64"/>
      <c r="ES1601" s="64"/>
      <c r="ET1601" s="64"/>
      <c r="EU1601" s="64"/>
      <c r="EV1601" s="65"/>
    </row>
    <row r="1602" spans="1:152" s="29" customFormat="1" ht="15.75" customHeight="1" x14ac:dyDescent="0.2">
      <c r="A1602" s="60">
        <f>$A$127</f>
        <v>46018</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2063.0499999999997</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2001.1899999999998</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1934.9399999999998</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1952.6999999999998</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1960.7499999999998</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1960.7699999999998</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2005.8999999999999</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2251.04</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1989.9599999999998</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2115.7399999999998</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2168.9499999999998</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2169.41</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2170.34</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2167.59</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2182.13</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2167.7999999999997</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2191.9699999999998</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2209.66</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2271.3200000000002</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2222.1999999999998</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2145.6799999999998</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2072.16</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2290.0700000000002</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2155.2999999999997</v>
      </c>
      <c r="ER1602" s="64"/>
      <c r="ES1602" s="64"/>
      <c r="ET1602" s="64"/>
      <c r="EU1602" s="64"/>
      <c r="EV1602" s="65"/>
    </row>
    <row r="1603" spans="1:152" s="29" customFormat="1" ht="15.75" customHeight="1" x14ac:dyDescent="0.2">
      <c r="A1603" s="60">
        <f>$A$128</f>
        <v>46019</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2044.9099999999999</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1977.34</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1953.4299999999998</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1946.33</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1939.6999999999998</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1938.4599999999998</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1931.2399999999998</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1984.7499999999998</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1916.5099999999998</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1916.9299999999998</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1981.3799999999999</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2015.08</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2021.4099999999999</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2021.9399999999998</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2013.6799999999998</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2025.85</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2096.7599999999998</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2146.06</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2191.31</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2151.2399999999998</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2099.15</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1992.58</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2192.92</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2119.66</v>
      </c>
      <c r="ER1603" s="64"/>
      <c r="ES1603" s="64"/>
      <c r="ET1603" s="64"/>
      <c r="EU1603" s="64"/>
      <c r="EV1603" s="65"/>
    </row>
    <row r="1604" spans="1:152" s="29" customFormat="1" ht="15.75" customHeight="1" x14ac:dyDescent="0.2">
      <c r="A1604" s="60">
        <f>$A$129</f>
        <v>46020</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2073.63</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2019.7599999999998</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1994.57</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1927.58</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1932.5299999999997</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1970.0199999999998</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2046.8899999999999</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2258.7199999999998</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1999.7599999999998</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2106.5499999999997</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2165.29</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2158.85</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2173.7199999999998</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2170.62</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2168.5499999999997</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2173.65</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2201.4899999999998</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2218.4899999999998</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2227.91</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2224.66</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2180.6</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2089.14</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2273.6900000000005</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2148.81</v>
      </c>
      <c r="ER1604" s="64"/>
      <c r="ES1604" s="64"/>
      <c r="ET1604" s="64"/>
      <c r="EU1604" s="64"/>
      <c r="EV1604" s="65"/>
    </row>
    <row r="1605" spans="1:152" s="29" customFormat="1" ht="15.75" customHeight="1" x14ac:dyDescent="0.2">
      <c r="A1605" s="60">
        <f>$A$130</f>
        <v>46021</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2070.83</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1918.9499999999998</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1918.6999999999998</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1912.9599999999998</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1916.9199999999998</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1932.4299999999998</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2013.2599999999998</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2183.4899999999998</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2002.0399999999997</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2099.1999999999998</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2161.75</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2178.0299999999997</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2168.58</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2164.4299999999998</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2164.08</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2171.69</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2191.3200000000002</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2216.14</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2226.7799999999997</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2220.52</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2170.6799999999998</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2097.11</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2292.2900000000004</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2137.15</v>
      </c>
      <c r="ER1605" s="64"/>
      <c r="ES1605" s="64"/>
      <c r="ET1605" s="64"/>
      <c r="EU1605" s="64"/>
      <c r="EV1605" s="65"/>
    </row>
    <row r="1606" spans="1:152" s="29" customFormat="1" ht="15.75" customHeight="1" x14ac:dyDescent="0.2">
      <c r="A1606" s="60">
        <f>$A$131</f>
        <v>46022</v>
      </c>
      <c r="B1606" s="61"/>
      <c r="C1606" s="61"/>
      <c r="D1606" s="61"/>
      <c r="E1606" s="61"/>
      <c r="F1606" s="61"/>
      <c r="G1606" s="61"/>
      <c r="H1606" s="62"/>
      <c r="I1606" s="63">
        <f>IF($A1606="-","-",ROUND(VLOOKUP($A1606+ROUND(LEFT(I$1575,1)/24,5),'[1]ОАО "АТС"'!$A$57:$F$800,3,FALSE)+HLOOKUP($DL$1573,'[1]Сбытовая надбавка'!$F$5:$H$6,2,FALSE),2)+'[1]Иные услуги'!$C$6+HLOOKUP($DR$1572,'[1]Услуги по передаче'!$G$5:$J$7,3,FALSE))</f>
        <v>2050.81</v>
      </c>
      <c r="J1606" s="64"/>
      <c r="K1606" s="64"/>
      <c r="L1606" s="64"/>
      <c r="M1606" s="64"/>
      <c r="N1606" s="65"/>
      <c r="O1606" s="63">
        <f>IF($A1606="-","-",ROUND(VLOOKUP($A1606+ROUND(LEFT(O$1575,1)/24,5),'[1]ОАО "АТС"'!$A$57:$F$800,3,FALSE)+HLOOKUP($DL$1573,'[1]Сбытовая надбавка'!$F$5:$H$6,2,FALSE),2)+'[1]Иные услуги'!$C$6+HLOOKUP($DR$1572,'[1]Услуги по передаче'!$G$5:$J$7,3,FALSE))</f>
        <v>1997.2699999999998</v>
      </c>
      <c r="P1606" s="64"/>
      <c r="Q1606" s="64"/>
      <c r="R1606" s="64"/>
      <c r="S1606" s="64"/>
      <c r="T1606" s="65"/>
      <c r="U1606" s="63">
        <f>IF($A1606="-","-",ROUND(VLOOKUP($A1606+ROUND(LEFT(U$1575,1)/24,5),'[1]ОАО "АТС"'!$A$57:$F$800,3,FALSE)+HLOOKUP($DL$1573,'[1]Сбытовая надбавка'!$F$5:$H$6,2,FALSE),2)+'[1]Иные услуги'!$C$6+HLOOKUP($DR$1572,'[1]Услуги по передаче'!$G$5:$J$7,3,FALSE))</f>
        <v>1928.7499999999998</v>
      </c>
      <c r="V1606" s="64"/>
      <c r="W1606" s="64"/>
      <c r="X1606" s="64"/>
      <c r="Y1606" s="64"/>
      <c r="Z1606" s="65"/>
      <c r="AA1606" s="63">
        <f>IF($A1606="-","-",ROUND(VLOOKUP($A1606+ROUND(LEFT(AA$1575,1)/24,5),'[1]ОАО "АТС"'!$A$57:$F$800,3,FALSE)+HLOOKUP($DL$1573,'[1]Сбытовая надбавка'!$F$5:$H$6,2,FALSE),2)+'[1]Иные услуги'!$C$6+HLOOKUP($DR$1572,'[1]Услуги по передаче'!$G$5:$J$7,3,FALSE))</f>
        <v>1924.07</v>
      </c>
      <c r="AB1606" s="64"/>
      <c r="AC1606" s="64"/>
      <c r="AD1606" s="64"/>
      <c r="AE1606" s="64"/>
      <c r="AF1606" s="65"/>
      <c r="AG1606" s="63">
        <f>IF($A1606="-","-",ROUND(VLOOKUP($A1606+ROUND(LEFT(AG$1575,1)/24,5),'[1]ОАО "АТС"'!$A$57:$F$800,3,FALSE)+HLOOKUP($DL$1573,'[1]Сбытовая надбавка'!$F$5:$H$6,2,FALSE),2)+'[1]Иные услуги'!$C$6+HLOOKUP($DR$1572,'[1]Услуги по передаче'!$G$5:$J$7,3,FALSE))</f>
        <v>1924.3799999999999</v>
      </c>
      <c r="AH1606" s="64"/>
      <c r="AI1606" s="64"/>
      <c r="AJ1606" s="64"/>
      <c r="AK1606" s="64"/>
      <c r="AL1606" s="65"/>
      <c r="AM1606" s="63">
        <f>IF($A1606="-","-",ROUND(VLOOKUP($A1606+ROUND(LEFT(AM$1575,1)/24,5),'[1]ОАО "АТС"'!$A$57:$F$800,3,FALSE)+HLOOKUP($DL$1573,'[1]Сбытовая надбавка'!$F$5:$H$6,2,FALSE),2)+'[1]Иные услуги'!$C$6+HLOOKUP($DR$1572,'[1]Услуги по передаче'!$G$5:$J$7,3,FALSE))</f>
        <v>1932.2899999999997</v>
      </c>
      <c r="AN1606" s="64"/>
      <c r="AO1606" s="64"/>
      <c r="AP1606" s="64"/>
      <c r="AQ1606" s="64"/>
      <c r="AR1606" s="65"/>
      <c r="AS1606" s="63">
        <f>IF($A1606="-","-",ROUND(VLOOKUP($A1606+ROUND(LEFT(AS$1575,1)/24,5),'[1]ОАО "АТС"'!$A$57:$F$800,3,FALSE)+HLOOKUP($DL$1573,'[1]Сбытовая надбавка'!$F$5:$H$6,2,FALSE),2)+'[1]Иные услуги'!$C$6+HLOOKUP($DR$1572,'[1]Услуги по передаче'!$G$5:$J$7,3,FALSE))</f>
        <v>1935.8899999999999</v>
      </c>
      <c r="AT1606" s="64"/>
      <c r="AU1606" s="64"/>
      <c r="AV1606" s="64"/>
      <c r="AW1606" s="64"/>
      <c r="AX1606" s="65"/>
      <c r="AY1606" s="63">
        <f>IF($A1606="-","-",ROUND(VLOOKUP($A1606+ROUND(LEFT(AY$1575,1)/24,5),'[1]ОАО "АТС"'!$A$57:$F$800,3,FALSE)+HLOOKUP($DL$1573,'[1]Сбытовая надбавка'!$F$5:$H$6,2,FALSE),2)+'[1]Иные услуги'!$C$6+HLOOKUP($DR$1572,'[1]Услуги по передаче'!$G$5:$J$7,3,FALSE))</f>
        <v>1997.9599999999998</v>
      </c>
      <c r="AZ1606" s="64"/>
      <c r="BA1606" s="64"/>
      <c r="BB1606" s="64"/>
      <c r="BC1606" s="64"/>
      <c r="BD1606" s="65"/>
      <c r="BE1606" s="63">
        <f>IF($A1606="-","-",ROUND(VLOOKUP($A1606+ROUND(LEFT(BE$1575,1)/24,5),'[1]ОАО "АТС"'!$A$57:$F$800,3,FALSE)+HLOOKUP($DL$1573,'[1]Сбытовая надбавка'!$F$5:$H$6,2,FALSE),2)+'[1]Иные услуги'!$C$6+HLOOKUP($DR$1572,'[1]Услуги по передаче'!$G$5:$J$7,3,FALSE))</f>
        <v>1916.4799999999998</v>
      </c>
      <c r="BF1606" s="64"/>
      <c r="BG1606" s="64"/>
      <c r="BH1606" s="64"/>
      <c r="BI1606" s="64"/>
      <c r="BJ1606" s="65"/>
      <c r="BK1606" s="63">
        <f>IF($A1606="-","-",ROUND(VLOOKUP($A1606+ROUND(LEFT(BK$1575,1)/24,5),'[1]ОАО "АТС"'!$A$57:$F$800,3,FALSE)+HLOOKUP($DL$1573,'[1]Сбытовая надбавка'!$F$5:$H$6,2,FALSE),2)+'[1]Иные услуги'!$C$6+HLOOKUP($DR$1572,'[1]Услуги по передаче'!$G$5:$J$7,3,FALSE))</f>
        <v>1985.7999999999997</v>
      </c>
      <c r="BL1606" s="64"/>
      <c r="BM1606" s="64"/>
      <c r="BN1606" s="64"/>
      <c r="BO1606" s="64"/>
      <c r="BP1606" s="65"/>
      <c r="BQ1606" s="63">
        <f>IF($A1606="-","-",ROUND(VLOOKUP($A1606+ROUND(LEFT(BQ$1575,2)/24,5),'[1]ОАО "АТС"'!$A$57:$F$800,3,FALSE)+HLOOKUP($DL$1573,'[1]Сбытовая надбавка'!$F$5:$H$6,2,FALSE),2)+'[1]Иные услуги'!$C$6+HLOOKUP($DR$1572,'[1]Услуги по передаче'!$G$5:$J$7,3,FALSE))</f>
        <v>2030.7099999999998</v>
      </c>
      <c r="BR1606" s="64"/>
      <c r="BS1606" s="64"/>
      <c r="BT1606" s="64"/>
      <c r="BU1606" s="64"/>
      <c r="BV1606" s="65"/>
      <c r="BW1606" s="63">
        <f>IF($A1606="-","-",ROUND(VLOOKUP($A1606+ROUND(LEFT(BW$1575,2)/24,5),'[1]ОАО "АТС"'!$A$57:$F$800,3,FALSE)+HLOOKUP($DL$1573,'[1]Сбытовая надбавка'!$F$5:$H$6,2,FALSE),2)+'[1]Иные услуги'!$C$6+HLOOKUP($DR$1572,'[1]Услуги по передаче'!$G$5:$J$7,3,FALSE))</f>
        <v>2044.1799999999998</v>
      </c>
      <c r="BX1606" s="64"/>
      <c r="BY1606" s="64"/>
      <c r="BZ1606" s="64"/>
      <c r="CA1606" s="64"/>
      <c r="CB1606" s="65"/>
      <c r="CC1606" s="63">
        <f>IF($A1606="-","-",ROUND(VLOOKUP($A1606+ROUND(LEFT(CC$1575,2)/24,5),'[1]ОАО "АТС"'!$A$57:$F$800,3,FALSE)+HLOOKUP($DL$1573,'[1]Сбытовая надбавка'!$F$5:$H$6,2,FALSE),2)+'[1]Иные услуги'!$C$6+HLOOKUP($DR$1572,'[1]Услуги по передаче'!$G$5:$J$7,3,FALSE))</f>
        <v>2027.4399999999998</v>
      </c>
      <c r="CD1606" s="64"/>
      <c r="CE1606" s="64"/>
      <c r="CF1606" s="64"/>
      <c r="CG1606" s="64"/>
      <c r="CH1606" s="65"/>
      <c r="CI1606" s="63">
        <f>IF($A1606="-","-",ROUND(VLOOKUP($A1606+ROUND(LEFT(CI$1575,2)/24,5),'[1]ОАО "АТС"'!$A$57:$F$800,3,FALSE)+HLOOKUP($DL$1573,'[1]Сбытовая надбавка'!$F$5:$H$6,2,FALSE),2)+'[1]Иные услуги'!$C$6+HLOOKUP($DR$1572,'[1]Услуги по передаче'!$G$5:$J$7,3,FALSE))</f>
        <v>2001.9499999999998</v>
      </c>
      <c r="CJ1606" s="64"/>
      <c r="CK1606" s="64"/>
      <c r="CL1606" s="64"/>
      <c r="CM1606" s="64"/>
      <c r="CN1606" s="65"/>
      <c r="CO1606" s="63">
        <f>IF($A1606="-","-",ROUND(VLOOKUP($A1606+ROUND(LEFT(CO$1575,2)/24,5),'[1]ОАО "АТС"'!$A$57:$F$800,3,FALSE)+HLOOKUP($DL$1573,'[1]Сбытовая надбавка'!$F$5:$H$6,2,FALSE),2)+'[1]Иные услуги'!$C$6+HLOOKUP($DR$1572,'[1]Услуги по передаче'!$G$5:$J$7,3,FALSE))</f>
        <v>1994.1</v>
      </c>
      <c r="CP1606" s="64"/>
      <c r="CQ1606" s="64"/>
      <c r="CR1606" s="64"/>
      <c r="CS1606" s="64"/>
      <c r="CT1606" s="65"/>
      <c r="CU1606" s="63">
        <f>IF($A1606="-","-",ROUND(VLOOKUP($A1606+ROUND(LEFT(CU$1575,2)/24,5),'[1]ОАО "АТС"'!$A$57:$F$800,3,FALSE)+HLOOKUP($DL$1573,'[1]Сбытовая надбавка'!$F$5:$H$6,2,FALSE),2)+'[1]Иные услуги'!$C$6+HLOOKUP($DR$1572,'[1]Услуги по передаче'!$G$5:$J$7,3,FALSE))</f>
        <v>1993.1599999999999</v>
      </c>
      <c r="CV1606" s="64"/>
      <c r="CW1606" s="64"/>
      <c r="CX1606" s="64"/>
      <c r="CY1606" s="64"/>
      <c r="CZ1606" s="65"/>
      <c r="DA1606" s="63">
        <f>IF($A1606="-","-",ROUND(VLOOKUP($A1606+ROUND(LEFT(DA$1575,2)/24,5),'[1]ОАО "АТС"'!$A$57:$F$800,3,FALSE)+HLOOKUP($DL$1573,'[1]Сбытовая надбавка'!$F$5:$H$6,2,FALSE),2)+'[1]Иные услуги'!$C$6+HLOOKUP($DR$1572,'[1]Услуги по передаче'!$G$5:$J$7,3,FALSE))</f>
        <v>2038.7299999999998</v>
      </c>
      <c r="DB1606" s="64"/>
      <c r="DC1606" s="64"/>
      <c r="DD1606" s="64"/>
      <c r="DE1606" s="64"/>
      <c r="DF1606" s="65"/>
      <c r="DG1606" s="63">
        <f>IF($A1606="-","-",ROUND(VLOOKUP($A1606+ROUND(LEFT(DG$1575,2)/24,5),'[1]ОАО "АТС"'!$A$57:$F$800,3,FALSE)+HLOOKUP($DL$1573,'[1]Сбытовая надбавка'!$F$5:$H$6,2,FALSE),2)+'[1]Иные услуги'!$C$6+HLOOKUP($DR$1572,'[1]Услуги по передаче'!$G$5:$J$7,3,FALSE))</f>
        <v>2127.2799999999997</v>
      </c>
      <c r="DH1606" s="64"/>
      <c r="DI1606" s="64"/>
      <c r="DJ1606" s="64"/>
      <c r="DK1606" s="64"/>
      <c r="DL1606" s="65"/>
      <c r="DM1606" s="63">
        <f>IF($A1606="-","-",ROUND(VLOOKUP($A1606+ROUND(LEFT(DM$1575,2)/24,5),'[1]ОАО "АТС"'!$A$57:$F$800,3,FALSE)+HLOOKUP($DL$1573,'[1]Сбытовая надбавка'!$F$5:$H$6,2,FALSE),2)+'[1]Иные услуги'!$C$6+HLOOKUP($DR$1572,'[1]Услуги по передаче'!$G$5:$J$7,3,FALSE))</f>
        <v>2151.9499999999998</v>
      </c>
      <c r="DN1606" s="64"/>
      <c r="DO1606" s="64"/>
      <c r="DP1606" s="64"/>
      <c r="DQ1606" s="64"/>
      <c r="DR1606" s="65"/>
      <c r="DS1606" s="63">
        <f>IF($A1606="-","-",ROUND(VLOOKUP($A1606+ROUND(LEFT(DS$1575,2)/24,5),'[1]ОАО "АТС"'!$A$57:$F$800,3,FALSE)+HLOOKUP($DL$1573,'[1]Сбытовая надбавка'!$F$5:$H$6,2,FALSE),2)+'[1]Иные услуги'!$C$6+HLOOKUP($DR$1572,'[1]Услуги по передаче'!$G$5:$J$7,3,FALSE))</f>
        <v>2111.39</v>
      </c>
      <c r="DT1606" s="64"/>
      <c r="DU1606" s="64"/>
      <c r="DV1606" s="64"/>
      <c r="DW1606" s="64"/>
      <c r="DX1606" s="65"/>
      <c r="DY1606" s="63">
        <f>IF($A1606="-","-",ROUND(VLOOKUP($A1606+ROUND(LEFT(DY$1575,2)/24,5),'[1]ОАО "АТС"'!$A$57:$F$800,3,FALSE)+HLOOKUP($DL$1573,'[1]Сбытовая надбавка'!$F$5:$H$6,2,FALSE),2)+'[1]Иные услуги'!$C$6+HLOOKUP($DR$1572,'[1]Услуги по передаче'!$G$5:$J$7,3,FALSE))</f>
        <v>2048.88</v>
      </c>
      <c r="DZ1606" s="64"/>
      <c r="EA1606" s="64"/>
      <c r="EB1606" s="64"/>
      <c r="EC1606" s="64"/>
      <c r="ED1606" s="65"/>
      <c r="EE1606" s="63">
        <f>IF($A1606="-","-",ROUND(VLOOKUP($A1606+ROUND(LEFT(EE$1575,2)/24,5),'[1]ОАО "АТС"'!$A$57:$F$800,3,FALSE)+HLOOKUP($DL$1573,'[1]Сбытовая надбавка'!$F$5:$H$6,2,FALSE),2)+'[1]Иные услуги'!$C$6+HLOOKUP($DR$1572,'[1]Услуги по передаче'!$G$5:$J$7,3,FALSE))</f>
        <v>1922.4399999999998</v>
      </c>
      <c r="EF1606" s="64"/>
      <c r="EG1606" s="64"/>
      <c r="EH1606" s="64"/>
      <c r="EI1606" s="64"/>
      <c r="EJ1606" s="65"/>
      <c r="EK1606" s="63">
        <f>IF($A1606="-","-",ROUND(VLOOKUP($A1606+ROUND(LEFT(EK$1575,2)/24,5),'[1]ОАО "АТС"'!$A$57:$F$800,3,FALSE)+HLOOKUP($DL$1573,'[1]Сбытовая надбавка'!$F$5:$H$6,2,FALSE),2)+'[1]Иные услуги'!$C$6+HLOOKUP($DR$1572,'[1]Услуги по передаче'!$G$5:$J$7,3,FALSE))</f>
        <v>2214.66</v>
      </c>
      <c r="EL1606" s="64"/>
      <c r="EM1606" s="64"/>
      <c r="EN1606" s="64"/>
      <c r="EO1606" s="64"/>
      <c r="EP1606" s="65"/>
      <c r="EQ1606" s="63">
        <f>IF($A1606="-","-",ROUND(VLOOKUP($A1606+ROUND(LEFT(EQ$1575,2)/24,5),'[1]ОАО "АТС"'!$A$57:$F$800,3,FALSE)+HLOOKUP($DL$1573,'[1]Сбытовая надбавка'!$F$5:$H$6,2,FALSE),2)+'[1]Иные услуги'!$C$6+HLOOKUP($DR$1572,'[1]Услуги по передаче'!$G$5:$J$7,3,FALSE))</f>
        <v>2188.34</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45992</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2488.92</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2481.0200000000004</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2481.09</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2481.1000000000004</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2481.0200000000004</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2480.7600000000002</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2479.61</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2649.65</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2479.9100000000003</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2511.9700000000003</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2565.2400000000002</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2565.8100000000004</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2558.8900000000003</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2528.0100000000002</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2550.65</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2566.94</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2612.5600000000004</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2663.9300000000003</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2669.59</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2601.7600000000002</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2507.8300000000004</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2478.9900000000002</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2736.26</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2615.9900000000002</v>
      </c>
      <c r="ER1612" s="64"/>
      <c r="ES1612" s="64"/>
      <c r="ET1612" s="64"/>
      <c r="EU1612" s="64"/>
      <c r="EV1612" s="65"/>
    </row>
    <row r="1613" spans="1:152" s="29" customFormat="1" ht="15.75" customHeight="1" x14ac:dyDescent="0.2">
      <c r="A1613" s="60">
        <f>$A$102</f>
        <v>45993</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2485.09</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2480.9100000000003</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2481.0000000000005</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2481.0100000000002</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2480.9500000000003</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2480.84</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2479.0300000000002</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2640.4900000000002</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2479.7600000000002</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2503.96</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2562.0200000000004</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2561.9</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2554.1800000000003</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2521.7900000000004</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2545.3100000000004</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2560.5100000000002</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2607.1400000000003</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2660.0600000000004</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2662.42</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2592.0400000000004</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2494.3200000000002</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2478.94</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2731.3100000000004</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2585.2700000000004</v>
      </c>
      <c r="ER1613" s="64"/>
      <c r="ES1613" s="64"/>
      <c r="ET1613" s="64"/>
      <c r="EU1613" s="64"/>
      <c r="EV1613" s="65"/>
    </row>
    <row r="1614" spans="1:152" s="29" customFormat="1" ht="15.75" customHeight="1" x14ac:dyDescent="0.2">
      <c r="A1614" s="60">
        <f>$A$103</f>
        <v>45994</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2495.92</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2480.4500000000003</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2480.9500000000003</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2480.96</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2480.3500000000004</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2480.2000000000003</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2478.9700000000003</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2652.3300000000004</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2479.5800000000004</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2509.65</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2566.7600000000002</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2566.5300000000002</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2559.0200000000004</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2526.5500000000002</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2550.67</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2565.8300000000004</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2606.2600000000002</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2659.1000000000004</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2669.7700000000004</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2586.8000000000002</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2500.5600000000004</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2478.67</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2738.55</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2571.5300000000002</v>
      </c>
      <c r="ER1614" s="64"/>
      <c r="ES1614" s="64"/>
      <c r="ET1614" s="64"/>
      <c r="EU1614" s="64"/>
      <c r="EV1614" s="65"/>
    </row>
    <row r="1615" spans="1:152" s="29" customFormat="1" ht="15.75" customHeight="1" x14ac:dyDescent="0.2">
      <c r="A1615" s="60">
        <f>$A$104</f>
        <v>45995</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2480.6200000000003</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2480.7800000000002</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2480.8700000000003</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2480.9</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2480.8100000000004</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2480.2200000000003</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2478.92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2649.9300000000003</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2479.69</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2532.5400000000004</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2580.4700000000003</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2593.9500000000003</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2564.1000000000004</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2556.0700000000002</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2562.5100000000002</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2577.44</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2634.17</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2673.5600000000004</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2664.7500000000005</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2596.3900000000003</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2500.3300000000004</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2477.5000000000005</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2719.7400000000002</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2595.2900000000004</v>
      </c>
      <c r="ER1615" s="64"/>
      <c r="ES1615" s="64"/>
      <c r="ET1615" s="64"/>
      <c r="EU1615" s="64"/>
      <c r="EV1615" s="65"/>
    </row>
    <row r="1616" spans="1:152" s="29" customFormat="1" ht="15.75" customHeight="1" x14ac:dyDescent="0.2">
      <c r="A1616" s="60">
        <f>$A$105</f>
        <v>45996</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2486.2500000000005</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2480.7700000000004</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2480.84</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2480.8500000000004</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2480.7900000000004</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2480.6800000000003</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2479.1600000000003</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2653.9300000000003</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2479.5500000000002</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2532.4300000000003</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2587.2600000000002</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2609.65</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2587.5000000000005</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2580.88</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2593.6400000000003</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2600.6000000000004</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2616.0300000000002</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2670.1400000000003</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2686.69</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2597.2600000000002</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2525.3900000000003</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2477.7200000000003</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2754.26</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2612.5100000000002</v>
      </c>
      <c r="ER1616" s="64"/>
      <c r="ES1616" s="64"/>
      <c r="ET1616" s="64"/>
      <c r="EU1616" s="64"/>
      <c r="EV1616" s="65"/>
    </row>
    <row r="1617" spans="1:152" s="29" customFormat="1" ht="15.75" customHeight="1" x14ac:dyDescent="0.2">
      <c r="A1617" s="60">
        <f>$A$106</f>
        <v>45997</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2495.8500000000004</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2480.5200000000004</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2480.7200000000003</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2480.7500000000005</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2480.7300000000005</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2480.6600000000003</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2479.3100000000004</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2481.4900000000002</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2479.19</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2479.4300000000003</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2499.8100000000004</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2516.5200000000004</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2518.0800000000004</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2500.9300000000003</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2500.59</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2509.2400000000002</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2559.9800000000005</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2625.6400000000003</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2620.2500000000005</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2515.4500000000003</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2478.6000000000004</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2476.9800000000005</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2695.8500000000004</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2565.3200000000002</v>
      </c>
      <c r="ER1617" s="64"/>
      <c r="ES1617" s="64"/>
      <c r="ET1617" s="64"/>
      <c r="EU1617" s="64"/>
      <c r="EV1617" s="65"/>
    </row>
    <row r="1618" spans="1:152" s="29" customFormat="1" ht="15.75" customHeight="1" x14ac:dyDescent="0.2">
      <c r="A1618" s="60">
        <f>$A$107</f>
        <v>45998</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2491.21</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2480.65</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2480.8200000000002</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2480.92</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2480.88</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2480.8700000000003</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2479.5700000000002</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2479.19</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2478.7900000000004</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2479.21</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2479.4700000000003</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2479.42</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2479.46</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2480.2500000000005</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2480.21</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2480.2900000000004</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2481.9100000000003</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2573.8200000000002</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2560.3900000000003</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2513.19</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2477.67</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2477.5700000000002</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2660.8300000000004</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2529.7500000000005</v>
      </c>
      <c r="ER1618" s="64"/>
      <c r="ES1618" s="64"/>
      <c r="ET1618" s="64"/>
      <c r="EU1618" s="64"/>
      <c r="EV1618" s="65"/>
    </row>
    <row r="1619" spans="1:152" s="29" customFormat="1" ht="15.75" customHeight="1" x14ac:dyDescent="0.2">
      <c r="A1619" s="60">
        <f>$A$108</f>
        <v>45999</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2493.5600000000004</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2480.7600000000002</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2480.9</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2480.9300000000003</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2480.84</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2480.7300000000005</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2479.2700000000004</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2664.5200000000004</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2479.2000000000003</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2539.0600000000004</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2590.65</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2598.3500000000004</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2569.6200000000003</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2563.5700000000002</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2571.0200000000004</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2584.1000000000004</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2617.69</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2645.28</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2675.7900000000004</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2593.8100000000004</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2512.2000000000003</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2477.4800000000005</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2726.76</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2551.7200000000003</v>
      </c>
      <c r="ER1619" s="64"/>
      <c r="ES1619" s="64"/>
      <c r="ET1619" s="64"/>
      <c r="EU1619" s="64"/>
      <c r="EV1619" s="65"/>
    </row>
    <row r="1620" spans="1:152" s="29" customFormat="1" ht="15.75" customHeight="1" x14ac:dyDescent="0.2">
      <c r="A1620" s="60">
        <f>$A$109</f>
        <v>46000</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2497.59</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2480.71</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2480.8300000000004</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2480.8700000000003</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2480.84</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2480.63</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2480.3200000000002</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2660.32</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2479.36</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2550.96</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2605.7300000000005</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2612.9800000000005</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2584.8300000000004</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2578.0800000000004</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2585.9900000000002</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2598.19</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2629.03</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2654.36</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2683.17</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2615.6200000000003</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2534.9900000000002</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2477.09</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2710.88</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2600.1600000000003</v>
      </c>
      <c r="ER1620" s="64"/>
      <c r="ES1620" s="64"/>
      <c r="ET1620" s="64"/>
      <c r="EU1620" s="64"/>
      <c r="EV1620" s="65"/>
    </row>
    <row r="1621" spans="1:152" s="29" customFormat="1" ht="15.75" customHeight="1" x14ac:dyDescent="0.2">
      <c r="A1621" s="60">
        <f>$A$110</f>
        <v>46001</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2500.8900000000003</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2480.7700000000004</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2480.7900000000004</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2480.8100000000004</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2480.7900000000004</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2480.5500000000002</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2478.65</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2670.7400000000002</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2479.17</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2553.0300000000002</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2603.2900000000004</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2611.8000000000002</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2589.1800000000003</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2577.0400000000004</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2587.1800000000003</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2597.34</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2636.26</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2663.2200000000003</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2685.63</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2620.2800000000002</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2538.38</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2477.36</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2736.36</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2603.5100000000002</v>
      </c>
      <c r="ER1621" s="64"/>
      <c r="ES1621" s="64"/>
      <c r="ET1621" s="64"/>
      <c r="EU1621" s="64"/>
      <c r="EV1621" s="65"/>
    </row>
    <row r="1622" spans="1:152" s="29" customFormat="1" ht="15.75" customHeight="1" x14ac:dyDescent="0.2">
      <c r="A1622" s="60">
        <f>$A$111</f>
        <v>46002</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2514.69</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2480.46</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2480.5800000000004</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2480.65</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2480.6000000000004</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2480.42</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2480.7400000000002</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2688.9900000000002</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2479.5000000000005</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2567.1200000000003</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2617.69</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2622.5800000000004</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2596.7300000000005</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2602.09</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2596.5000000000005</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2613.42</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2654.1000000000004</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2687.67</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2698.84</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2639.5200000000004</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2556.46</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2477.59</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2734.67</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2603.4</v>
      </c>
      <c r="ER1622" s="64"/>
      <c r="ES1622" s="64"/>
      <c r="ET1622" s="64"/>
      <c r="EU1622" s="64"/>
      <c r="EV1622" s="65"/>
    </row>
    <row r="1623" spans="1:152" s="29" customFormat="1" ht="15.75" customHeight="1" x14ac:dyDescent="0.2">
      <c r="A1623" s="60">
        <f>$A$112</f>
        <v>46003</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2557.0800000000004</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2495.7300000000005</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2480.5100000000002</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2480.5500000000002</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2480.7200000000003</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2507.5300000000002</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2571.6800000000003</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2763.4500000000003</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2498.69</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2653.4700000000003</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2708.51</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2708.03</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2680.9</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2677.13</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2676.5200000000004</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2676.3700000000003</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2704.57</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2745.5000000000005</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2766.55</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2712.2700000000004</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2641.1400000000003</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2515.3000000000002</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2805.1200000000003</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2671.6800000000003</v>
      </c>
      <c r="ER1623" s="64"/>
      <c r="ES1623" s="64"/>
      <c r="ET1623" s="64"/>
      <c r="EU1623" s="64"/>
      <c r="EV1623" s="65"/>
    </row>
    <row r="1624" spans="1:152" s="29" customFormat="1" ht="15.75" customHeight="1" x14ac:dyDescent="0.2">
      <c r="A1624" s="60">
        <f>$A$113</f>
        <v>46004</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2530.4900000000002</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2486.38</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2480.9</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2480.94</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2480.9700000000003</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2480.8500000000004</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2479.7400000000002</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2521.3700000000003</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2479.34</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2481.0400000000004</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2565.36</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2593.2300000000005</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2587.0500000000002</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2580.9700000000003</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2580.2400000000002</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2580.2300000000005</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2628.9</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2682.36</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2696.0200000000004</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2619.69</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2542.7600000000002</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2477.2200000000003</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2760.36</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2617.19</v>
      </c>
      <c r="ER1624" s="64"/>
      <c r="ES1624" s="64"/>
      <c r="ET1624" s="64"/>
      <c r="EU1624" s="64"/>
      <c r="EV1624" s="65"/>
    </row>
    <row r="1625" spans="1:152" s="29" customFormat="1" ht="15.75" customHeight="1" x14ac:dyDescent="0.2">
      <c r="A1625" s="60">
        <f>$A$114</f>
        <v>46005</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2523.1400000000003</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2486.5700000000002</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2480.6600000000003</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2480.7200000000003</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2480.69</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2480.6400000000003</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2479.3000000000002</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2480.34</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2478.5200000000004</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2479.1600000000003</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2479.1600000000003</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2503.3300000000004</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2495.0500000000002</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2519.13</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2519.0100000000002</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2526.1200000000003</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2603.7800000000002</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2674.03</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2717.42</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2668.3100000000004</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2608.6000000000004</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2480.7800000000002</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2766.1800000000003</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2652.0200000000004</v>
      </c>
      <c r="ER1625" s="64"/>
      <c r="ES1625" s="64"/>
      <c r="ET1625" s="64"/>
      <c r="EU1625" s="64"/>
      <c r="EV1625" s="65"/>
    </row>
    <row r="1626" spans="1:152" s="29" customFormat="1" ht="15.75" customHeight="1" x14ac:dyDescent="0.2">
      <c r="A1626" s="60">
        <f>$A$115</f>
        <v>46006</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2526.9100000000003</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2494.9500000000003</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2485.0300000000002</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2479.6600000000003</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2479.59</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2508.7600000000002</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2590.96</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2759.2700000000004</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2522.88</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2656.86</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2708.03</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2708.1600000000003</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2690.19</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2686.8300000000004</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2686.6000000000004</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2683.7300000000005</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2702.8100000000004</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2743.4800000000005</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2784.09</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2722.0600000000004</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2654.9700000000003</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2535.6000000000004</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2795.01</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2589.09</v>
      </c>
      <c r="ER1626" s="64"/>
      <c r="ES1626" s="64"/>
      <c r="ET1626" s="64"/>
      <c r="EU1626" s="64"/>
      <c r="EV1626" s="65"/>
    </row>
    <row r="1627" spans="1:152" s="29" customFormat="1" ht="15.75" customHeight="1" x14ac:dyDescent="0.2">
      <c r="A1627" s="60">
        <f>$A$116</f>
        <v>46007</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2567.5100000000002</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2519.8500000000004</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2485.36</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2480.4500000000003</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2481.9800000000005</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2525.0600000000004</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2588.9100000000003</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2773.21</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2528.0400000000004</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2666.57</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2723.8700000000003</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2724.6600000000003</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2682.7300000000005</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2670.1200000000003</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2677.7200000000003</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2681.36</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2711.6400000000003</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2749.17</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2806.1200000000003</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2720.05</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2663.0000000000005</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2547.2500000000005</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2828.7500000000005</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2686.69</v>
      </c>
      <c r="ER1627" s="64"/>
      <c r="ES1627" s="64"/>
      <c r="ET1627" s="64"/>
      <c r="EU1627" s="64"/>
      <c r="EV1627" s="65"/>
    </row>
    <row r="1628" spans="1:152" s="29" customFormat="1" ht="15.75" customHeight="1" x14ac:dyDescent="0.2">
      <c r="A1628" s="60">
        <f>$A$117</f>
        <v>46008</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2583.9300000000003</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2503.5800000000004</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2482.44</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2480.09</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2480.0300000000002</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2514.6000000000004</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2569.6200000000003</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2756.42</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2495.7900000000004</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2653.2400000000002</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2715.3900000000003</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2723.13</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2686.34</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2680.1600000000003</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2669.4300000000003</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2663.8700000000003</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2715.84</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2746.7000000000003</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2799.5400000000004</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2725.92</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2604.4</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2474.69</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2820.09</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2693.9500000000003</v>
      </c>
      <c r="ER1628" s="64"/>
      <c r="ES1628" s="64"/>
      <c r="ET1628" s="64"/>
      <c r="EU1628" s="64"/>
      <c r="EV1628" s="65"/>
    </row>
    <row r="1629" spans="1:152" s="29" customFormat="1" ht="15.75" customHeight="1" x14ac:dyDescent="0.2">
      <c r="A1629" s="60">
        <f>$A$118</f>
        <v>46009</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2566.3300000000004</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2524.88</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2499.4800000000005</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2479.7000000000003</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2479.59</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2526.5100000000002</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2597.3700000000003</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2806.82</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2501.2300000000005</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2694.5200000000004</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2686.78</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2727.88</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2629.53</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2611.94</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2626.8100000000004</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2681.69</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2738.96</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2770.36</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2784.6600000000003</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2740.5600000000004</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2677.17</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2517.0400000000004</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2854.36</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2701.9800000000005</v>
      </c>
      <c r="ER1629" s="64"/>
      <c r="ES1629" s="64"/>
      <c r="ET1629" s="64"/>
      <c r="EU1629" s="64"/>
      <c r="EV1629" s="65"/>
    </row>
    <row r="1630" spans="1:152" s="29" customFormat="1" ht="15.75" customHeight="1" x14ac:dyDescent="0.2">
      <c r="A1630" s="60">
        <f>$A$119</f>
        <v>46010</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2590.5600000000004</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2514.9</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2493.6800000000003</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2485.88</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2491.5500000000002</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2537.7700000000004</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2615.4</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2807.5000000000005</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2511.1000000000004</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2660.9300000000003</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2750.44</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2761.9500000000003</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2714.01</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2680.15</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2702.2400000000002</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2710.0000000000005</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2759.76</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2785.0400000000004</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2824.4700000000003</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2791.7000000000003</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2693.11</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2544.86</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2853.0600000000004</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2710.96</v>
      </c>
      <c r="ER1630" s="64"/>
      <c r="ES1630" s="64"/>
      <c r="ET1630" s="64"/>
      <c r="EU1630" s="64"/>
      <c r="EV1630" s="65"/>
    </row>
    <row r="1631" spans="1:152" s="29" customFormat="1" ht="15.75" customHeight="1" x14ac:dyDescent="0.2">
      <c r="A1631" s="60">
        <f>$A$120</f>
        <v>46011</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2603.46</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2528.9800000000005</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2489.8500000000004</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2479.9500000000003</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2479.9</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2489.67</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2477.9700000000003</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2575.5300000000002</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2478.42</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2483.1000000000004</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2595.3100000000004</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2619.1600000000003</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2602.7400000000002</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2584.1200000000003</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2479.0800000000004</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2479.5500000000002</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2478.2300000000005</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2477.2300000000005</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2543.36</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2513.13</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2485.3200000000002</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2475.4900000000002</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2779.2200000000003</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2668.2400000000002</v>
      </c>
      <c r="ER1631" s="64"/>
      <c r="ES1631" s="64"/>
      <c r="ET1631" s="64"/>
      <c r="EU1631" s="64"/>
      <c r="EV1631" s="65"/>
    </row>
    <row r="1632" spans="1:152" s="29" customFormat="1" ht="15.75" customHeight="1" x14ac:dyDescent="0.2">
      <c r="A1632" s="60">
        <f>$A$121</f>
        <v>46012</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2584.9300000000003</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2503.0500000000002</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2479.5200000000004</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2479.69</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2479.71</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2479.65</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2477.7600000000002</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2499.5500000000002</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2478.4100000000003</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2478.5000000000005</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2478.5500000000002</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2518.4100000000003</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2510.3700000000003</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2534.38</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2533.0300000000002</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2539.9700000000003</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2621.4</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2688.28</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2739.4</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2696.76</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2626.42</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2500.7500000000005</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2796.2400000000002</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2678.01</v>
      </c>
      <c r="ER1632" s="64"/>
      <c r="ES1632" s="64"/>
      <c r="ET1632" s="64"/>
      <c r="EU1632" s="64"/>
      <c r="EV1632" s="65"/>
    </row>
    <row r="1633" spans="1:152" s="29" customFormat="1" ht="15.75" customHeight="1" x14ac:dyDescent="0.2">
      <c r="A1633" s="60">
        <f>$A$122</f>
        <v>46013</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2652.5800000000004</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2580.69</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2544.7400000000002</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2528.4100000000003</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2530.3500000000004</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2590.1000000000004</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2653.4500000000003</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2832.21</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2553.6800000000003</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2772.4700000000003</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2846.9100000000003</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2829.38</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2688.7700000000004</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2682.8900000000003</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2672.0800000000004</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2672.2200000000003</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2719.0800000000004</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2796.7000000000003</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2880.34</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2979.09</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2736.51</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2613.3300000000004</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2888.7200000000003</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2716.6600000000003</v>
      </c>
      <c r="ER1633" s="64"/>
      <c r="ES1633" s="64"/>
      <c r="ET1633" s="64"/>
      <c r="EU1633" s="64"/>
      <c r="EV1633" s="65"/>
    </row>
    <row r="1634" spans="1:152" s="29" customFormat="1" ht="15.75" customHeight="1" x14ac:dyDescent="0.2">
      <c r="A1634" s="60">
        <f>$A$123</f>
        <v>46014</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2573.8300000000004</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2523.0600000000004</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2511.2000000000003</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2499.9</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2503.69</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2546.0100000000002</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2650.4500000000003</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2837.21</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2553.4500000000003</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2682.88</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2739.4</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2719.59</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2671.7000000000003</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2659.36</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2649.59</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2654.8</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2682.9800000000005</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2747.8700000000003</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2813.82</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2788.2300000000005</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2704.9500000000003</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2572.3900000000003</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2839.09</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2671.55</v>
      </c>
      <c r="ER1634" s="64"/>
      <c r="ES1634" s="64"/>
      <c r="ET1634" s="64"/>
      <c r="EU1634" s="64"/>
      <c r="EV1634" s="65"/>
    </row>
    <row r="1635" spans="1:152" s="29" customFormat="1" ht="15.75" customHeight="1" x14ac:dyDescent="0.2">
      <c r="A1635" s="60">
        <f>$A$124</f>
        <v>46015</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2545.7300000000005</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2506.2200000000003</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2495.2800000000002</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2491.2800000000002</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2495.3900000000003</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2541.4500000000003</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2643.4500000000003</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2829.2500000000005</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2562.3300000000004</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2704.4700000000003</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2788.44</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2797.88</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2752.7200000000003</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2748.7300000000005</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2748.59</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2700.8</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2708.3300000000004</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2742.8100000000004</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2796.96</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2730.32</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2667.4500000000003</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2541.9800000000005</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2822.59</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2675.4100000000003</v>
      </c>
      <c r="ER1635" s="64"/>
      <c r="ES1635" s="64"/>
      <c r="ET1635" s="64"/>
      <c r="EU1635" s="64"/>
      <c r="EV1635" s="65"/>
    </row>
    <row r="1636" spans="1:152" s="29" customFormat="1" ht="15.75" customHeight="1" x14ac:dyDescent="0.2">
      <c r="A1636" s="60">
        <f>$A$125</f>
        <v>46016</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2555.84</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2509.8700000000003</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2497.3700000000003</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2492.4700000000003</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2496.0400000000004</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2528.5200000000004</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2612.7200000000003</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2833.11</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2575.5500000000002</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2709.6800000000003</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2741.59</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2751.3100000000004</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2717.59</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2711.7700000000004</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2702.0600000000004</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2689.94</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2712.36</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2765.96</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2833.0400000000004</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2786.07</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2723.6000000000004</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2618.7700000000004</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2820.3300000000004</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2655.8300000000004</v>
      </c>
      <c r="ER1636" s="64"/>
      <c r="ES1636" s="64"/>
      <c r="ET1636" s="64"/>
      <c r="EU1636" s="64"/>
      <c r="EV1636" s="65"/>
    </row>
    <row r="1637" spans="1:152" s="29" customFormat="1" ht="15.75" customHeight="1" x14ac:dyDescent="0.2">
      <c r="A1637" s="60">
        <f>$A$126</f>
        <v>46017</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2650.8</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2579.8000000000002</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2561.3100000000004</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2504.0200000000004</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2561.0400000000004</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2556.1800000000003</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2657.3100000000004</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2863.7200000000003</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2589.3100000000004</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2718.0000000000005</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2736.6400000000003</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2730.9900000000002</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2687.11</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2667.2700000000004</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2672.63</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2659.1000000000004</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2716.5800000000004</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2765.9700000000003</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2810.4900000000002</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2780.4100000000003</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2702.7300000000005</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2604.2300000000005</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2830.5200000000004</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2698.9300000000003</v>
      </c>
      <c r="ER1637" s="64"/>
      <c r="ES1637" s="64"/>
      <c r="ET1637" s="64"/>
      <c r="EU1637" s="64"/>
      <c r="EV1637" s="65"/>
    </row>
    <row r="1638" spans="1:152" s="29" customFormat="1" ht="15.75" customHeight="1" x14ac:dyDescent="0.2">
      <c r="A1638" s="60">
        <f>$A$127</f>
        <v>46018</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2625.3900000000003</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2563.5300000000002</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2497.2800000000002</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2515.0400000000004</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2523.09</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2523.11</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2568.2400000000002</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2813.38</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2552.3000000000002</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2678.0800000000004</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2731.2900000000004</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2731.7500000000005</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2732.6800000000003</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2729.9300000000003</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2744.4700000000003</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2730.1400000000003</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2754.3100000000004</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2772.0000000000005</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2833.6600000000003</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2784.5400000000004</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2708.0200000000004</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2634.5000000000005</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2852.4100000000003</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2717.6400000000003</v>
      </c>
      <c r="ER1638" s="64"/>
      <c r="ES1638" s="64"/>
      <c r="ET1638" s="64"/>
      <c r="EU1638" s="64"/>
      <c r="EV1638" s="65"/>
    </row>
    <row r="1639" spans="1:152" s="29" customFormat="1" ht="15.75" customHeight="1" x14ac:dyDescent="0.2">
      <c r="A1639" s="60">
        <f>$A$128</f>
        <v>46019</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2607.2500000000005</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2539.6800000000003</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2515.7700000000004</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2508.67</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2502.0400000000004</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2500.8000000000002</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2493.5800000000004</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2547.09</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2478.8500000000004</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2479.2700000000004</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2543.7200000000003</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2577.42</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2583.7500000000005</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2584.2800000000002</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2576.0200000000004</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2588.19</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2659.1000000000004</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2708.4</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2753.65</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2713.5800000000004</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2661.4900000000002</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2554.92</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2755.26</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2682.0000000000005</v>
      </c>
      <c r="ER1639" s="64"/>
      <c r="ES1639" s="64"/>
      <c r="ET1639" s="64"/>
      <c r="EU1639" s="64"/>
      <c r="EV1639" s="65"/>
    </row>
    <row r="1640" spans="1:152" s="29" customFormat="1" ht="15.75" customHeight="1" x14ac:dyDescent="0.2">
      <c r="A1640" s="60">
        <f>$A$129</f>
        <v>46020</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2635.9700000000003</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2582.1000000000004</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2556.9100000000003</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2489.92</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2494.8700000000003</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2532.36</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2609.2300000000005</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2821.0600000000004</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2562.1000000000004</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2668.8900000000003</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2727.63</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2721.19</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2736.0600000000004</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2732.96</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2730.8900000000003</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2735.9900000000002</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2763.8300000000004</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2780.8300000000004</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2790.2500000000005</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2787.0000000000005</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2742.94</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2651.4800000000005</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2836.03</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2711.15</v>
      </c>
      <c r="ER1640" s="64"/>
      <c r="ES1640" s="64"/>
      <c r="ET1640" s="64"/>
      <c r="EU1640" s="64"/>
      <c r="EV1640" s="65"/>
    </row>
    <row r="1641" spans="1:152" s="29" customFormat="1" ht="15.75" customHeight="1" x14ac:dyDescent="0.2">
      <c r="A1641" s="60">
        <f>$A$130</f>
        <v>46021</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2633.17</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2481.2900000000004</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2481.0400000000004</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2475.3000000000002</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2479.2600000000002</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2494.7700000000004</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2575.6000000000004</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2745.8300000000004</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2564.38</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2661.5400000000004</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2724.09</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2740.3700000000003</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2730.92</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2726.7700000000004</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2726.42</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2734.03</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2753.6600000000003</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2778.4800000000005</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2789.1200000000003</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2782.86</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2733.0200000000004</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2659.4500000000003</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2854.63</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2699.4900000000002</v>
      </c>
      <c r="ER1641" s="64"/>
      <c r="ES1641" s="64"/>
      <c r="ET1641" s="64"/>
      <c r="EU1641" s="64"/>
      <c r="EV1641" s="65"/>
    </row>
    <row r="1642" spans="1:152" s="29" customFormat="1" ht="15.75" customHeight="1" x14ac:dyDescent="0.2">
      <c r="A1642" s="60">
        <f>$A$131</f>
        <v>46022</v>
      </c>
      <c r="B1642" s="61"/>
      <c r="C1642" s="61"/>
      <c r="D1642" s="61"/>
      <c r="E1642" s="61"/>
      <c r="F1642" s="61"/>
      <c r="G1642" s="61"/>
      <c r="H1642" s="62"/>
      <c r="I1642" s="63">
        <f>IF($A1642="-","-",ROUND(VLOOKUP($A1642+ROUND(LEFT(I$1611,1)/24,5),'[1]ОАО "АТС"'!$A$57:$F$800,3,FALSE)+HLOOKUP($DL$1609,'[1]Сбытовая надбавка'!$F$5:$H$6,2,FALSE),2)+'[1]Иные услуги'!$C$6+HLOOKUP($DR$1608,'[1]Услуги по передаче'!$G$5:$J$7,3,FALSE))</f>
        <v>2613.15</v>
      </c>
      <c r="J1642" s="64"/>
      <c r="K1642" s="64"/>
      <c r="L1642" s="64"/>
      <c r="M1642" s="64"/>
      <c r="N1642" s="65"/>
      <c r="O1642" s="63">
        <f>IF($A1642="-","-",ROUND(VLOOKUP($A1642+ROUND(LEFT(O$1611,1)/24,5),'[1]ОАО "АТС"'!$A$57:$F$800,3,FALSE)+HLOOKUP($DL$1609,'[1]Сбытовая надбавка'!$F$5:$H$6,2,FALSE),2)+'[1]Иные услуги'!$C$6+HLOOKUP($DR$1608,'[1]Услуги по передаче'!$G$5:$J$7,3,FALSE))</f>
        <v>2559.61</v>
      </c>
      <c r="P1642" s="64"/>
      <c r="Q1642" s="64"/>
      <c r="R1642" s="64"/>
      <c r="S1642" s="64"/>
      <c r="T1642" s="65"/>
      <c r="U1642" s="63">
        <f>IF($A1642="-","-",ROUND(VLOOKUP($A1642+ROUND(LEFT(U$1611,1)/24,5),'[1]ОАО "АТС"'!$A$57:$F$800,3,FALSE)+HLOOKUP($DL$1609,'[1]Сбытовая надбавка'!$F$5:$H$6,2,FALSE),2)+'[1]Иные услуги'!$C$6+HLOOKUP($DR$1608,'[1]Услуги по передаче'!$G$5:$J$7,3,FALSE))</f>
        <v>2491.09</v>
      </c>
      <c r="V1642" s="64"/>
      <c r="W1642" s="64"/>
      <c r="X1642" s="64"/>
      <c r="Y1642" s="64"/>
      <c r="Z1642" s="65"/>
      <c r="AA1642" s="63">
        <f>IF($A1642="-","-",ROUND(VLOOKUP($A1642+ROUND(LEFT(AA$1611,1)/24,5),'[1]ОАО "АТС"'!$A$57:$F$800,3,FALSE)+HLOOKUP($DL$1609,'[1]Сбытовая надбавка'!$F$5:$H$6,2,FALSE),2)+'[1]Иные услуги'!$C$6+HLOOKUP($DR$1608,'[1]Услуги по передаче'!$G$5:$J$7,3,FALSE))</f>
        <v>2486.4100000000003</v>
      </c>
      <c r="AB1642" s="64"/>
      <c r="AC1642" s="64"/>
      <c r="AD1642" s="64"/>
      <c r="AE1642" s="64"/>
      <c r="AF1642" s="65"/>
      <c r="AG1642" s="63">
        <f>IF($A1642="-","-",ROUND(VLOOKUP($A1642+ROUND(LEFT(AG$1611,1)/24,5),'[1]ОАО "АТС"'!$A$57:$F$800,3,FALSE)+HLOOKUP($DL$1609,'[1]Сбытовая надбавка'!$F$5:$H$6,2,FALSE),2)+'[1]Иные услуги'!$C$6+HLOOKUP($DR$1608,'[1]Услуги по передаче'!$G$5:$J$7,3,FALSE))</f>
        <v>2486.7200000000003</v>
      </c>
      <c r="AH1642" s="64"/>
      <c r="AI1642" s="64"/>
      <c r="AJ1642" s="64"/>
      <c r="AK1642" s="64"/>
      <c r="AL1642" s="65"/>
      <c r="AM1642" s="63">
        <f>IF($A1642="-","-",ROUND(VLOOKUP($A1642+ROUND(LEFT(AM$1611,1)/24,5),'[1]ОАО "АТС"'!$A$57:$F$800,3,FALSE)+HLOOKUP($DL$1609,'[1]Сбытовая надбавка'!$F$5:$H$6,2,FALSE),2)+'[1]Иные услуги'!$C$6+HLOOKUP($DR$1608,'[1]Услуги по передаче'!$G$5:$J$7,3,FALSE))</f>
        <v>2494.63</v>
      </c>
      <c r="AN1642" s="64"/>
      <c r="AO1642" s="64"/>
      <c r="AP1642" s="64"/>
      <c r="AQ1642" s="64"/>
      <c r="AR1642" s="65"/>
      <c r="AS1642" s="63">
        <f>IF($A1642="-","-",ROUND(VLOOKUP($A1642+ROUND(LEFT(AS$1611,1)/24,5),'[1]ОАО "АТС"'!$A$57:$F$800,3,FALSE)+HLOOKUP($DL$1609,'[1]Сбытовая надбавка'!$F$5:$H$6,2,FALSE),2)+'[1]Иные услуги'!$C$6+HLOOKUP($DR$1608,'[1]Услуги по передаче'!$G$5:$J$7,3,FALSE))</f>
        <v>2498.2300000000005</v>
      </c>
      <c r="AT1642" s="64"/>
      <c r="AU1642" s="64"/>
      <c r="AV1642" s="64"/>
      <c r="AW1642" s="64"/>
      <c r="AX1642" s="65"/>
      <c r="AY1642" s="63">
        <f>IF($A1642="-","-",ROUND(VLOOKUP($A1642+ROUND(LEFT(AY$1611,1)/24,5),'[1]ОАО "АТС"'!$A$57:$F$800,3,FALSE)+HLOOKUP($DL$1609,'[1]Сбытовая надбавка'!$F$5:$H$6,2,FALSE),2)+'[1]Иные услуги'!$C$6+HLOOKUP($DR$1608,'[1]Услуги по передаче'!$G$5:$J$7,3,FALSE))</f>
        <v>2560.3000000000002</v>
      </c>
      <c r="AZ1642" s="64"/>
      <c r="BA1642" s="64"/>
      <c r="BB1642" s="64"/>
      <c r="BC1642" s="64"/>
      <c r="BD1642" s="65"/>
      <c r="BE1642" s="63">
        <f>IF($A1642="-","-",ROUND(VLOOKUP($A1642+ROUND(LEFT(BE$1611,1)/24,5),'[1]ОАО "АТС"'!$A$57:$F$800,3,FALSE)+HLOOKUP($DL$1609,'[1]Сбытовая надбавка'!$F$5:$H$6,2,FALSE),2)+'[1]Иные услуги'!$C$6+HLOOKUP($DR$1608,'[1]Услуги по передаче'!$G$5:$J$7,3,FALSE))</f>
        <v>2478.8200000000002</v>
      </c>
      <c r="BF1642" s="64"/>
      <c r="BG1642" s="64"/>
      <c r="BH1642" s="64"/>
      <c r="BI1642" s="64"/>
      <c r="BJ1642" s="65"/>
      <c r="BK1642" s="63">
        <f>IF($A1642="-","-",ROUND(VLOOKUP($A1642+ROUND(LEFT(BK$1611,1)/24,5),'[1]ОАО "АТС"'!$A$57:$F$800,3,FALSE)+HLOOKUP($DL$1609,'[1]Сбытовая надбавка'!$F$5:$H$6,2,FALSE),2)+'[1]Иные услуги'!$C$6+HLOOKUP($DR$1608,'[1]Услуги по передаче'!$G$5:$J$7,3,FALSE))</f>
        <v>2548.1400000000003</v>
      </c>
      <c r="BL1642" s="64"/>
      <c r="BM1642" s="64"/>
      <c r="BN1642" s="64"/>
      <c r="BO1642" s="64"/>
      <c r="BP1642" s="65"/>
      <c r="BQ1642" s="63">
        <f>IF($A1642="-","-",ROUND(VLOOKUP($A1642+ROUND(LEFT(BQ$1611,2)/24,5),'[1]ОАО "АТС"'!$A$57:$F$800,3,FALSE)+HLOOKUP($DL$1609,'[1]Сбытовая надбавка'!$F$5:$H$6,2,FALSE),2)+'[1]Иные услуги'!$C$6+HLOOKUP($DR$1608,'[1]Услуги по передаче'!$G$5:$J$7,3,FALSE))</f>
        <v>2593.0500000000002</v>
      </c>
      <c r="BR1642" s="64"/>
      <c r="BS1642" s="64"/>
      <c r="BT1642" s="64"/>
      <c r="BU1642" s="64"/>
      <c r="BV1642" s="65"/>
      <c r="BW1642" s="63">
        <f>IF($A1642="-","-",ROUND(VLOOKUP($A1642+ROUND(LEFT(BW$1611,2)/24,5),'[1]ОАО "АТС"'!$A$57:$F$800,3,FALSE)+HLOOKUP($DL$1609,'[1]Сбытовая надбавка'!$F$5:$H$6,2,FALSE),2)+'[1]Иные услуги'!$C$6+HLOOKUP($DR$1608,'[1]Услуги по передаче'!$G$5:$J$7,3,FALSE))</f>
        <v>2606.5200000000004</v>
      </c>
      <c r="BX1642" s="64"/>
      <c r="BY1642" s="64"/>
      <c r="BZ1642" s="64"/>
      <c r="CA1642" s="64"/>
      <c r="CB1642" s="65"/>
      <c r="CC1642" s="63">
        <f>IF($A1642="-","-",ROUND(VLOOKUP($A1642+ROUND(LEFT(CC$1611,2)/24,5),'[1]ОАО "АТС"'!$A$57:$F$800,3,FALSE)+HLOOKUP($DL$1609,'[1]Сбытовая надбавка'!$F$5:$H$6,2,FALSE),2)+'[1]Иные услуги'!$C$6+HLOOKUP($DR$1608,'[1]Услуги по передаче'!$G$5:$J$7,3,FALSE))</f>
        <v>2589.7800000000002</v>
      </c>
      <c r="CD1642" s="64"/>
      <c r="CE1642" s="64"/>
      <c r="CF1642" s="64"/>
      <c r="CG1642" s="64"/>
      <c r="CH1642" s="65"/>
      <c r="CI1642" s="63">
        <f>IF($A1642="-","-",ROUND(VLOOKUP($A1642+ROUND(LEFT(CI$1611,2)/24,5),'[1]ОАО "АТС"'!$A$57:$F$800,3,FALSE)+HLOOKUP($DL$1609,'[1]Сбытовая надбавка'!$F$5:$H$6,2,FALSE),2)+'[1]Иные услуги'!$C$6+HLOOKUP($DR$1608,'[1]Услуги по передаче'!$G$5:$J$7,3,FALSE))</f>
        <v>2564.2900000000004</v>
      </c>
      <c r="CJ1642" s="64"/>
      <c r="CK1642" s="64"/>
      <c r="CL1642" s="64"/>
      <c r="CM1642" s="64"/>
      <c r="CN1642" s="65"/>
      <c r="CO1642" s="63">
        <f>IF($A1642="-","-",ROUND(VLOOKUP($A1642+ROUND(LEFT(CO$1611,2)/24,5),'[1]ОАО "АТС"'!$A$57:$F$800,3,FALSE)+HLOOKUP($DL$1609,'[1]Сбытовая надбавка'!$F$5:$H$6,2,FALSE),2)+'[1]Иные услуги'!$C$6+HLOOKUP($DR$1608,'[1]Услуги по передаче'!$G$5:$J$7,3,FALSE))</f>
        <v>2556.44</v>
      </c>
      <c r="CP1642" s="64"/>
      <c r="CQ1642" s="64"/>
      <c r="CR1642" s="64"/>
      <c r="CS1642" s="64"/>
      <c r="CT1642" s="65"/>
      <c r="CU1642" s="63">
        <f>IF($A1642="-","-",ROUND(VLOOKUP($A1642+ROUND(LEFT(CU$1611,2)/24,5),'[1]ОАО "АТС"'!$A$57:$F$800,3,FALSE)+HLOOKUP($DL$1609,'[1]Сбытовая надбавка'!$F$5:$H$6,2,FALSE),2)+'[1]Иные услуги'!$C$6+HLOOKUP($DR$1608,'[1]Услуги по передаче'!$G$5:$J$7,3,FALSE))</f>
        <v>2555.5000000000005</v>
      </c>
      <c r="CV1642" s="64"/>
      <c r="CW1642" s="64"/>
      <c r="CX1642" s="64"/>
      <c r="CY1642" s="64"/>
      <c r="CZ1642" s="65"/>
      <c r="DA1642" s="63">
        <f>IF($A1642="-","-",ROUND(VLOOKUP($A1642+ROUND(LEFT(DA$1611,2)/24,5),'[1]ОАО "АТС"'!$A$57:$F$800,3,FALSE)+HLOOKUP($DL$1609,'[1]Сбытовая надбавка'!$F$5:$H$6,2,FALSE),2)+'[1]Иные услуги'!$C$6+HLOOKUP($DR$1608,'[1]Услуги по передаче'!$G$5:$J$7,3,FALSE))</f>
        <v>2601.0700000000002</v>
      </c>
      <c r="DB1642" s="64"/>
      <c r="DC1642" s="64"/>
      <c r="DD1642" s="64"/>
      <c r="DE1642" s="64"/>
      <c r="DF1642" s="65"/>
      <c r="DG1642" s="63">
        <f>IF($A1642="-","-",ROUND(VLOOKUP($A1642+ROUND(LEFT(DG$1611,2)/24,5),'[1]ОАО "АТС"'!$A$57:$F$800,3,FALSE)+HLOOKUP($DL$1609,'[1]Сбытовая надбавка'!$F$5:$H$6,2,FALSE),2)+'[1]Иные услуги'!$C$6+HLOOKUP($DR$1608,'[1]Услуги по передаче'!$G$5:$J$7,3,FALSE))</f>
        <v>2689.6200000000003</v>
      </c>
      <c r="DH1642" s="64"/>
      <c r="DI1642" s="64"/>
      <c r="DJ1642" s="64"/>
      <c r="DK1642" s="64"/>
      <c r="DL1642" s="65"/>
      <c r="DM1642" s="63">
        <f>IF($A1642="-","-",ROUND(VLOOKUP($A1642+ROUND(LEFT(DM$1611,2)/24,5),'[1]ОАО "АТС"'!$A$57:$F$800,3,FALSE)+HLOOKUP($DL$1609,'[1]Сбытовая надбавка'!$F$5:$H$6,2,FALSE),2)+'[1]Иные услуги'!$C$6+HLOOKUP($DR$1608,'[1]Услуги по передаче'!$G$5:$J$7,3,FALSE))</f>
        <v>2714.2900000000004</v>
      </c>
      <c r="DN1642" s="64"/>
      <c r="DO1642" s="64"/>
      <c r="DP1642" s="64"/>
      <c r="DQ1642" s="64"/>
      <c r="DR1642" s="65"/>
      <c r="DS1642" s="63">
        <f>IF($A1642="-","-",ROUND(VLOOKUP($A1642+ROUND(LEFT(DS$1611,2)/24,5),'[1]ОАО "АТС"'!$A$57:$F$800,3,FALSE)+HLOOKUP($DL$1609,'[1]Сбытовая надбавка'!$F$5:$H$6,2,FALSE),2)+'[1]Иные услуги'!$C$6+HLOOKUP($DR$1608,'[1]Услуги по передаче'!$G$5:$J$7,3,FALSE))</f>
        <v>2673.7300000000005</v>
      </c>
      <c r="DT1642" s="64"/>
      <c r="DU1642" s="64"/>
      <c r="DV1642" s="64"/>
      <c r="DW1642" s="64"/>
      <c r="DX1642" s="65"/>
      <c r="DY1642" s="63">
        <f>IF($A1642="-","-",ROUND(VLOOKUP($A1642+ROUND(LEFT(DY$1611,2)/24,5),'[1]ОАО "АТС"'!$A$57:$F$800,3,FALSE)+HLOOKUP($DL$1609,'[1]Сбытовая надбавка'!$F$5:$H$6,2,FALSE),2)+'[1]Иные услуги'!$C$6+HLOOKUP($DR$1608,'[1]Услуги по передаче'!$G$5:$J$7,3,FALSE))</f>
        <v>2611.2200000000003</v>
      </c>
      <c r="DZ1642" s="64"/>
      <c r="EA1642" s="64"/>
      <c r="EB1642" s="64"/>
      <c r="EC1642" s="64"/>
      <c r="ED1642" s="65"/>
      <c r="EE1642" s="63">
        <f>IF($A1642="-","-",ROUND(VLOOKUP($A1642+ROUND(LEFT(EE$1611,2)/24,5),'[1]ОАО "АТС"'!$A$57:$F$800,3,FALSE)+HLOOKUP($DL$1609,'[1]Сбытовая надбавка'!$F$5:$H$6,2,FALSE),2)+'[1]Иные услуги'!$C$6+HLOOKUP($DR$1608,'[1]Услуги по передаче'!$G$5:$J$7,3,FALSE))</f>
        <v>2484.7800000000002</v>
      </c>
      <c r="EF1642" s="64"/>
      <c r="EG1642" s="64"/>
      <c r="EH1642" s="64"/>
      <c r="EI1642" s="64"/>
      <c r="EJ1642" s="65"/>
      <c r="EK1642" s="63">
        <f>IF($A1642="-","-",ROUND(VLOOKUP($A1642+ROUND(LEFT(EK$1611,2)/24,5),'[1]ОАО "АТС"'!$A$57:$F$800,3,FALSE)+HLOOKUP($DL$1609,'[1]Сбытовая надбавка'!$F$5:$H$6,2,FALSE),2)+'[1]Иные услуги'!$C$6+HLOOKUP($DR$1608,'[1]Услуги по передаче'!$G$5:$J$7,3,FALSE))</f>
        <v>2777.0000000000005</v>
      </c>
      <c r="EL1642" s="64"/>
      <c r="EM1642" s="64"/>
      <c r="EN1642" s="64"/>
      <c r="EO1642" s="64"/>
      <c r="EP1642" s="65"/>
      <c r="EQ1642" s="63">
        <f>IF($A1642="-","-",ROUND(VLOOKUP($A1642+ROUND(LEFT(EQ$1611,2)/24,5),'[1]ОАО "АТС"'!$A$57:$F$800,3,FALSE)+HLOOKUP($DL$1609,'[1]Сбытовая надбавка'!$F$5:$H$6,2,FALSE),2)+'[1]Иные услуги'!$C$6+HLOOKUP($DR$1608,'[1]Услуги по передаче'!$G$5:$J$7,3,FALSE))</f>
        <v>2750.6800000000003</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45992</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1987.37</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1979.4699999999998</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1979.54</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1979.5499999999997</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1979.4699999999998</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1979.21</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1978.06</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2148.1</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1978.3600000000001</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2010.42</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2063.69</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2064.2599999999998</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2057.3399999999997</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2026.46</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2049.1</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2065.39</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2111.0099999999998</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2162.38</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2168.04</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2100.21</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2006.2799999999997</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1977.44</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2234.71</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2114.44</v>
      </c>
      <c r="ER1648" s="64"/>
      <c r="ES1648" s="64"/>
      <c r="ET1648" s="64"/>
      <c r="EU1648" s="64"/>
      <c r="EV1648" s="65"/>
    </row>
    <row r="1649" spans="1:152" s="29" customFormat="1" ht="15.75" customHeight="1" x14ac:dyDescent="0.2">
      <c r="A1649" s="60">
        <f>$A$102</f>
        <v>45993</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1983.54</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1979.3600000000001</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1979.4499999999998</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1979.46</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1979.4</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1979.29</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1977.48</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2138.94</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1978.21</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2002.4099999999999</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2060.4699999999998</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2060.35</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2052.63</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2020.2399999999998</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2043.7599999999998</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2058.96</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2105.5899999999997</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2158.5099999999998</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2160.87</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2090.4899999999998</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1992.77</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1977.3899999999999</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2229.7599999999998</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2083.7199999999998</v>
      </c>
      <c r="ER1649" s="64"/>
      <c r="ES1649" s="64"/>
      <c r="ET1649" s="64"/>
      <c r="EU1649" s="64"/>
      <c r="EV1649" s="65"/>
    </row>
    <row r="1650" spans="1:152" s="29" customFormat="1" ht="15.75" customHeight="1" x14ac:dyDescent="0.2">
      <c r="A1650" s="60">
        <f>$A$103</f>
        <v>45994</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1994.37</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1978.9</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1979.4</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1979.4099999999999</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1978.7999999999997</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1978.65</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1977.42</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2150.7799999999997</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1978.0299999999997</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2008.1</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2065.21</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2064.98</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2057.4699999999998</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2025</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2049.12</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2064.2799999999997</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2104.71</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2157.5499999999997</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2168.2199999999998</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2085.25</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1999.0099999999998</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1977.12</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2237</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2069.98</v>
      </c>
      <c r="ER1650" s="64"/>
      <c r="ES1650" s="64"/>
      <c r="ET1650" s="64"/>
      <c r="EU1650" s="64"/>
      <c r="EV1650" s="65"/>
    </row>
    <row r="1651" spans="1:152" s="29" customFormat="1" ht="15.75" customHeight="1" x14ac:dyDescent="0.2">
      <c r="A1651" s="60">
        <f>$A$104</f>
        <v>45995</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1979.0699999999997</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1979.23</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1979.3199999999997</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1979.35</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1979.2599999999998</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1978.67</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1977.37</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2148.38</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1978.1399999999999</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2030.9899999999998</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2078.92</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2092.4</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2062.5499999999997</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2054.52</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2060.96</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2075.89</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2132.62</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2172.0099999999998</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2163.1999999999998</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2094.8399999999997</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1998.7799999999997</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1975.9499999999998</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2218.19</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2093.7399999999998</v>
      </c>
      <c r="ER1651" s="64"/>
      <c r="ES1651" s="64"/>
      <c r="ET1651" s="64"/>
      <c r="EU1651" s="64"/>
      <c r="EV1651" s="65"/>
    </row>
    <row r="1652" spans="1:152" s="29" customFormat="1" ht="15.75" customHeight="1" x14ac:dyDescent="0.2">
      <c r="A1652" s="60">
        <f>$A$105</f>
        <v>45996</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1984.6999999999998</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1979.2199999999998</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1979.29</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1979.2999999999997</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1979.2399999999998</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1979.13</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1977.6100000000001</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2152.38</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1978</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2030.88</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2085.71</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2108.1</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2085.9499999999998</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2079.33</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2092.0899999999997</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2099.0499999999997</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2114.48</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2168.5899999999997</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2185.14</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2095.71</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2023.8399999999997</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1976.17</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2252.71</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2110.96</v>
      </c>
      <c r="ER1652" s="64"/>
      <c r="ES1652" s="64"/>
      <c r="ET1652" s="64"/>
      <c r="EU1652" s="64"/>
      <c r="EV1652" s="65"/>
    </row>
    <row r="1653" spans="1:152" s="29" customFormat="1" ht="15.75" customHeight="1" x14ac:dyDescent="0.2">
      <c r="A1653" s="60">
        <f>$A$106</f>
        <v>45997</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1994.2999999999997</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1978.9699999999998</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1979.17</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1979.1999999999998</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1979.1799999999998</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1979.1100000000001</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1977.7599999999998</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1979.94</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1977.6399999999999</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1977.88</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1998.2599999999998</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2014.9699999999998</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2016.5299999999997</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1999.38</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1999.04</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2007.69</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2058.4299999999998</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2124.0899999999997</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2118.6999999999998</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2013.9</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1977.0499999999997</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1975.4299999999998</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2194.2999999999997</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2063.77</v>
      </c>
      <c r="ER1653" s="64"/>
      <c r="ES1653" s="64"/>
      <c r="ET1653" s="64"/>
      <c r="EU1653" s="64"/>
      <c r="EV1653" s="65"/>
    </row>
    <row r="1654" spans="1:152" s="29" customFormat="1" ht="15.75" customHeight="1" x14ac:dyDescent="0.2">
      <c r="A1654" s="60">
        <f>$A$107</f>
        <v>45998</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1989.6599999999999</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1979.1</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1979.27</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1979.37</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1979.33</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1979.3199999999997</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1978.02</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1977.6399999999999</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1977.2399999999998</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1977.6599999999999</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1977.92</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1977.87</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1977.9099999999999</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1978.6999999999998</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1978.6599999999999</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1978.7399999999998</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1980.3600000000001</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2072.27</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2058.8399999999997</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2011.6399999999999</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1976.12</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1976.02</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2159.2799999999997</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2028.1999999999998</v>
      </c>
      <c r="ER1654" s="64"/>
      <c r="ES1654" s="64"/>
      <c r="ET1654" s="64"/>
      <c r="EU1654" s="64"/>
      <c r="EV1654" s="65"/>
    </row>
    <row r="1655" spans="1:152" s="29" customFormat="1" ht="15.75" customHeight="1" x14ac:dyDescent="0.2">
      <c r="A1655" s="60">
        <f>$A$108</f>
        <v>45999</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1992.0099999999998</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1979.21</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1979.35</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1979.38</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1979.29</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1979.1799999999998</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1977.7199999999998</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2162.9699999999998</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1977.65</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2037.5099999999998</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2089.1</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2096.7999999999997</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2068.0699999999997</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2062.02</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2069.4699999999998</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2082.5499999999997</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2116.14</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2143.73</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2174.2399999999998</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2092.2599999999998</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2010.65</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1975.9299999999998</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2225.21</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2050.17</v>
      </c>
      <c r="ER1655" s="64"/>
      <c r="ES1655" s="64"/>
      <c r="ET1655" s="64"/>
      <c r="EU1655" s="64"/>
      <c r="EV1655" s="65"/>
    </row>
    <row r="1656" spans="1:152" s="29" customFormat="1" ht="15.75" customHeight="1" x14ac:dyDescent="0.2">
      <c r="A1656" s="60">
        <f>$A$109</f>
        <v>46000</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1996.04</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1979.1599999999999</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1979.2799999999997</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1979.3199999999997</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1979.29</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1979.08</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1978.77</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2158.77</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1977.81</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2049.41</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2104.1799999999998</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2111.4299999999998</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2083.2799999999997</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2076.5299999999997</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2084.44</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2096.64</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2127.48</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2152.81</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2181.62</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2114.0699999999997</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2033.44</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1975.54</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2209.33</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2098.61</v>
      </c>
      <c r="ER1656" s="64"/>
      <c r="ES1656" s="64"/>
      <c r="ET1656" s="64"/>
      <c r="EU1656" s="64"/>
      <c r="EV1656" s="65"/>
    </row>
    <row r="1657" spans="1:152" s="29" customFormat="1" ht="15.75" customHeight="1" x14ac:dyDescent="0.2">
      <c r="A1657" s="60">
        <f>$A$110</f>
        <v>46001</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1999.3399999999997</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1979.2199999999998</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1979.2399999999998</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1979.2599999999998</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1979.2399999999998</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1979</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1977.1</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2169.19</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1977.62</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2051.48</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2101.7399999999998</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2110.25</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2087.63</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2075.4899999999998</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2085.63</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2095.79</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2134.71</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2161.67</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2184.08</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2118.73</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2036.83</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1975.81</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2234.81</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2101.96</v>
      </c>
      <c r="ER1657" s="64"/>
      <c r="ES1657" s="64"/>
      <c r="ET1657" s="64"/>
      <c r="EU1657" s="64"/>
      <c r="EV1657" s="65"/>
    </row>
    <row r="1658" spans="1:152" s="29" customFormat="1" ht="15.75" customHeight="1" x14ac:dyDescent="0.2">
      <c r="A1658" s="60">
        <f>$A$111</f>
        <v>46002</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2013.1399999999999</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1978.9099999999999</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1979.0299999999997</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1979.1</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1979.0499999999997</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1978.87</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1979.19</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2187.44</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1977.9499999999998</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2065.5699999999997</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2116.14</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2121.0299999999997</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2095.1799999999998</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2100.54</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2094.9499999999998</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2111.87</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2152.5499999999997</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2186.12</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2197.29</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2137.9699999999998</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2054.91</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1976.04</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2233.12</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2101.85</v>
      </c>
      <c r="ER1658" s="64"/>
      <c r="ES1658" s="64"/>
      <c r="ET1658" s="64"/>
      <c r="EU1658" s="64"/>
      <c r="EV1658" s="65"/>
    </row>
    <row r="1659" spans="1:152" s="29" customFormat="1" ht="15.75" customHeight="1" x14ac:dyDescent="0.2">
      <c r="A1659" s="60">
        <f>$A$112</f>
        <v>46003</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2055.5299999999997</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1994.1799999999998</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1978.96</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1979</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1979.17</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2005.98</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2070.13</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2261.9</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1997.1399999999999</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2151.92</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2206.96</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2206.48</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2179.35</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2175.58</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2174.9699999999998</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2174.8199999999997</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2203.02</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2243.9499999999998</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2265</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2210.7199999999998</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2139.5899999999997</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2013.75</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2303.5699999999997</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2170.13</v>
      </c>
      <c r="ER1659" s="64"/>
      <c r="ES1659" s="64"/>
      <c r="ET1659" s="64"/>
      <c r="EU1659" s="64"/>
      <c r="EV1659" s="65"/>
    </row>
    <row r="1660" spans="1:152" s="29" customFormat="1" ht="15.75" customHeight="1" x14ac:dyDescent="0.2">
      <c r="A1660" s="60">
        <f>$A$113</f>
        <v>46004</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2028.94</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1984.83</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1979.35</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1979.3899999999999</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1979.42</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1979.2999999999997</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1978.19</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2019.8199999999997</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1977.79</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1979.4899999999998</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2063.81</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2091.6799999999998</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2085.5</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2079.42</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2078.69</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2078.6799999999998</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2127.35</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2180.81</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2194.4699999999998</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2118.14</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2041.21</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1975.67</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2258.81</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2115.64</v>
      </c>
      <c r="ER1660" s="64"/>
      <c r="ES1660" s="64"/>
      <c r="ET1660" s="64"/>
      <c r="EU1660" s="64"/>
      <c r="EV1660" s="65"/>
    </row>
    <row r="1661" spans="1:152" s="29" customFormat="1" ht="15.75" customHeight="1" x14ac:dyDescent="0.2">
      <c r="A1661" s="60">
        <f>$A$114</f>
        <v>46005</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2021.5899999999997</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1985.02</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1979.1100000000001</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1979.17</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1979.1399999999999</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1979.0899999999997</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1977.75</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1978.79</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1976.9699999999998</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1977.6100000000001</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1977.6100000000001</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2001.7799999999997</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1993.5</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2017.58</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2017.46</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2024.5699999999997</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2102.23</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2172.48</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2215.87</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2166.7599999999998</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2107.0499999999997</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1979.23</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2264.63</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2150.4699999999998</v>
      </c>
      <c r="ER1661" s="64"/>
      <c r="ES1661" s="64"/>
      <c r="ET1661" s="64"/>
      <c r="EU1661" s="64"/>
      <c r="EV1661" s="65"/>
    </row>
    <row r="1662" spans="1:152" s="29" customFormat="1" ht="15.75" customHeight="1" x14ac:dyDescent="0.2">
      <c r="A1662" s="60">
        <f>$A$115</f>
        <v>46006</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2025.3600000000001</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1993.4</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1983.48</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1978.1100000000001</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1978.04</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2007.21</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2089.41</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2257.7199999999998</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2021.33</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2155.31</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2206.48</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2206.61</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2188.64</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2185.2799999999997</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2185.0499999999997</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2182.1799999999998</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2201.2599999999998</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2241.9299999999998</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2282.54</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2220.5099999999998</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2153.42</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2034.0499999999997</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2293.46</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2087.54</v>
      </c>
      <c r="ER1662" s="64"/>
      <c r="ES1662" s="64"/>
      <c r="ET1662" s="64"/>
      <c r="EU1662" s="64"/>
      <c r="EV1662" s="65"/>
    </row>
    <row r="1663" spans="1:152" s="29" customFormat="1" ht="15.75" customHeight="1" x14ac:dyDescent="0.2">
      <c r="A1663" s="60">
        <f>$A$116</f>
        <v>46007</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2065.96</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2018.2999999999997</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1983.81</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1978.9</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1980.4299999999998</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2023.5099999999998</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2087.36</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2271.66</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2026.4899999999998</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2165.02</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2222.3199999999997</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2223.11</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2181.1799999999998</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2168.5699999999997</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2176.17</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2179.81</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2210.0899999999997</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2247.62</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2304.5699999999997</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2218.5</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2161.4499999999998</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2045.6999999999998</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2327.1999999999998</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2185.14</v>
      </c>
      <c r="ER1663" s="64"/>
      <c r="ES1663" s="64"/>
      <c r="ET1663" s="64"/>
      <c r="EU1663" s="64"/>
      <c r="EV1663" s="65"/>
    </row>
    <row r="1664" spans="1:152" s="29" customFormat="1" ht="15.75" customHeight="1" x14ac:dyDescent="0.2">
      <c r="A1664" s="60">
        <f>$A$117</f>
        <v>46008</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2082.38</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2002.0299999999997</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1980.8899999999999</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1978.54</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1978.48</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2013.0499999999997</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2068.0699999999997</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2254.87</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1994.2399999999998</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2151.69</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2213.8399999999997</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2221.58</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2184.79</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2178.61</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2167.88</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2162.3199999999997</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2214.29</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2245.15</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2297.9899999999998</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2224.37</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2102.85</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1973.1399999999999</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2318.54</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2192.4</v>
      </c>
      <c r="ER1664" s="64"/>
      <c r="ES1664" s="64"/>
      <c r="ET1664" s="64"/>
      <c r="EU1664" s="64"/>
      <c r="EV1664" s="65"/>
    </row>
    <row r="1665" spans="1:152" s="29" customFormat="1" ht="15.75" customHeight="1" x14ac:dyDescent="0.2">
      <c r="A1665" s="60">
        <f>$A$118</f>
        <v>46009</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2064.7799999999997</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2023.33</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1997.9299999999998</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1978.15</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1978.04</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2024.96</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2095.8199999999997</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2305.27</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1999.6799999999998</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2192.9699999999998</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2185.23</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2226.33</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2127.98</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2110.39</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2125.2599999999998</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2180.14</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2237.41</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2268.81</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2283.11</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2239.0099999999998</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2175.62</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2015.4899999999998</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2352.8100000000004</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2200.4299999999998</v>
      </c>
      <c r="ER1665" s="64"/>
      <c r="ES1665" s="64"/>
      <c r="ET1665" s="64"/>
      <c r="EU1665" s="64"/>
      <c r="EV1665" s="65"/>
    </row>
    <row r="1666" spans="1:152" s="29" customFormat="1" ht="15.75" customHeight="1" x14ac:dyDescent="0.2">
      <c r="A1666" s="60">
        <f>$A$119</f>
        <v>46010</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2089.0099999999998</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2013.35</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1992.13</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1984.33</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1990</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2036.2199999999998</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2113.85</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2305.9499999999998</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2009.5499999999997</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2159.38</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2248.89</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2260.4</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2212.46</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2178.6</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2200.69</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2208.4499999999998</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2258.21</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2283.4899999999998</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2322.92</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2290.15</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2191.56</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2043.31</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2351.5100000000002</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2209.41</v>
      </c>
      <c r="ER1666" s="64"/>
      <c r="ES1666" s="64"/>
      <c r="ET1666" s="64"/>
      <c r="EU1666" s="64"/>
      <c r="EV1666" s="65"/>
    </row>
    <row r="1667" spans="1:152" s="29" customFormat="1" ht="15.75" customHeight="1" x14ac:dyDescent="0.2">
      <c r="A1667" s="60">
        <f>$A$120</f>
        <v>46011</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2101.91</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2027.4299999999998</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1988.2999999999997</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1978.4</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1978.35</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1988.12</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1976.42</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2073.98</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1976.87</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1981.5499999999997</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2093.7599999999998</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2117.61</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2101.19</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2082.5699999999997</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1977.5299999999997</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1978</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1976.6799999999998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1975.6799999999998</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2041.81</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2011.58</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1983.77</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1973.94</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2277.67</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2166.69</v>
      </c>
      <c r="ER1667" s="64"/>
      <c r="ES1667" s="64"/>
      <c r="ET1667" s="64"/>
      <c r="EU1667" s="64"/>
      <c r="EV1667" s="65"/>
    </row>
    <row r="1668" spans="1:152" s="29" customFormat="1" ht="15.75" customHeight="1" x14ac:dyDescent="0.2">
      <c r="A1668" s="60">
        <f>$A$121</f>
        <v>46012</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2083.38</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2001.5</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1977.9699999999998</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1978.1399999999999</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1978.1599999999999</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1978.1</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1976.21</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1998</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1976.8600000000001</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1976.9499999999998</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1977</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2016.8600000000001</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2008.8199999999997</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2032.83</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2031.48</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2038.42</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2119.85</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2186.73</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2237.85</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2195.21</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2124.87</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1999.1999999999998</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2294.69</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2176.46</v>
      </c>
      <c r="ER1668" s="64"/>
      <c r="ES1668" s="64"/>
      <c r="ET1668" s="64"/>
      <c r="EU1668" s="64"/>
      <c r="EV1668" s="65"/>
    </row>
    <row r="1669" spans="1:152" s="29" customFormat="1" ht="15.75" customHeight="1" x14ac:dyDescent="0.2">
      <c r="A1669" s="60">
        <f>$A$122</f>
        <v>46013</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2151.0299999999997</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2079.14</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2043.19</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2026.8600000000001</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2028.7999999999997</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2088.5499999999997</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2151.9</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2330.6600000000003</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2052.13</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2270.92</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2345.36</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2327.83</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2187.2199999999998</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2181.3399999999997</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2170.5299999999997</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2170.67</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2217.5299999999997</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2295.15</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2378.7900000000004</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2477.5400000000004</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2234.96</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2111.7799999999997</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2387.17</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2215.11</v>
      </c>
      <c r="ER1669" s="64"/>
      <c r="ES1669" s="64"/>
      <c r="ET1669" s="64"/>
      <c r="EU1669" s="64"/>
      <c r="EV1669" s="65"/>
    </row>
    <row r="1670" spans="1:152" s="29" customFormat="1" ht="15.75" customHeight="1" x14ac:dyDescent="0.2">
      <c r="A1670" s="60">
        <f>$A$123</f>
        <v>46014</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2072.2799999999997</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2021.5099999999998</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2009.65</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1998.35</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2002.1399999999999</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2044.46</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2148.9</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2335.6600000000003</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2051.9</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2181.33</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2237.85</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2218.04</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2170.15</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2157.81</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2148.04</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2153.25</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2181.4299999999998</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2246.3199999999997</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2312.27</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2286.6799999999998</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2203.4</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2070.8399999999997</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2337.5400000000004</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2170</v>
      </c>
      <c r="ER1670" s="64"/>
      <c r="ES1670" s="64"/>
      <c r="ET1670" s="64"/>
      <c r="EU1670" s="64"/>
      <c r="EV1670" s="65"/>
    </row>
    <row r="1671" spans="1:152" s="29" customFormat="1" ht="15.75" customHeight="1" x14ac:dyDescent="0.2">
      <c r="A1671" s="60">
        <f>$A$124</f>
        <v>46015</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2044.1799999999998</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2004.67</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1993.73</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1989.73</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1993.8399999999997</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2039.9</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2141.9</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2327.7000000000003</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2060.7799999999997</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2202.92</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2286.89</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2296.33</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2251.17</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2247.1799999999998</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2247.04</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2199.25</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2206.7799999999997</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2241.2599999999998</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2295.41</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2228.77</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2165.9</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2040.4299999999998</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2321.04</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2173.86</v>
      </c>
      <c r="ER1671" s="64"/>
      <c r="ES1671" s="64"/>
      <c r="ET1671" s="64"/>
      <c r="EU1671" s="64"/>
      <c r="EV1671" s="65"/>
    </row>
    <row r="1672" spans="1:152" s="29" customFormat="1" ht="15.75" customHeight="1" x14ac:dyDescent="0.2">
      <c r="A1672" s="60">
        <f>$A$125</f>
        <v>46016</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2054.29</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2008.3199999999997</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1995.8199999999997</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1990.92</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1994.4899999999998</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2026.9699999999998</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2111.17</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2331.56</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2074</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2208.13</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2240.04</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2249.7599999999998</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2216.04</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2210.2199999999998</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2200.5099999999998</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2188.39</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2210.81</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2264.41</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2331.4900000000002</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2284.52</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2222.0499999999997</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2117.2199999999998</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2318.7799999999997</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2154.2799999999997</v>
      </c>
      <c r="ER1672" s="64"/>
      <c r="ES1672" s="64"/>
      <c r="ET1672" s="64"/>
      <c r="EU1672" s="64"/>
      <c r="EV1672" s="65"/>
    </row>
    <row r="1673" spans="1:152" s="29" customFormat="1" ht="15.75" customHeight="1" x14ac:dyDescent="0.2">
      <c r="A1673" s="60">
        <f>$A$126</f>
        <v>46017</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2149.25</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2078.25</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2059.7599999999998</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2002.4699999999998</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2059.4899999999998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2054.63</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2155.7599999999998</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2362.17</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2087.7599999999998</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2216.4499999999998</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2235.0899999999997</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2229.44</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2185.56</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2165.7199999999998</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2171.08</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2157.5499999999997</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2215.0299999999997</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2264.42</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2308.94</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2278.86</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2201.1799999999998</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2102.6799999999998</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2328.9700000000003</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2197.38</v>
      </c>
      <c r="ER1673" s="64"/>
      <c r="ES1673" s="64"/>
      <c r="ET1673" s="64"/>
      <c r="EU1673" s="64"/>
      <c r="EV1673" s="65"/>
    </row>
    <row r="1674" spans="1:152" s="29" customFormat="1" ht="15.75" customHeight="1" x14ac:dyDescent="0.2">
      <c r="A1674" s="60">
        <f>$A$127</f>
        <v>46018</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2123.8399999999997</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2061.98</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1995.73</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2013.4899999999998</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2021.54</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2021.56</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2066.69</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2311.83</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2050.75</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2176.5299999999997</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2229.7399999999998</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2230.1999999999998</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2231.13</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2228.38</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2242.92</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2228.5899999999997</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2252.7599999999998</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2270.4499999999998</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2332.11</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2282.9899999999998</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2206.4699999999998</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2132.9499999999998</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2350.86</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2216.0899999999997</v>
      </c>
      <c r="ER1674" s="64"/>
      <c r="ES1674" s="64"/>
      <c r="ET1674" s="64"/>
      <c r="EU1674" s="64"/>
      <c r="EV1674" s="65"/>
    </row>
    <row r="1675" spans="1:152" s="29" customFormat="1" ht="15.75" customHeight="1" x14ac:dyDescent="0.2">
      <c r="A1675" s="60">
        <f>$A$128</f>
        <v>46019</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2105.6999999999998</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2038.13</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2014.2199999999998</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2007.12</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2000.4899999999998</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1999.25</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1992.0299999999997</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2045.54</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1977.2999999999997</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1977.7199999999998</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2042.17</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2075.87</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2082.1999999999998</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2082.73</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2074.4699999999998</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2086.64</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2157.5499999999997</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2206.85</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2252.1</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2212.0299999999997</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2159.94</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2053.37</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2253.71</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2180.4499999999998</v>
      </c>
      <c r="ER1675" s="64"/>
      <c r="ES1675" s="64"/>
      <c r="ET1675" s="64"/>
      <c r="EU1675" s="64"/>
      <c r="EV1675" s="65"/>
    </row>
    <row r="1676" spans="1:152" s="29" customFormat="1" ht="15.75" customHeight="1" x14ac:dyDescent="0.2">
      <c r="A1676" s="60">
        <f>$A$129</f>
        <v>46020</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2134.42</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2080.5499999999997</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2055.36</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1988.37</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1993.3199999999997</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2030.81</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2107.6799999999998</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2319.5099999999998</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2060.5499999999997</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2167.3399999999997</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2226.08</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2219.64</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2234.5099999999998</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2231.41</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2229.3399999999997</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2234.44</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2262.2799999999997</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2279.2799999999997</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2288.6999999999998</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2285.4499999999998</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2241.39</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2149.9299999999998</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2334.4800000000005</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2209.6</v>
      </c>
      <c r="ER1676" s="64"/>
      <c r="ES1676" s="64"/>
      <c r="ET1676" s="64"/>
      <c r="EU1676" s="64"/>
      <c r="EV1676" s="65"/>
    </row>
    <row r="1677" spans="1:152" s="29" customFormat="1" ht="15.75" customHeight="1" x14ac:dyDescent="0.2">
      <c r="A1677" s="60">
        <f>$A$130</f>
        <v>46021</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2131.62</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1979.7399999999998</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1979.4899999999998</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1973.75</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1977.71</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1993.2199999999998</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2074.0499999999997</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2244.2799999999997</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2062.83</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2159.9899999999998</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2222.54</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2238.8199999999997</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2229.37</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2225.2199999999998</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2224.87</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2232.48</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2252.11</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2276.9299999999998</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2287.5699999999997</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2281.31</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2231.4699999999998</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2157.9</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2353.0800000000004</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2197.94</v>
      </c>
      <c r="ER1677" s="64"/>
      <c r="ES1677" s="64"/>
      <c r="ET1677" s="64"/>
      <c r="EU1677" s="64"/>
      <c r="EV1677" s="65"/>
    </row>
    <row r="1678" spans="1:152" s="29" customFormat="1" ht="15.75" customHeight="1" x14ac:dyDescent="0.2">
      <c r="A1678" s="60">
        <f>$A$131</f>
        <v>46022</v>
      </c>
      <c r="B1678" s="61"/>
      <c r="C1678" s="61"/>
      <c r="D1678" s="61"/>
      <c r="E1678" s="61"/>
      <c r="F1678" s="61"/>
      <c r="G1678" s="61"/>
      <c r="H1678" s="62"/>
      <c r="I1678" s="63">
        <f>IF($A1678="-","-",ROUND(VLOOKUP($A1678+ROUND(LEFT(I$1647,1)/24,5),'[1]ОАО "АТС"'!$A$57:$F$800,3,FALSE)+HLOOKUP($DL$1645,'[1]Сбытовая надбавка'!$F$5:$H$6,2,FALSE),2)+'[1]Иные услуги'!$C$6+HLOOKUP($DR$1644,'[1]Услуги по передаче'!$G$5:$J$7,3,FALSE))</f>
        <v>2111.6</v>
      </c>
      <c r="J1678" s="64"/>
      <c r="K1678" s="64"/>
      <c r="L1678" s="64"/>
      <c r="M1678" s="64"/>
      <c r="N1678" s="65"/>
      <c r="O1678" s="63">
        <f>IF($A1678="-","-",ROUND(VLOOKUP($A1678+ROUND(LEFT(O$1647,1)/24,5),'[1]ОАО "АТС"'!$A$57:$F$800,3,FALSE)+HLOOKUP($DL$1645,'[1]Сбытовая надбавка'!$F$5:$H$6,2,FALSE),2)+'[1]Иные услуги'!$C$6+HLOOKUP($DR$1644,'[1]Услуги по передаче'!$G$5:$J$7,3,FALSE))</f>
        <v>2058.06</v>
      </c>
      <c r="P1678" s="64"/>
      <c r="Q1678" s="64"/>
      <c r="R1678" s="64"/>
      <c r="S1678" s="64"/>
      <c r="T1678" s="65"/>
      <c r="U1678" s="63">
        <f>IF($A1678="-","-",ROUND(VLOOKUP($A1678+ROUND(LEFT(U$1647,1)/24,5),'[1]ОАО "АТС"'!$A$57:$F$800,3,FALSE)+HLOOKUP($DL$1645,'[1]Сбытовая надбавка'!$F$5:$H$6,2,FALSE),2)+'[1]Иные услуги'!$C$6+HLOOKUP($DR$1644,'[1]Услуги по передаче'!$G$5:$J$7,3,FALSE))</f>
        <v>1989.54</v>
      </c>
      <c r="V1678" s="64"/>
      <c r="W1678" s="64"/>
      <c r="X1678" s="64"/>
      <c r="Y1678" s="64"/>
      <c r="Z1678" s="65"/>
      <c r="AA1678" s="63">
        <f>IF($A1678="-","-",ROUND(VLOOKUP($A1678+ROUND(LEFT(AA$1647,1)/24,5),'[1]ОАО "АТС"'!$A$57:$F$800,3,FALSE)+HLOOKUP($DL$1645,'[1]Сбытовая надбавка'!$F$5:$H$6,2,FALSE),2)+'[1]Иные услуги'!$C$6+HLOOKUP($DR$1644,'[1]Услуги по передаче'!$G$5:$J$7,3,FALSE))</f>
        <v>1984.8600000000001</v>
      </c>
      <c r="AB1678" s="64"/>
      <c r="AC1678" s="64"/>
      <c r="AD1678" s="64"/>
      <c r="AE1678" s="64"/>
      <c r="AF1678" s="65"/>
      <c r="AG1678" s="63">
        <f>IF($A1678="-","-",ROUND(VLOOKUP($A1678+ROUND(LEFT(AG$1647,1)/24,5),'[1]ОАО "АТС"'!$A$57:$F$800,3,FALSE)+HLOOKUP($DL$1645,'[1]Сбытовая надбавка'!$F$5:$H$6,2,FALSE),2)+'[1]Иные услуги'!$C$6+HLOOKUP($DR$1644,'[1]Услуги по передаче'!$G$5:$J$7,3,FALSE))</f>
        <v>1985.17</v>
      </c>
      <c r="AH1678" s="64"/>
      <c r="AI1678" s="64"/>
      <c r="AJ1678" s="64"/>
      <c r="AK1678" s="64"/>
      <c r="AL1678" s="65"/>
      <c r="AM1678" s="63">
        <f>IF($A1678="-","-",ROUND(VLOOKUP($A1678+ROUND(LEFT(AM$1647,1)/24,5),'[1]ОАО "АТС"'!$A$57:$F$800,3,FALSE)+HLOOKUP($DL$1645,'[1]Сбытовая надбавка'!$F$5:$H$6,2,FALSE),2)+'[1]Иные услуги'!$C$6+HLOOKUP($DR$1644,'[1]Услуги по передаче'!$G$5:$J$7,3,FALSE))</f>
        <v>1993.08</v>
      </c>
      <c r="AN1678" s="64"/>
      <c r="AO1678" s="64"/>
      <c r="AP1678" s="64"/>
      <c r="AQ1678" s="64"/>
      <c r="AR1678" s="65"/>
      <c r="AS1678" s="63">
        <f>IF($A1678="-","-",ROUND(VLOOKUP($A1678+ROUND(LEFT(AS$1647,1)/24,5),'[1]ОАО "АТС"'!$A$57:$F$800,3,FALSE)+HLOOKUP($DL$1645,'[1]Сбытовая надбавка'!$F$5:$H$6,2,FALSE),2)+'[1]Иные услуги'!$C$6+HLOOKUP($DR$1644,'[1]Услуги по передаче'!$G$5:$J$7,3,FALSE))</f>
        <v>1996.6799999999998</v>
      </c>
      <c r="AT1678" s="64"/>
      <c r="AU1678" s="64"/>
      <c r="AV1678" s="64"/>
      <c r="AW1678" s="64"/>
      <c r="AX1678" s="65"/>
      <c r="AY1678" s="63">
        <f>IF($A1678="-","-",ROUND(VLOOKUP($A1678+ROUND(LEFT(AY$1647,1)/24,5),'[1]ОАО "АТС"'!$A$57:$F$800,3,FALSE)+HLOOKUP($DL$1645,'[1]Сбытовая надбавка'!$F$5:$H$6,2,FALSE),2)+'[1]Иные услуги'!$C$6+HLOOKUP($DR$1644,'[1]Услуги по передаче'!$G$5:$J$7,3,FALSE))</f>
        <v>2058.75</v>
      </c>
      <c r="AZ1678" s="64"/>
      <c r="BA1678" s="64"/>
      <c r="BB1678" s="64"/>
      <c r="BC1678" s="64"/>
      <c r="BD1678" s="65"/>
      <c r="BE1678" s="63">
        <f>IF($A1678="-","-",ROUND(VLOOKUP($A1678+ROUND(LEFT(BE$1647,1)/24,5),'[1]ОАО "АТС"'!$A$57:$F$800,3,FALSE)+HLOOKUP($DL$1645,'[1]Сбытовая надбавка'!$F$5:$H$6,2,FALSE),2)+'[1]Иные услуги'!$C$6+HLOOKUP($DR$1644,'[1]Услуги по передаче'!$G$5:$J$7,3,FALSE))</f>
        <v>1977.27</v>
      </c>
      <c r="BF1678" s="64"/>
      <c r="BG1678" s="64"/>
      <c r="BH1678" s="64"/>
      <c r="BI1678" s="64"/>
      <c r="BJ1678" s="65"/>
      <c r="BK1678" s="63">
        <f>IF($A1678="-","-",ROUND(VLOOKUP($A1678+ROUND(LEFT(BK$1647,1)/24,5),'[1]ОАО "АТС"'!$A$57:$F$800,3,FALSE)+HLOOKUP($DL$1645,'[1]Сбытовая надбавка'!$F$5:$H$6,2,FALSE),2)+'[1]Иные услуги'!$C$6+HLOOKUP($DR$1644,'[1]Услуги по передаче'!$G$5:$J$7,3,FALSE))</f>
        <v>2046.5899999999997</v>
      </c>
      <c r="BL1678" s="64"/>
      <c r="BM1678" s="64"/>
      <c r="BN1678" s="64"/>
      <c r="BO1678" s="64"/>
      <c r="BP1678" s="65"/>
      <c r="BQ1678" s="63">
        <f>IF($A1678="-","-",ROUND(VLOOKUP($A1678+ROUND(LEFT(BQ$1647,2)/24,5),'[1]ОАО "АТС"'!$A$57:$F$800,3,FALSE)+HLOOKUP($DL$1645,'[1]Сбытовая надбавка'!$F$5:$H$6,2,FALSE),2)+'[1]Иные услуги'!$C$6+HLOOKUP($DR$1644,'[1]Услуги по передаче'!$G$5:$J$7,3,FALSE))</f>
        <v>2091.5</v>
      </c>
      <c r="BR1678" s="64"/>
      <c r="BS1678" s="64"/>
      <c r="BT1678" s="64"/>
      <c r="BU1678" s="64"/>
      <c r="BV1678" s="65"/>
      <c r="BW1678" s="63">
        <f>IF($A1678="-","-",ROUND(VLOOKUP($A1678+ROUND(LEFT(BW$1647,2)/24,5),'[1]ОАО "АТС"'!$A$57:$F$800,3,FALSE)+HLOOKUP($DL$1645,'[1]Сбытовая надбавка'!$F$5:$H$6,2,FALSE),2)+'[1]Иные услуги'!$C$6+HLOOKUP($DR$1644,'[1]Услуги по передаче'!$G$5:$J$7,3,FALSE))</f>
        <v>2104.9699999999998</v>
      </c>
      <c r="BX1678" s="64"/>
      <c r="BY1678" s="64"/>
      <c r="BZ1678" s="64"/>
      <c r="CA1678" s="64"/>
      <c r="CB1678" s="65"/>
      <c r="CC1678" s="63">
        <f>IF($A1678="-","-",ROUND(VLOOKUP($A1678+ROUND(LEFT(CC$1647,2)/24,5),'[1]ОАО "АТС"'!$A$57:$F$800,3,FALSE)+HLOOKUP($DL$1645,'[1]Сбытовая надбавка'!$F$5:$H$6,2,FALSE),2)+'[1]Иные услуги'!$C$6+HLOOKUP($DR$1644,'[1]Услуги по передаче'!$G$5:$J$7,3,FALSE))</f>
        <v>2088.23</v>
      </c>
      <c r="CD1678" s="64"/>
      <c r="CE1678" s="64"/>
      <c r="CF1678" s="64"/>
      <c r="CG1678" s="64"/>
      <c r="CH1678" s="65"/>
      <c r="CI1678" s="63">
        <f>IF($A1678="-","-",ROUND(VLOOKUP($A1678+ROUND(LEFT(CI$1647,2)/24,5),'[1]ОАО "АТС"'!$A$57:$F$800,3,FALSE)+HLOOKUP($DL$1645,'[1]Сбытовая надбавка'!$F$5:$H$6,2,FALSE),2)+'[1]Иные услуги'!$C$6+HLOOKUP($DR$1644,'[1]Услуги по передаче'!$G$5:$J$7,3,FALSE))</f>
        <v>2062.7399999999998</v>
      </c>
      <c r="CJ1678" s="64"/>
      <c r="CK1678" s="64"/>
      <c r="CL1678" s="64"/>
      <c r="CM1678" s="64"/>
      <c r="CN1678" s="65"/>
      <c r="CO1678" s="63">
        <f>IF($A1678="-","-",ROUND(VLOOKUP($A1678+ROUND(LEFT(CO$1647,2)/24,5),'[1]ОАО "АТС"'!$A$57:$F$800,3,FALSE)+HLOOKUP($DL$1645,'[1]Сбытовая надбавка'!$F$5:$H$6,2,FALSE),2)+'[1]Иные услуги'!$C$6+HLOOKUP($DR$1644,'[1]Услуги по передаче'!$G$5:$J$7,3,FALSE))</f>
        <v>2054.89</v>
      </c>
      <c r="CP1678" s="64"/>
      <c r="CQ1678" s="64"/>
      <c r="CR1678" s="64"/>
      <c r="CS1678" s="64"/>
      <c r="CT1678" s="65"/>
      <c r="CU1678" s="63">
        <f>IF($A1678="-","-",ROUND(VLOOKUP($A1678+ROUND(LEFT(CU$1647,2)/24,5),'[1]ОАО "АТС"'!$A$57:$F$800,3,FALSE)+HLOOKUP($DL$1645,'[1]Сбытовая надбавка'!$F$5:$H$6,2,FALSE),2)+'[1]Иные услуги'!$C$6+HLOOKUP($DR$1644,'[1]Услуги по передаче'!$G$5:$J$7,3,FALSE))</f>
        <v>2053.9499999999998</v>
      </c>
      <c r="CV1678" s="64"/>
      <c r="CW1678" s="64"/>
      <c r="CX1678" s="64"/>
      <c r="CY1678" s="64"/>
      <c r="CZ1678" s="65"/>
      <c r="DA1678" s="63">
        <f>IF($A1678="-","-",ROUND(VLOOKUP($A1678+ROUND(LEFT(DA$1647,2)/24,5),'[1]ОАО "АТС"'!$A$57:$F$800,3,FALSE)+HLOOKUP($DL$1645,'[1]Сбытовая надбавка'!$F$5:$H$6,2,FALSE),2)+'[1]Иные услуги'!$C$6+HLOOKUP($DR$1644,'[1]Услуги по передаче'!$G$5:$J$7,3,FALSE))</f>
        <v>2099.52</v>
      </c>
      <c r="DB1678" s="64"/>
      <c r="DC1678" s="64"/>
      <c r="DD1678" s="64"/>
      <c r="DE1678" s="64"/>
      <c r="DF1678" s="65"/>
      <c r="DG1678" s="63">
        <f>IF($A1678="-","-",ROUND(VLOOKUP($A1678+ROUND(LEFT(DG$1647,2)/24,5),'[1]ОАО "АТС"'!$A$57:$F$800,3,FALSE)+HLOOKUP($DL$1645,'[1]Сбытовая надбавка'!$F$5:$H$6,2,FALSE),2)+'[1]Иные услуги'!$C$6+HLOOKUP($DR$1644,'[1]Услуги по передаче'!$G$5:$J$7,3,FALSE))</f>
        <v>2188.0699999999997</v>
      </c>
      <c r="DH1678" s="64"/>
      <c r="DI1678" s="64"/>
      <c r="DJ1678" s="64"/>
      <c r="DK1678" s="64"/>
      <c r="DL1678" s="65"/>
      <c r="DM1678" s="63">
        <f>IF($A1678="-","-",ROUND(VLOOKUP($A1678+ROUND(LEFT(DM$1647,2)/24,5),'[1]ОАО "АТС"'!$A$57:$F$800,3,FALSE)+HLOOKUP($DL$1645,'[1]Сбытовая надбавка'!$F$5:$H$6,2,FALSE),2)+'[1]Иные услуги'!$C$6+HLOOKUP($DR$1644,'[1]Услуги по передаче'!$G$5:$J$7,3,FALSE))</f>
        <v>2212.7399999999998</v>
      </c>
      <c r="DN1678" s="64"/>
      <c r="DO1678" s="64"/>
      <c r="DP1678" s="64"/>
      <c r="DQ1678" s="64"/>
      <c r="DR1678" s="65"/>
      <c r="DS1678" s="63">
        <f>IF($A1678="-","-",ROUND(VLOOKUP($A1678+ROUND(LEFT(DS$1647,2)/24,5),'[1]ОАО "АТС"'!$A$57:$F$800,3,FALSE)+HLOOKUP($DL$1645,'[1]Сбытовая надбавка'!$F$5:$H$6,2,FALSE),2)+'[1]Иные услуги'!$C$6+HLOOKUP($DR$1644,'[1]Услуги по передаче'!$G$5:$J$7,3,FALSE))</f>
        <v>2172.1799999999998</v>
      </c>
      <c r="DT1678" s="64"/>
      <c r="DU1678" s="64"/>
      <c r="DV1678" s="64"/>
      <c r="DW1678" s="64"/>
      <c r="DX1678" s="65"/>
      <c r="DY1678" s="63">
        <f>IF($A1678="-","-",ROUND(VLOOKUP($A1678+ROUND(LEFT(DY$1647,2)/24,5),'[1]ОАО "АТС"'!$A$57:$F$800,3,FALSE)+HLOOKUP($DL$1645,'[1]Сбытовая надбавка'!$F$5:$H$6,2,FALSE),2)+'[1]Иные услуги'!$C$6+HLOOKUP($DR$1644,'[1]Услуги по передаче'!$G$5:$J$7,3,FALSE))</f>
        <v>2109.67</v>
      </c>
      <c r="DZ1678" s="64"/>
      <c r="EA1678" s="64"/>
      <c r="EB1678" s="64"/>
      <c r="EC1678" s="64"/>
      <c r="ED1678" s="65"/>
      <c r="EE1678" s="63">
        <f>IF($A1678="-","-",ROUND(VLOOKUP($A1678+ROUND(LEFT(EE$1647,2)/24,5),'[1]ОАО "АТС"'!$A$57:$F$800,3,FALSE)+HLOOKUP($DL$1645,'[1]Сбытовая надбавка'!$F$5:$H$6,2,FALSE),2)+'[1]Иные услуги'!$C$6+HLOOKUP($DR$1644,'[1]Услуги по передаче'!$G$5:$J$7,3,FALSE))</f>
        <v>1983.23</v>
      </c>
      <c r="EF1678" s="64"/>
      <c r="EG1678" s="64"/>
      <c r="EH1678" s="64"/>
      <c r="EI1678" s="64"/>
      <c r="EJ1678" s="65"/>
      <c r="EK1678" s="63">
        <f>IF($A1678="-","-",ROUND(VLOOKUP($A1678+ROUND(LEFT(EK$1647,2)/24,5),'[1]ОАО "АТС"'!$A$57:$F$800,3,FALSE)+HLOOKUP($DL$1645,'[1]Сбытовая надбавка'!$F$5:$H$6,2,FALSE),2)+'[1]Иные услуги'!$C$6+HLOOKUP($DR$1644,'[1]Услуги по передаче'!$G$5:$J$7,3,FALSE))</f>
        <v>2275.4499999999998</v>
      </c>
      <c r="EL1678" s="64"/>
      <c r="EM1678" s="64"/>
      <c r="EN1678" s="64"/>
      <c r="EO1678" s="64"/>
      <c r="EP1678" s="65"/>
      <c r="EQ1678" s="63">
        <f>IF($A1678="-","-",ROUND(VLOOKUP($A1678+ROUND(LEFT(EQ$1647,2)/24,5),'[1]ОАО "АТС"'!$A$57:$F$800,3,FALSE)+HLOOKUP($DL$1645,'[1]Сбытовая надбавка'!$F$5:$H$6,2,FALSE),2)+'[1]Иные услуги'!$C$6+HLOOKUP($DR$1644,'[1]Услуги по передаче'!$G$5:$J$7,3,FALSE))</f>
        <v>2249.13</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45992</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1987.37</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1979.4699999999998</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1979.54</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1979.5499999999997</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1979.4699999999998</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1979.21</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1978.06</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2148.1</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1978.3600000000001</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2010.42</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2063.69</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2064.2599999999998</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2057.3399999999997</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2026.46</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2049.1</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2065.39</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2111.0099999999998</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2162.38</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2168.04</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2100.21</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2006.2799999999997</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1977.44</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2234.71</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2114.44</v>
      </c>
      <c r="ER1684" s="64"/>
      <c r="ES1684" s="64"/>
      <c r="ET1684" s="64"/>
      <c r="EU1684" s="64"/>
      <c r="EV1684" s="65"/>
    </row>
    <row r="1685" spans="1:152" s="29" customFormat="1" ht="15.75" customHeight="1" x14ac:dyDescent="0.2">
      <c r="A1685" s="60">
        <f>$A$102</f>
        <v>45993</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1983.54</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1979.3600000000001</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1979.4499999999998</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1979.46</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1979.4</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1979.29</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1977.48</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2138.94</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1978.21</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2002.4099999999999</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2060.4699999999998</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2060.35</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2052.63</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2020.2399999999998</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2043.7599999999998</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2058.96</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2105.5899999999997</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2158.5099999999998</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2160.87</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2090.4899999999998</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1992.77</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1977.3899999999999</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2229.7599999999998</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2083.7199999999998</v>
      </c>
      <c r="ER1685" s="64"/>
      <c r="ES1685" s="64"/>
      <c r="ET1685" s="64"/>
      <c r="EU1685" s="64"/>
      <c r="EV1685" s="65"/>
    </row>
    <row r="1686" spans="1:152" s="29" customFormat="1" ht="15.75" customHeight="1" x14ac:dyDescent="0.2">
      <c r="A1686" s="60">
        <f>$A$103</f>
        <v>45994</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1994.37</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1978.9</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1979.4</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1979.4099999999999</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1978.7999999999997</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1978.65</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1977.42</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2150.7799999999997</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1978.0299999999997</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2008.1</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2065.21</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2064.98</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2057.4699999999998</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2025</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2049.12</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2064.2799999999997</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2104.71</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2157.5499999999997</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2168.2199999999998</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2085.25</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1999.0099999999998</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1977.12</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2237</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2069.98</v>
      </c>
      <c r="ER1686" s="64"/>
      <c r="ES1686" s="64"/>
      <c r="ET1686" s="64"/>
      <c r="EU1686" s="64"/>
      <c r="EV1686" s="65"/>
    </row>
    <row r="1687" spans="1:152" s="29" customFormat="1" ht="15.75" customHeight="1" x14ac:dyDescent="0.2">
      <c r="A1687" s="60">
        <f>$A$104</f>
        <v>45995</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1979.0699999999997</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1979.23</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1979.3199999999997</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1979.35</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1979.2599999999998</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1978.67</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1977.37</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2148.38</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1978.1399999999999</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2030.9899999999998</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2078.92</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2092.4</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2062.5499999999997</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2054.52</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2060.96</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2075.89</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2132.62</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2172.0099999999998</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2163.1999999999998</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2094.8399999999997</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1998.7799999999997</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1975.9499999999998</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2218.19</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2093.7399999999998</v>
      </c>
      <c r="ER1687" s="64"/>
      <c r="ES1687" s="64"/>
      <c r="ET1687" s="64"/>
      <c r="EU1687" s="64"/>
      <c r="EV1687" s="65"/>
    </row>
    <row r="1688" spans="1:152" s="29" customFormat="1" ht="15.75" customHeight="1" x14ac:dyDescent="0.2">
      <c r="A1688" s="60">
        <f>$A$105</f>
        <v>45996</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1984.6999999999998</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1979.2199999999998</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1979.29</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1979.2999999999997</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1979.2399999999998</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1979.13</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1977.6100000000001</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2152.38</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1978</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2030.88</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2085.71</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2108.1</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2085.9499999999998</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2079.33</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2092.0899999999997</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2099.0499999999997</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2114.48</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2168.5899999999997</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2185.14</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2095.71</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2023.8399999999997</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1976.17</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2252.71</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2110.96</v>
      </c>
      <c r="ER1688" s="64"/>
      <c r="ES1688" s="64"/>
      <c r="ET1688" s="64"/>
      <c r="EU1688" s="64"/>
      <c r="EV1688" s="65"/>
    </row>
    <row r="1689" spans="1:152" s="29" customFormat="1" ht="15.75" customHeight="1" x14ac:dyDescent="0.2">
      <c r="A1689" s="60">
        <f>$A$106</f>
        <v>45997</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1994.2999999999997</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1978.9699999999998</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1979.17</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1979.1999999999998</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1979.1799999999998</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1979.1100000000001</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1977.7599999999998</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1979.94</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1977.6399999999999</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1977.88</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1998.2599999999998</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2014.9699999999998</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2016.5299999999997</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1999.38</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1999.04</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2007.69</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2058.4299999999998</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2124.0899999999997</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2118.6999999999998</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2013.9</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1977.0499999999997</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1975.4299999999998</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2194.2999999999997</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2063.77</v>
      </c>
      <c r="ER1689" s="64"/>
      <c r="ES1689" s="64"/>
      <c r="ET1689" s="64"/>
      <c r="EU1689" s="64"/>
      <c r="EV1689" s="65"/>
    </row>
    <row r="1690" spans="1:152" s="29" customFormat="1" ht="15.75" customHeight="1" x14ac:dyDescent="0.2">
      <c r="A1690" s="60">
        <f>$A$107</f>
        <v>45998</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1989.6599999999999</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1979.1</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1979.27</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1979.37</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1979.33</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1979.3199999999997</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1978.02</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1977.6399999999999</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1977.2399999999998</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1977.6599999999999</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1977.92</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1977.87</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1977.9099999999999</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1978.6999999999998</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1978.6599999999999</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1978.7399999999998</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1980.3600000000001</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2072.27</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2058.8399999999997</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2011.6399999999999</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1976.12</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1976.02</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2159.2799999999997</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2028.1999999999998</v>
      </c>
      <c r="ER1690" s="64"/>
      <c r="ES1690" s="64"/>
      <c r="ET1690" s="64"/>
      <c r="EU1690" s="64"/>
      <c r="EV1690" s="65"/>
    </row>
    <row r="1691" spans="1:152" s="29" customFormat="1" ht="15.75" customHeight="1" x14ac:dyDescent="0.2">
      <c r="A1691" s="60">
        <f>$A$108</f>
        <v>45999</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1992.0099999999998</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1979.21</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1979.35</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1979.38</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1979.29</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1979.1799999999998</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1977.7199999999998</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2162.9699999999998</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1977.65</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2037.5099999999998</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2089.1</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2096.7999999999997</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2068.0699999999997</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2062.02</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2069.4699999999998</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2082.5499999999997</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2116.14</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2143.73</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2174.2399999999998</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2092.2599999999998</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2010.65</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1975.9299999999998</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2225.21</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2050.17</v>
      </c>
      <c r="ER1691" s="64"/>
      <c r="ES1691" s="64"/>
      <c r="ET1691" s="64"/>
      <c r="EU1691" s="64"/>
      <c r="EV1691" s="65"/>
    </row>
    <row r="1692" spans="1:152" s="29" customFormat="1" ht="15.75" customHeight="1" x14ac:dyDescent="0.2">
      <c r="A1692" s="60">
        <f>$A$109</f>
        <v>46000</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1996.04</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1979.1599999999999</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1979.2799999999997</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1979.3199999999997</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1979.29</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1979.08</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1978.77</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2158.77</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1977.81</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2049.41</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2104.1799999999998</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2111.4299999999998</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2083.2799999999997</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2076.5299999999997</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2084.44</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2096.64</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2127.48</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2152.81</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2181.62</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2114.0699999999997</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2033.44</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1975.54</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2209.33</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2098.61</v>
      </c>
      <c r="ER1692" s="64"/>
      <c r="ES1692" s="64"/>
      <c r="ET1692" s="64"/>
      <c r="EU1692" s="64"/>
      <c r="EV1692" s="65"/>
    </row>
    <row r="1693" spans="1:152" s="29" customFormat="1" ht="15.75" customHeight="1" x14ac:dyDescent="0.2">
      <c r="A1693" s="60">
        <f>$A$110</f>
        <v>46001</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1999.3399999999997</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1979.2199999999998</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1979.2399999999998</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1979.2599999999998</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1979.2399999999998</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1979</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1977.1</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2169.19</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1977.62</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2051.48</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2101.7399999999998</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2110.25</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2087.63</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2075.4899999999998</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2085.63</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2095.79</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2134.71</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2161.67</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2184.08</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2118.73</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2036.83</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1975.81</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2234.81</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2101.96</v>
      </c>
      <c r="ER1693" s="64"/>
      <c r="ES1693" s="64"/>
      <c r="ET1693" s="64"/>
      <c r="EU1693" s="64"/>
      <c r="EV1693" s="65"/>
    </row>
    <row r="1694" spans="1:152" s="29" customFormat="1" ht="15.75" customHeight="1" x14ac:dyDescent="0.2">
      <c r="A1694" s="60">
        <f>$A$111</f>
        <v>46002</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2013.1399999999999</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1978.9099999999999</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1979.0299999999997</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1979.1</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1979.0499999999997</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1978.87</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1979.19</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2187.44</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1977.9499999999998</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2065.5699999999997</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2116.14</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2121.0299999999997</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2095.1799999999998</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2100.54</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2094.9499999999998</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2111.87</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2152.5499999999997</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2186.12</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2197.29</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2137.9699999999998</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2054.91</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1976.04</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2233.12</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2101.85</v>
      </c>
      <c r="ER1694" s="64"/>
      <c r="ES1694" s="64"/>
      <c r="ET1694" s="64"/>
      <c r="EU1694" s="64"/>
      <c r="EV1694" s="65"/>
    </row>
    <row r="1695" spans="1:152" s="29" customFormat="1" ht="15.75" customHeight="1" x14ac:dyDescent="0.2">
      <c r="A1695" s="60">
        <f>$A$112</f>
        <v>46003</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2055.5299999999997</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1994.1799999999998</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1978.96</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1979</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1979.17</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2005.98</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2070.13</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2261.9</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1997.1399999999999</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2151.92</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2206.96</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2206.48</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2179.35</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2175.58</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2174.9699999999998</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2174.8199999999997</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2203.02</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2243.9499999999998</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2265</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2210.7199999999998</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2139.5899999999997</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2013.75</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2303.5699999999997</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2170.13</v>
      </c>
      <c r="ER1695" s="64"/>
      <c r="ES1695" s="64"/>
      <c r="ET1695" s="64"/>
      <c r="EU1695" s="64"/>
      <c r="EV1695" s="65"/>
    </row>
    <row r="1696" spans="1:152" s="29" customFormat="1" ht="15.75" customHeight="1" x14ac:dyDescent="0.2">
      <c r="A1696" s="60">
        <f>$A$113</f>
        <v>46004</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2028.94</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1984.83</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1979.35</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1979.3899999999999</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1979.42</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1979.2999999999997</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1978.19</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2019.8199999999997</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1977.79</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1979.4899999999998</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2063.81</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2091.6799999999998</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2085.5</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2079.42</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2078.69</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2078.6799999999998</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2127.35</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2180.81</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2194.4699999999998</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2118.14</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2041.21</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1975.67</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2258.81</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2115.64</v>
      </c>
      <c r="ER1696" s="64"/>
      <c r="ES1696" s="64"/>
      <c r="ET1696" s="64"/>
      <c r="EU1696" s="64"/>
      <c r="EV1696" s="65"/>
    </row>
    <row r="1697" spans="1:152" s="29" customFormat="1" ht="15.75" customHeight="1" x14ac:dyDescent="0.2">
      <c r="A1697" s="60">
        <f>$A$114</f>
        <v>46005</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2021.5899999999997</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1985.02</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1979.1100000000001</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1979.17</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1979.1399999999999</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1979.0899999999997</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1977.75</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1978.79</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1976.9699999999998</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1977.6100000000001</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1977.6100000000001</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2001.7799999999997</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1993.5</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2017.58</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2017.46</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2024.5699999999997</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2102.23</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2172.48</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2215.87</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2166.7599999999998</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2107.0499999999997</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1979.23</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2264.63</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2150.4699999999998</v>
      </c>
      <c r="ER1697" s="64"/>
      <c r="ES1697" s="64"/>
      <c r="ET1697" s="64"/>
      <c r="EU1697" s="64"/>
      <c r="EV1697" s="65"/>
    </row>
    <row r="1698" spans="1:152" s="29" customFormat="1" ht="15.75" customHeight="1" x14ac:dyDescent="0.2">
      <c r="A1698" s="60">
        <f>$A$115</f>
        <v>46006</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2025.3600000000001</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1993.4</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1983.48</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1978.1100000000001</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1978.04</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2007.21</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2089.41</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2257.7199999999998</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2021.33</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2155.31</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2206.48</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2206.61</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2188.64</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2185.2799999999997</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2185.0499999999997</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2182.1799999999998</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2201.2599999999998</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2241.9299999999998</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2282.54</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2220.5099999999998</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2153.42</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2034.0499999999997</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2293.46</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2087.54</v>
      </c>
      <c r="ER1698" s="64"/>
      <c r="ES1698" s="64"/>
      <c r="ET1698" s="64"/>
      <c r="EU1698" s="64"/>
      <c r="EV1698" s="65"/>
    </row>
    <row r="1699" spans="1:152" s="29" customFormat="1" ht="15.75" customHeight="1" x14ac:dyDescent="0.2">
      <c r="A1699" s="60">
        <f>$A$116</f>
        <v>46007</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2065.96</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2018.2999999999997</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1983.81</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1978.9</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1980.4299999999998</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2023.5099999999998</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2087.36</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2271.66</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2026.4899999999998</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2165.02</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2222.3199999999997</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2223.11</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2181.1799999999998</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2168.5699999999997</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2176.17</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2179.81</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2210.0899999999997</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2247.62</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2304.5699999999997</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2218.5</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2161.4499999999998</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2045.6999999999998</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2327.1999999999998</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2185.14</v>
      </c>
      <c r="ER1699" s="64"/>
      <c r="ES1699" s="64"/>
      <c r="ET1699" s="64"/>
      <c r="EU1699" s="64"/>
      <c r="EV1699" s="65"/>
    </row>
    <row r="1700" spans="1:152" s="29" customFormat="1" ht="15.75" customHeight="1" x14ac:dyDescent="0.2">
      <c r="A1700" s="60">
        <f>$A$117</f>
        <v>46008</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2082.38</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2002.0299999999997</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1980.8899999999999</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1978.54</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1978.48</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2013.0499999999997</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2068.0699999999997</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2254.87</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1994.2399999999998</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2151.69</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2213.8399999999997</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2221.58</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2184.79</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2178.61</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2167.88</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2162.3199999999997</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2214.29</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2245.15</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2297.9899999999998</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2224.37</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2102.85</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1973.1399999999999</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2318.54</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2192.4</v>
      </c>
      <c r="ER1700" s="64"/>
      <c r="ES1700" s="64"/>
      <c r="ET1700" s="64"/>
      <c r="EU1700" s="64"/>
      <c r="EV1700" s="65"/>
    </row>
    <row r="1701" spans="1:152" s="29" customFormat="1" ht="15.75" customHeight="1" x14ac:dyDescent="0.2">
      <c r="A1701" s="60">
        <f>$A$118</f>
        <v>46009</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2064.7799999999997</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2023.33</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1997.9299999999998</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1978.15</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1978.04</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2024.96</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2095.8199999999997</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2305.27</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1999.6799999999998</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2192.9699999999998</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2185.23</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2226.33</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2127.98</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2110.39</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2125.2599999999998</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2180.14</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2237.41</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2268.81</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2283.11</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2239.0099999999998</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2175.62</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2015.4899999999998</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2352.8100000000004</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2200.4299999999998</v>
      </c>
      <c r="ER1701" s="64"/>
      <c r="ES1701" s="64"/>
      <c r="ET1701" s="64"/>
      <c r="EU1701" s="64"/>
      <c r="EV1701" s="65"/>
    </row>
    <row r="1702" spans="1:152" s="29" customFormat="1" ht="15.75" customHeight="1" x14ac:dyDescent="0.2">
      <c r="A1702" s="60">
        <f>$A$119</f>
        <v>46010</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2089.0099999999998</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2013.35</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1992.13</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1984.33</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1990</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2036.2199999999998</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2113.85</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2305.9499999999998</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2009.5499999999997</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2159.38</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2248.89</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2260.4</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2212.46</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2178.6</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2200.69</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2208.4499999999998</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2258.21</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2283.4899999999998</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2322.92</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2290.15</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2191.56</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2043.31</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2351.5100000000002</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2209.41</v>
      </c>
      <c r="ER1702" s="64"/>
      <c r="ES1702" s="64"/>
      <c r="ET1702" s="64"/>
      <c r="EU1702" s="64"/>
      <c r="EV1702" s="65"/>
    </row>
    <row r="1703" spans="1:152" s="29" customFormat="1" ht="15.75" customHeight="1" x14ac:dyDescent="0.2">
      <c r="A1703" s="60">
        <f>$A$120</f>
        <v>46011</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2101.91</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2027.4299999999998</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1988.2999999999997</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1978.4</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1978.35</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1988.12</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1976.42</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2073.98</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1976.87</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1981.5499999999997</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2093.7599999999998</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2117.61</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2101.19</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2082.5699999999997</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1977.5299999999997</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1978</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1976.6799999999998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1975.6799999999998</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2041.81</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2011.58</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1983.77</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1973.94</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2277.67</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2166.69</v>
      </c>
      <c r="ER1703" s="64"/>
      <c r="ES1703" s="64"/>
      <c r="ET1703" s="64"/>
      <c r="EU1703" s="64"/>
      <c r="EV1703" s="65"/>
    </row>
    <row r="1704" spans="1:152" s="29" customFormat="1" ht="15.75" customHeight="1" x14ac:dyDescent="0.2">
      <c r="A1704" s="60">
        <f>$A$121</f>
        <v>46012</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2083.38</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2001.5</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1977.9699999999998</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1978.1399999999999</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1978.1599999999999</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1978.1</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1976.21</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1998</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1976.8600000000001</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1976.9499999999998</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1977</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2016.8600000000001</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2008.8199999999997</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2032.83</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2031.48</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2038.42</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2119.85</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2186.73</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2237.85</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2195.21</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2124.87</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1999.1999999999998</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2294.69</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2176.46</v>
      </c>
      <c r="ER1704" s="64"/>
      <c r="ES1704" s="64"/>
      <c r="ET1704" s="64"/>
      <c r="EU1704" s="64"/>
      <c r="EV1704" s="65"/>
    </row>
    <row r="1705" spans="1:152" s="29" customFormat="1" ht="15.75" customHeight="1" x14ac:dyDescent="0.2">
      <c r="A1705" s="60">
        <f>$A$122</f>
        <v>46013</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2151.0299999999997</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2079.14</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2043.19</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2026.8600000000001</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2028.7999999999997</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2088.5499999999997</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2151.9</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2330.6600000000003</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2052.13</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2270.92</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2345.36</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2327.83</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2187.2199999999998</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2181.3399999999997</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2170.5299999999997</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2170.67</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2217.5299999999997</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2295.15</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2378.7900000000004</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2477.5400000000004</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2234.96</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2111.7799999999997</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2387.17</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2215.11</v>
      </c>
      <c r="ER1705" s="64"/>
      <c r="ES1705" s="64"/>
      <c r="ET1705" s="64"/>
      <c r="EU1705" s="64"/>
      <c r="EV1705" s="65"/>
    </row>
    <row r="1706" spans="1:152" s="29" customFormat="1" ht="15.75" customHeight="1" x14ac:dyDescent="0.2">
      <c r="A1706" s="60">
        <f>$A$123</f>
        <v>46014</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2072.2799999999997</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2021.5099999999998</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2009.65</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1998.35</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2002.1399999999999</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2044.46</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2148.9</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2335.6600000000003</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2051.9</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2181.33</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2237.85</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2218.04</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2170.15</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2157.81</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2148.04</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2153.25</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2181.4299999999998</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2246.3199999999997</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2312.27</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2286.6799999999998</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2203.4</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2070.8399999999997</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2337.5400000000004</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2170</v>
      </c>
      <c r="ER1706" s="64"/>
      <c r="ES1706" s="64"/>
      <c r="ET1706" s="64"/>
      <c r="EU1706" s="64"/>
      <c r="EV1706" s="65"/>
    </row>
    <row r="1707" spans="1:152" s="29" customFormat="1" ht="15.75" customHeight="1" x14ac:dyDescent="0.2">
      <c r="A1707" s="60">
        <f>$A$124</f>
        <v>46015</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2044.1799999999998</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2004.67</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1993.73</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1989.73</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1993.8399999999997</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2039.9</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2141.9</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2327.7000000000003</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2060.7799999999997</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2202.92</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2286.89</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2296.33</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2251.17</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2247.1799999999998</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2247.04</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2199.25</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2206.7799999999997</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2241.2599999999998</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2295.41</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2228.77</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2165.9</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2040.4299999999998</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2321.04</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2173.86</v>
      </c>
      <c r="ER1707" s="64"/>
      <c r="ES1707" s="64"/>
      <c r="ET1707" s="64"/>
      <c r="EU1707" s="64"/>
      <c r="EV1707" s="65"/>
    </row>
    <row r="1708" spans="1:152" s="29" customFormat="1" ht="15.75" customHeight="1" x14ac:dyDescent="0.2">
      <c r="A1708" s="60">
        <f>$A$125</f>
        <v>46016</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2054.29</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2008.3199999999997</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1995.8199999999997</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1990.92</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1994.4899999999998</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2026.9699999999998</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2111.17</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2331.56</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2074</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2208.13</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2240.04</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2249.7599999999998</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2216.04</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2210.2199999999998</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2200.5099999999998</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2188.39</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2210.81</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2264.41</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2331.4900000000002</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2284.52</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2222.0499999999997</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2117.2199999999998</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2318.7799999999997</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2154.2799999999997</v>
      </c>
      <c r="ER1708" s="64"/>
      <c r="ES1708" s="64"/>
      <c r="ET1708" s="64"/>
      <c r="EU1708" s="64"/>
      <c r="EV1708" s="65"/>
    </row>
    <row r="1709" spans="1:152" s="29" customFormat="1" ht="15.75" customHeight="1" x14ac:dyDescent="0.2">
      <c r="A1709" s="60">
        <f>$A$126</f>
        <v>46017</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2149.25</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2078.25</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2059.7599999999998</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2002.4699999999998</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2059.4899999999998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2054.63</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2155.7599999999998</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2362.17</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2087.7599999999998</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2216.4499999999998</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2235.0899999999997</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2229.44</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2185.56</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2165.7199999999998</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2171.08</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2157.5499999999997</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2215.0299999999997</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2264.42</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2308.94</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2278.86</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2201.1799999999998</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2102.6799999999998</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2328.9700000000003</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2197.38</v>
      </c>
      <c r="ER1709" s="64"/>
      <c r="ES1709" s="64"/>
      <c r="ET1709" s="64"/>
      <c r="EU1709" s="64"/>
      <c r="EV1709" s="65"/>
    </row>
    <row r="1710" spans="1:152" s="29" customFormat="1" ht="15.75" customHeight="1" x14ac:dyDescent="0.2">
      <c r="A1710" s="60">
        <f>$A$127</f>
        <v>46018</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2123.8399999999997</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2061.98</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1995.73</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2013.4899999999998</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2021.54</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2021.56</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2066.69</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2311.83</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2050.75</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2176.5299999999997</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2229.7399999999998</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2230.1999999999998</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2231.13</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2228.38</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2242.92</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2228.5899999999997</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2252.7599999999998</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2270.4499999999998</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2332.11</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2282.9899999999998</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2206.4699999999998</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2132.9499999999998</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2350.86</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2216.0899999999997</v>
      </c>
      <c r="ER1710" s="64"/>
      <c r="ES1710" s="64"/>
      <c r="ET1710" s="64"/>
      <c r="EU1710" s="64"/>
      <c r="EV1710" s="65"/>
    </row>
    <row r="1711" spans="1:152" s="29" customFormat="1" ht="15.75" customHeight="1" x14ac:dyDescent="0.2">
      <c r="A1711" s="60">
        <f>$A$128</f>
        <v>46019</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2105.6999999999998</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2038.13</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2014.2199999999998</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2007.12</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2000.4899999999998</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1999.25</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1992.0299999999997</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2045.54</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1977.2999999999997</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1977.7199999999998</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2042.17</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2075.87</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2082.1999999999998</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2082.73</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2074.4699999999998</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2086.64</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2157.5499999999997</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2206.85</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2252.1</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2212.0299999999997</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2159.94</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2053.37</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2253.71</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2180.4499999999998</v>
      </c>
      <c r="ER1711" s="64"/>
      <c r="ES1711" s="64"/>
      <c r="ET1711" s="64"/>
      <c r="EU1711" s="64"/>
      <c r="EV1711" s="65"/>
    </row>
    <row r="1712" spans="1:152" s="29" customFormat="1" ht="15.75" customHeight="1" x14ac:dyDescent="0.2">
      <c r="A1712" s="60">
        <f>$A$129</f>
        <v>46020</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2134.42</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2080.5499999999997</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2055.36</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1988.37</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1993.3199999999997</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2030.81</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2107.6799999999998</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2319.5099999999998</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2060.5499999999997</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2167.3399999999997</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2226.08</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2219.64</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2234.5099999999998</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2231.41</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2229.3399999999997</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2234.44</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2262.2799999999997</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2279.2799999999997</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2288.6999999999998</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2285.4499999999998</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2241.39</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2149.9299999999998</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2334.4800000000005</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2209.6</v>
      </c>
      <c r="ER1712" s="64"/>
      <c r="ES1712" s="64"/>
      <c r="ET1712" s="64"/>
      <c r="EU1712" s="64"/>
      <c r="EV1712" s="65"/>
    </row>
    <row r="1713" spans="1:152" s="29" customFormat="1" ht="15.75" customHeight="1" x14ac:dyDescent="0.2">
      <c r="A1713" s="60">
        <f>$A$130</f>
        <v>46021</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2131.62</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1979.7399999999998</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1979.4899999999998</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1973.75</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1977.71</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1993.2199999999998</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2074.0499999999997</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2244.2799999999997</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2062.83</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2159.9899999999998</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2222.54</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2238.8199999999997</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2229.37</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2225.2199999999998</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2224.87</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2232.48</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2252.11</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2276.9299999999998</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2287.5699999999997</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2281.31</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2231.4699999999998</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2157.9</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2353.0800000000004</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2197.94</v>
      </c>
      <c r="ER1713" s="64"/>
      <c r="ES1713" s="64"/>
      <c r="ET1713" s="64"/>
      <c r="EU1713" s="64"/>
      <c r="EV1713" s="65"/>
    </row>
    <row r="1714" spans="1:152" s="29" customFormat="1" ht="15.75" customHeight="1" x14ac:dyDescent="0.2">
      <c r="A1714" s="60">
        <f>$A$131</f>
        <v>46022</v>
      </c>
      <c r="B1714" s="61"/>
      <c r="C1714" s="61"/>
      <c r="D1714" s="61"/>
      <c r="E1714" s="61"/>
      <c r="F1714" s="61"/>
      <c r="G1714" s="61"/>
      <c r="H1714" s="62"/>
      <c r="I1714" s="63">
        <f>IF($A1714="-","-",ROUND(VLOOKUP($A1714+ROUND(LEFT(I$1683,1)/24,5),'[1]ОАО "АТС"'!$A$57:$F$800,3,FALSE)+HLOOKUP($DL$1681,'[1]Сбытовая надбавка'!$F$5:$H$6,2,FALSE),2)+'[1]Иные услуги'!$C$6+HLOOKUP($DR$1680,'[1]Услуги по передаче'!$G$5:$J$7,3,FALSE))</f>
        <v>2111.6</v>
      </c>
      <c r="J1714" s="64"/>
      <c r="K1714" s="64"/>
      <c r="L1714" s="64"/>
      <c r="M1714" s="64"/>
      <c r="N1714" s="65"/>
      <c r="O1714" s="63">
        <f>IF($A1714="-","-",ROUND(VLOOKUP($A1714+ROUND(LEFT(O$1683,1)/24,5),'[1]ОАО "АТС"'!$A$57:$F$800,3,FALSE)+HLOOKUP($DL$1681,'[1]Сбытовая надбавка'!$F$5:$H$6,2,FALSE),2)+'[1]Иные услуги'!$C$6+HLOOKUP($DR$1680,'[1]Услуги по передаче'!$G$5:$J$7,3,FALSE))</f>
        <v>2058.06</v>
      </c>
      <c r="P1714" s="64"/>
      <c r="Q1714" s="64"/>
      <c r="R1714" s="64"/>
      <c r="S1714" s="64"/>
      <c r="T1714" s="65"/>
      <c r="U1714" s="63">
        <f>IF($A1714="-","-",ROUND(VLOOKUP($A1714+ROUND(LEFT(U$1683,1)/24,5),'[1]ОАО "АТС"'!$A$57:$F$800,3,FALSE)+HLOOKUP($DL$1681,'[1]Сбытовая надбавка'!$F$5:$H$6,2,FALSE),2)+'[1]Иные услуги'!$C$6+HLOOKUP($DR$1680,'[1]Услуги по передаче'!$G$5:$J$7,3,FALSE))</f>
        <v>1989.54</v>
      </c>
      <c r="V1714" s="64"/>
      <c r="W1714" s="64"/>
      <c r="X1714" s="64"/>
      <c r="Y1714" s="64"/>
      <c r="Z1714" s="65"/>
      <c r="AA1714" s="63">
        <f>IF($A1714="-","-",ROUND(VLOOKUP($A1714+ROUND(LEFT(AA$1683,1)/24,5),'[1]ОАО "АТС"'!$A$57:$F$800,3,FALSE)+HLOOKUP($DL$1681,'[1]Сбытовая надбавка'!$F$5:$H$6,2,FALSE),2)+'[1]Иные услуги'!$C$6+HLOOKUP($DR$1680,'[1]Услуги по передаче'!$G$5:$J$7,3,FALSE))</f>
        <v>1984.8600000000001</v>
      </c>
      <c r="AB1714" s="64"/>
      <c r="AC1714" s="64"/>
      <c r="AD1714" s="64"/>
      <c r="AE1714" s="64"/>
      <c r="AF1714" s="65"/>
      <c r="AG1714" s="63">
        <f>IF($A1714="-","-",ROUND(VLOOKUP($A1714+ROUND(LEFT(AG$1683,1)/24,5),'[1]ОАО "АТС"'!$A$57:$F$800,3,FALSE)+HLOOKUP($DL$1681,'[1]Сбытовая надбавка'!$F$5:$H$6,2,FALSE),2)+'[1]Иные услуги'!$C$6+HLOOKUP($DR$1680,'[1]Услуги по передаче'!$G$5:$J$7,3,FALSE))</f>
        <v>1985.17</v>
      </c>
      <c r="AH1714" s="64"/>
      <c r="AI1714" s="64"/>
      <c r="AJ1714" s="64"/>
      <c r="AK1714" s="64"/>
      <c r="AL1714" s="65"/>
      <c r="AM1714" s="63">
        <f>IF($A1714="-","-",ROUND(VLOOKUP($A1714+ROUND(LEFT(AM$1683,1)/24,5),'[1]ОАО "АТС"'!$A$57:$F$800,3,FALSE)+HLOOKUP($DL$1681,'[1]Сбытовая надбавка'!$F$5:$H$6,2,FALSE),2)+'[1]Иные услуги'!$C$6+HLOOKUP($DR$1680,'[1]Услуги по передаче'!$G$5:$J$7,3,FALSE))</f>
        <v>1993.08</v>
      </c>
      <c r="AN1714" s="64"/>
      <c r="AO1714" s="64"/>
      <c r="AP1714" s="64"/>
      <c r="AQ1714" s="64"/>
      <c r="AR1714" s="65"/>
      <c r="AS1714" s="63">
        <f>IF($A1714="-","-",ROUND(VLOOKUP($A1714+ROUND(LEFT(AS$1683,1)/24,5),'[1]ОАО "АТС"'!$A$57:$F$800,3,FALSE)+HLOOKUP($DL$1681,'[1]Сбытовая надбавка'!$F$5:$H$6,2,FALSE),2)+'[1]Иные услуги'!$C$6+HLOOKUP($DR$1680,'[1]Услуги по передаче'!$G$5:$J$7,3,FALSE))</f>
        <v>1996.6799999999998</v>
      </c>
      <c r="AT1714" s="64"/>
      <c r="AU1714" s="64"/>
      <c r="AV1714" s="64"/>
      <c r="AW1714" s="64"/>
      <c r="AX1714" s="65"/>
      <c r="AY1714" s="63">
        <f>IF($A1714="-","-",ROUND(VLOOKUP($A1714+ROUND(LEFT(AY$1683,1)/24,5),'[1]ОАО "АТС"'!$A$57:$F$800,3,FALSE)+HLOOKUP($DL$1681,'[1]Сбытовая надбавка'!$F$5:$H$6,2,FALSE),2)+'[1]Иные услуги'!$C$6+HLOOKUP($DR$1680,'[1]Услуги по передаче'!$G$5:$J$7,3,FALSE))</f>
        <v>2058.75</v>
      </c>
      <c r="AZ1714" s="64"/>
      <c r="BA1714" s="64"/>
      <c r="BB1714" s="64"/>
      <c r="BC1714" s="64"/>
      <c r="BD1714" s="65"/>
      <c r="BE1714" s="63">
        <f>IF($A1714="-","-",ROUND(VLOOKUP($A1714+ROUND(LEFT(BE$1683,1)/24,5),'[1]ОАО "АТС"'!$A$57:$F$800,3,FALSE)+HLOOKUP($DL$1681,'[1]Сбытовая надбавка'!$F$5:$H$6,2,FALSE),2)+'[1]Иные услуги'!$C$6+HLOOKUP($DR$1680,'[1]Услуги по передаче'!$G$5:$J$7,3,FALSE))</f>
        <v>1977.27</v>
      </c>
      <c r="BF1714" s="64"/>
      <c r="BG1714" s="64"/>
      <c r="BH1714" s="64"/>
      <c r="BI1714" s="64"/>
      <c r="BJ1714" s="65"/>
      <c r="BK1714" s="63">
        <f>IF($A1714="-","-",ROUND(VLOOKUP($A1714+ROUND(LEFT(BK$1683,1)/24,5),'[1]ОАО "АТС"'!$A$57:$F$800,3,FALSE)+HLOOKUP($DL$1681,'[1]Сбытовая надбавка'!$F$5:$H$6,2,FALSE),2)+'[1]Иные услуги'!$C$6+HLOOKUP($DR$1680,'[1]Услуги по передаче'!$G$5:$J$7,3,FALSE))</f>
        <v>2046.5899999999997</v>
      </c>
      <c r="BL1714" s="64"/>
      <c r="BM1714" s="64"/>
      <c r="BN1714" s="64"/>
      <c r="BO1714" s="64"/>
      <c r="BP1714" s="65"/>
      <c r="BQ1714" s="63">
        <f>IF($A1714="-","-",ROUND(VLOOKUP($A1714+ROUND(LEFT(BQ$1683,2)/24,5),'[1]ОАО "АТС"'!$A$57:$F$800,3,FALSE)+HLOOKUP($DL$1681,'[1]Сбытовая надбавка'!$F$5:$H$6,2,FALSE),2)+'[1]Иные услуги'!$C$6+HLOOKUP($DR$1680,'[1]Услуги по передаче'!$G$5:$J$7,3,FALSE))</f>
        <v>2091.5</v>
      </c>
      <c r="BR1714" s="64"/>
      <c r="BS1714" s="64"/>
      <c r="BT1714" s="64"/>
      <c r="BU1714" s="64"/>
      <c r="BV1714" s="65"/>
      <c r="BW1714" s="63">
        <f>IF($A1714="-","-",ROUND(VLOOKUP($A1714+ROUND(LEFT(BW$1683,2)/24,5),'[1]ОАО "АТС"'!$A$57:$F$800,3,FALSE)+HLOOKUP($DL$1681,'[1]Сбытовая надбавка'!$F$5:$H$6,2,FALSE),2)+'[1]Иные услуги'!$C$6+HLOOKUP($DR$1680,'[1]Услуги по передаче'!$G$5:$J$7,3,FALSE))</f>
        <v>2104.9699999999998</v>
      </c>
      <c r="BX1714" s="64"/>
      <c r="BY1714" s="64"/>
      <c r="BZ1714" s="64"/>
      <c r="CA1714" s="64"/>
      <c r="CB1714" s="65"/>
      <c r="CC1714" s="63">
        <f>IF($A1714="-","-",ROUND(VLOOKUP($A1714+ROUND(LEFT(CC$1683,2)/24,5),'[1]ОАО "АТС"'!$A$57:$F$800,3,FALSE)+HLOOKUP($DL$1681,'[1]Сбытовая надбавка'!$F$5:$H$6,2,FALSE),2)+'[1]Иные услуги'!$C$6+HLOOKUP($DR$1680,'[1]Услуги по передаче'!$G$5:$J$7,3,FALSE))</f>
        <v>2088.23</v>
      </c>
      <c r="CD1714" s="64"/>
      <c r="CE1714" s="64"/>
      <c r="CF1714" s="64"/>
      <c r="CG1714" s="64"/>
      <c r="CH1714" s="65"/>
      <c r="CI1714" s="63">
        <f>IF($A1714="-","-",ROUND(VLOOKUP($A1714+ROUND(LEFT(CI$1683,2)/24,5),'[1]ОАО "АТС"'!$A$57:$F$800,3,FALSE)+HLOOKUP($DL$1681,'[1]Сбытовая надбавка'!$F$5:$H$6,2,FALSE),2)+'[1]Иные услуги'!$C$6+HLOOKUP($DR$1680,'[1]Услуги по передаче'!$G$5:$J$7,3,FALSE))</f>
        <v>2062.7399999999998</v>
      </c>
      <c r="CJ1714" s="64"/>
      <c r="CK1714" s="64"/>
      <c r="CL1714" s="64"/>
      <c r="CM1714" s="64"/>
      <c r="CN1714" s="65"/>
      <c r="CO1714" s="63">
        <f>IF($A1714="-","-",ROUND(VLOOKUP($A1714+ROUND(LEFT(CO$1683,2)/24,5),'[1]ОАО "АТС"'!$A$57:$F$800,3,FALSE)+HLOOKUP($DL$1681,'[1]Сбытовая надбавка'!$F$5:$H$6,2,FALSE),2)+'[1]Иные услуги'!$C$6+HLOOKUP($DR$1680,'[1]Услуги по передаче'!$G$5:$J$7,3,FALSE))</f>
        <v>2054.89</v>
      </c>
      <c r="CP1714" s="64"/>
      <c r="CQ1714" s="64"/>
      <c r="CR1714" s="64"/>
      <c r="CS1714" s="64"/>
      <c r="CT1714" s="65"/>
      <c r="CU1714" s="63">
        <f>IF($A1714="-","-",ROUND(VLOOKUP($A1714+ROUND(LEFT(CU$1683,2)/24,5),'[1]ОАО "АТС"'!$A$57:$F$800,3,FALSE)+HLOOKUP($DL$1681,'[1]Сбытовая надбавка'!$F$5:$H$6,2,FALSE),2)+'[1]Иные услуги'!$C$6+HLOOKUP($DR$1680,'[1]Услуги по передаче'!$G$5:$J$7,3,FALSE))</f>
        <v>2053.9499999999998</v>
      </c>
      <c r="CV1714" s="64"/>
      <c r="CW1714" s="64"/>
      <c r="CX1714" s="64"/>
      <c r="CY1714" s="64"/>
      <c r="CZ1714" s="65"/>
      <c r="DA1714" s="63">
        <f>IF($A1714="-","-",ROUND(VLOOKUP($A1714+ROUND(LEFT(DA$1683,2)/24,5),'[1]ОАО "АТС"'!$A$57:$F$800,3,FALSE)+HLOOKUP($DL$1681,'[1]Сбытовая надбавка'!$F$5:$H$6,2,FALSE),2)+'[1]Иные услуги'!$C$6+HLOOKUP($DR$1680,'[1]Услуги по передаче'!$G$5:$J$7,3,FALSE))</f>
        <v>2099.52</v>
      </c>
      <c r="DB1714" s="64"/>
      <c r="DC1714" s="64"/>
      <c r="DD1714" s="64"/>
      <c r="DE1714" s="64"/>
      <c r="DF1714" s="65"/>
      <c r="DG1714" s="63">
        <f>IF($A1714="-","-",ROUND(VLOOKUP($A1714+ROUND(LEFT(DG$1683,2)/24,5),'[1]ОАО "АТС"'!$A$57:$F$800,3,FALSE)+HLOOKUP($DL$1681,'[1]Сбытовая надбавка'!$F$5:$H$6,2,FALSE),2)+'[1]Иные услуги'!$C$6+HLOOKUP($DR$1680,'[1]Услуги по передаче'!$G$5:$J$7,3,FALSE))</f>
        <v>2188.0699999999997</v>
      </c>
      <c r="DH1714" s="64"/>
      <c r="DI1714" s="64"/>
      <c r="DJ1714" s="64"/>
      <c r="DK1714" s="64"/>
      <c r="DL1714" s="65"/>
      <c r="DM1714" s="63">
        <f>IF($A1714="-","-",ROUND(VLOOKUP($A1714+ROUND(LEFT(DM$1683,2)/24,5),'[1]ОАО "АТС"'!$A$57:$F$800,3,FALSE)+HLOOKUP($DL$1681,'[1]Сбытовая надбавка'!$F$5:$H$6,2,FALSE),2)+'[1]Иные услуги'!$C$6+HLOOKUP($DR$1680,'[1]Услуги по передаче'!$G$5:$J$7,3,FALSE))</f>
        <v>2212.7399999999998</v>
      </c>
      <c r="DN1714" s="64"/>
      <c r="DO1714" s="64"/>
      <c r="DP1714" s="64"/>
      <c r="DQ1714" s="64"/>
      <c r="DR1714" s="65"/>
      <c r="DS1714" s="63">
        <f>IF($A1714="-","-",ROUND(VLOOKUP($A1714+ROUND(LEFT(DS$1683,2)/24,5),'[1]ОАО "АТС"'!$A$57:$F$800,3,FALSE)+HLOOKUP($DL$1681,'[1]Сбытовая надбавка'!$F$5:$H$6,2,FALSE),2)+'[1]Иные услуги'!$C$6+HLOOKUP($DR$1680,'[1]Услуги по передаче'!$G$5:$J$7,3,FALSE))</f>
        <v>2172.1799999999998</v>
      </c>
      <c r="DT1714" s="64"/>
      <c r="DU1714" s="64"/>
      <c r="DV1714" s="64"/>
      <c r="DW1714" s="64"/>
      <c r="DX1714" s="65"/>
      <c r="DY1714" s="63">
        <f>IF($A1714="-","-",ROUND(VLOOKUP($A1714+ROUND(LEFT(DY$1683,2)/24,5),'[1]ОАО "АТС"'!$A$57:$F$800,3,FALSE)+HLOOKUP($DL$1681,'[1]Сбытовая надбавка'!$F$5:$H$6,2,FALSE),2)+'[1]Иные услуги'!$C$6+HLOOKUP($DR$1680,'[1]Услуги по передаче'!$G$5:$J$7,3,FALSE))</f>
        <v>2109.67</v>
      </c>
      <c r="DZ1714" s="64"/>
      <c r="EA1714" s="64"/>
      <c r="EB1714" s="64"/>
      <c r="EC1714" s="64"/>
      <c r="ED1714" s="65"/>
      <c r="EE1714" s="63">
        <f>IF($A1714="-","-",ROUND(VLOOKUP($A1714+ROUND(LEFT(EE$1683,2)/24,5),'[1]ОАО "АТС"'!$A$57:$F$800,3,FALSE)+HLOOKUP($DL$1681,'[1]Сбытовая надбавка'!$F$5:$H$6,2,FALSE),2)+'[1]Иные услуги'!$C$6+HLOOKUP($DR$1680,'[1]Услуги по передаче'!$G$5:$J$7,3,FALSE))</f>
        <v>1983.23</v>
      </c>
      <c r="EF1714" s="64"/>
      <c r="EG1714" s="64"/>
      <c r="EH1714" s="64"/>
      <c r="EI1714" s="64"/>
      <c r="EJ1714" s="65"/>
      <c r="EK1714" s="63">
        <f>IF($A1714="-","-",ROUND(VLOOKUP($A1714+ROUND(LEFT(EK$1683,2)/24,5),'[1]ОАО "АТС"'!$A$57:$F$800,3,FALSE)+HLOOKUP($DL$1681,'[1]Сбытовая надбавка'!$F$5:$H$6,2,FALSE),2)+'[1]Иные услуги'!$C$6+HLOOKUP($DR$1680,'[1]Услуги по передаче'!$G$5:$J$7,3,FALSE))</f>
        <v>2275.4499999999998</v>
      </c>
      <c r="EL1714" s="64"/>
      <c r="EM1714" s="64"/>
      <c r="EN1714" s="64"/>
      <c r="EO1714" s="64"/>
      <c r="EP1714" s="65"/>
      <c r="EQ1714" s="63">
        <f>IF($A1714="-","-",ROUND(VLOOKUP($A1714+ROUND(LEFT(EQ$1683,2)/24,5),'[1]ОАО "АТС"'!$A$57:$F$800,3,FALSE)+HLOOKUP($DL$1681,'[1]Сбытовая надбавка'!$F$5:$H$6,2,FALSE),2)+'[1]Иные услуги'!$C$6+HLOOKUP($DR$1680,'[1]Услуги по передаче'!$G$5:$J$7,3,FALSE))</f>
        <v>2249.13</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45992</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2774.63</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2766.7300000000005</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2766.8</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2766.8100000000004</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2766.7300000000005</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2766.4700000000003</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2765.32</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2935.36</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2765.6200000000003</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2797.6800000000003</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2850.9500000000003</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2851.5200000000004</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2844.6000000000004</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2813.7200000000003</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2836.36</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2852.65</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2898.2700000000004</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2949.6400000000003</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2955.3</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2887.4700000000003</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2793.5400000000004</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2764.7000000000003</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3021.9700000000003</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2901.7000000000003</v>
      </c>
      <c r="ER1720" s="64"/>
      <c r="ES1720" s="64"/>
      <c r="ET1720" s="64"/>
      <c r="EU1720" s="64"/>
      <c r="EV1720" s="65"/>
    </row>
    <row r="1721" spans="1:152" s="29" customFormat="1" ht="15.75" customHeight="1" x14ac:dyDescent="0.2">
      <c r="A1721" s="60">
        <f>$A$102</f>
        <v>45993</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2770.8</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2766.6200000000003</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2766.7100000000005</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2766.7200000000003</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2766.6600000000003</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2766.55</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2764.7400000000002</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2926.2000000000003</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2765.4700000000003</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2789.67</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2847.7300000000005</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2847.61</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2839.8900000000003</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2807.5000000000005</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2831.0200000000004</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2846.2200000000003</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2892.8500000000004</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2945.7700000000004</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2948.13</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2877.7500000000005</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2780.03</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2764.65</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3017.0200000000004</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2870.9800000000005</v>
      </c>
      <c r="ER1721" s="64"/>
      <c r="ES1721" s="64"/>
      <c r="ET1721" s="64"/>
      <c r="EU1721" s="64"/>
      <c r="EV1721" s="65"/>
    </row>
    <row r="1722" spans="1:152" s="29" customFormat="1" ht="15.75" customHeight="1" x14ac:dyDescent="0.2">
      <c r="A1722" s="60">
        <f>$A$103</f>
        <v>45994</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2781.63</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2766.1600000000003</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2766.6600000000003</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2766.67</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2766.0600000000004</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2765.9100000000003</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2764.6800000000003</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2938.0400000000004</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2765.2900000000004</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2795.36</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2852.4700000000003</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2852.2400000000002</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2844.7300000000005</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2812.26</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2836.38</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2851.5400000000004</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2891.9700000000003</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2944.8100000000004</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2955.4800000000005</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2872.51</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2786.2700000000004</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2764.38</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3024.26</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2857.2400000000002</v>
      </c>
      <c r="ER1722" s="64"/>
      <c r="ES1722" s="64"/>
      <c r="ET1722" s="64"/>
      <c r="EU1722" s="64"/>
      <c r="EV1722" s="65"/>
    </row>
    <row r="1723" spans="1:152" s="29" customFormat="1" ht="15.75" customHeight="1" x14ac:dyDescent="0.2">
      <c r="A1723" s="60">
        <f>$A$104</f>
        <v>45995</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2766.3300000000004</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2766.4900000000002</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2766.5800000000004</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2766.61</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2766.5200000000004</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2765.9300000000003</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2764.63</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2935.6400000000003</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2765.4</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2818.2500000000005</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2866.1800000000003</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2879.6600000000003</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2849.8100000000004</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2841.78</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2848.2200000000003</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2863.15</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2919.88</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2959.2700000000004</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2950.4600000000005</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2882.1000000000004</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2786.0400000000004</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2763.2100000000005</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3005.4500000000003</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2881.0000000000005</v>
      </c>
      <c r="ER1723" s="64"/>
      <c r="ES1723" s="64"/>
      <c r="ET1723" s="64"/>
      <c r="EU1723" s="64"/>
      <c r="EV1723" s="65"/>
    </row>
    <row r="1724" spans="1:152" s="29" customFormat="1" ht="15.75" customHeight="1" x14ac:dyDescent="0.2">
      <c r="A1724" s="60">
        <f>$A$105</f>
        <v>45996</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2771.9600000000005</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2766.4800000000005</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2766.55</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2766.5600000000004</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2766.5000000000005</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2766.3900000000003</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2764.8700000000003</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2939.6400000000003</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2765.26</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2818.1400000000003</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2872.9700000000003</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2895.36</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2873.2100000000005</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2866.59</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2879.3500000000004</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2886.3100000000004</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2901.7400000000002</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2955.8500000000004</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2972.4</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2882.9700000000003</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2811.1000000000004</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2763.4300000000003</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3039.9700000000003</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2898.2200000000003</v>
      </c>
      <c r="ER1724" s="64"/>
      <c r="ES1724" s="64"/>
      <c r="ET1724" s="64"/>
      <c r="EU1724" s="64"/>
      <c r="EV1724" s="65"/>
    </row>
    <row r="1725" spans="1:152" s="29" customFormat="1" ht="15.75" customHeight="1" x14ac:dyDescent="0.2">
      <c r="A1725" s="60">
        <f>$A$106</f>
        <v>45997</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2781.5600000000004</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2766.2300000000005</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2766.4300000000003</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2766.4600000000005</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2766.4400000000005</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2766.3700000000003</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2765.0200000000004</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2767.2000000000003</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2764.9</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2765.1400000000003</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2785.5200000000004</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2802.2300000000005</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2803.7900000000004</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2786.6400000000003</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2786.3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2794.9500000000003</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2845.6900000000005</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2911.3500000000004</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2905.9600000000005</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2801.1600000000003</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2764.3100000000004</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2762.6900000000005</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2981.5600000000004</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2851.03</v>
      </c>
      <c r="ER1725" s="64"/>
      <c r="ES1725" s="64"/>
      <c r="ET1725" s="64"/>
      <c r="EU1725" s="64"/>
      <c r="EV1725" s="65"/>
    </row>
    <row r="1726" spans="1:152" s="29" customFormat="1" ht="15.75" customHeight="1" x14ac:dyDescent="0.2">
      <c r="A1726" s="60">
        <f>$A$107</f>
        <v>45998</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2776.92</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2766.36</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2766.53</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2766.63</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2766.59</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2766.5800000000004</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2765.28</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2764.9</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2764.5000000000005</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2764.92</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2765.1800000000003</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2765.13</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2765.17</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2765.9600000000005</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2765.92</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2766.0000000000005</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2767.6200000000003</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2859.53</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2846.1000000000004</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2798.9</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2763.38</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2763.28</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2946.5400000000004</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2815.4600000000005</v>
      </c>
      <c r="ER1726" s="64"/>
      <c r="ES1726" s="64"/>
      <c r="ET1726" s="64"/>
      <c r="EU1726" s="64"/>
      <c r="EV1726" s="65"/>
    </row>
    <row r="1727" spans="1:152" s="29" customFormat="1" ht="15.75" customHeight="1" x14ac:dyDescent="0.2">
      <c r="A1727" s="60">
        <f>$A$108</f>
        <v>45999</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2779.2700000000004</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2766.4700000000003</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2766.61</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2766.6400000000003</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2766.55</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2766.4400000000005</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2764.9800000000005</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2950.2300000000005</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2764.9100000000003</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2824.7700000000004</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2876.36</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2884.0600000000004</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2855.3300000000004</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2849.28</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2856.7300000000005</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2869.8100000000004</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2903.4</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2930.9900000000002</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2961.5000000000005</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2879.5200000000004</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2797.9100000000003</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2763.1900000000005</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3012.4700000000003</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2837.4300000000003</v>
      </c>
      <c r="ER1727" s="64"/>
      <c r="ES1727" s="64"/>
      <c r="ET1727" s="64"/>
      <c r="EU1727" s="64"/>
      <c r="EV1727" s="65"/>
    </row>
    <row r="1728" spans="1:152" s="29" customFormat="1" ht="15.75" customHeight="1" x14ac:dyDescent="0.2">
      <c r="A1728" s="60">
        <f>$A$109</f>
        <v>46000</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2783.3</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2766.42</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2766.5400000000004</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2766.5800000000004</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2766.55</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2766.34</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2766.03</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2946.03</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2765.07</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2836.67</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2891.4400000000005</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2898.6900000000005</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2870.5400000000004</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2863.7900000000004</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2871.7000000000003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2883.9</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2914.7400000000002</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2940.07</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2968.88</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2901.3300000000004</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2820.7000000000003</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2762.8</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2996.59</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2885.8700000000003</v>
      </c>
      <c r="ER1728" s="64"/>
      <c r="ES1728" s="64"/>
      <c r="ET1728" s="64"/>
      <c r="EU1728" s="64"/>
      <c r="EV1728" s="65"/>
    </row>
    <row r="1729" spans="1:152" s="29" customFormat="1" ht="15.75" customHeight="1" x14ac:dyDescent="0.2">
      <c r="A1729" s="60">
        <f>$A$110</f>
        <v>46001</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2786.6000000000004</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2766.4800000000005</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2766.5000000000005</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2766.5200000000004</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2766.5000000000005</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2766.26</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2764.36</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2956.4500000000003</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2764.88</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2838.7400000000002</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2889.0000000000005</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2897.51</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2874.8900000000003</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2862.7500000000005</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2872.8900000000003</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2883.05</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2921.9700000000003</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2948.9300000000003</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2971.34</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2905.9900000000002</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2824.09</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2763.07</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3022.07</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2889.2200000000003</v>
      </c>
      <c r="ER1729" s="64"/>
      <c r="ES1729" s="64"/>
      <c r="ET1729" s="64"/>
      <c r="EU1729" s="64"/>
      <c r="EV1729" s="65"/>
    </row>
    <row r="1730" spans="1:152" s="29" customFormat="1" ht="15.75" customHeight="1" x14ac:dyDescent="0.2">
      <c r="A1730" s="60">
        <f>$A$111</f>
        <v>46002</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2800.4</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2766.17</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2766.2900000000004</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2766.36</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2766.3100000000004</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2766.13</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2766.4500000000003</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2974.7000000000003</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2765.2100000000005</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2852.8300000000004</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2903.4</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2908.2900000000004</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2882.4400000000005</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2887.8</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2882.2100000000005</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2899.13</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2939.8100000000004</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2973.38</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2984.55</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2925.2300000000005</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2842.17</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2763.3</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3020.38</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2889.11</v>
      </c>
      <c r="ER1730" s="64"/>
      <c r="ES1730" s="64"/>
      <c r="ET1730" s="64"/>
      <c r="EU1730" s="64"/>
      <c r="EV1730" s="65"/>
    </row>
    <row r="1731" spans="1:152" s="29" customFormat="1" ht="15.75" customHeight="1" x14ac:dyDescent="0.2">
      <c r="A1731" s="60">
        <f>$A$112</f>
        <v>46003</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2842.7900000000004</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2781.4400000000005</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2766.2200000000003</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2766.26</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2766.4300000000003</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2793.2400000000002</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2857.3900000000003</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3049.1600000000003</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2784.4</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2939.1800000000003</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2994.2200000000003</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2993.7400000000002</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2966.61</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2962.84</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2962.2300000000005</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2962.0800000000004</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2990.28</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3031.2100000000005</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3052.26</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2997.9800000000005</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2926.8500000000004</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2801.01</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3090.8300000000004</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2957.3900000000003</v>
      </c>
      <c r="ER1731" s="64"/>
      <c r="ES1731" s="64"/>
      <c r="ET1731" s="64"/>
      <c r="EU1731" s="64"/>
      <c r="EV1731" s="65"/>
    </row>
    <row r="1732" spans="1:152" s="29" customFormat="1" ht="15.75" customHeight="1" x14ac:dyDescent="0.2">
      <c r="A1732" s="60">
        <f>$A$113</f>
        <v>46004</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2816.2000000000003</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2772.09</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2766.61</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2766.65</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2766.6800000000003</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2766.5600000000004</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2765.4500000000003</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2807.0800000000004</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2765.05</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2766.7500000000005</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2851.07</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2878.9400000000005</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2872.76</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2866.6800000000003</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2865.9500000000003</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2865.9400000000005</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2914.61</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2968.07</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2981.7300000000005</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2905.4</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2828.4700000000003</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2762.9300000000003</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3046.07</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2902.9</v>
      </c>
      <c r="ER1732" s="64"/>
      <c r="ES1732" s="64"/>
      <c r="ET1732" s="64"/>
      <c r="EU1732" s="64"/>
      <c r="EV1732" s="65"/>
    </row>
    <row r="1733" spans="1:152" s="29" customFormat="1" ht="15.75" customHeight="1" x14ac:dyDescent="0.2">
      <c r="A1733" s="60">
        <f>$A$114</f>
        <v>46005</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2808.8500000000004</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2772.28</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2766.3700000000003</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2766.4300000000003</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2766.4</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2766.3500000000004</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2765.01</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2766.05</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2764.2300000000005</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2764.8700000000003</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2764.8700000000003</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2789.0400000000004</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2780.76</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2804.84</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2804.7200000000003</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2811.8300000000004</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2889.4900000000002</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2959.7400000000002</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3003.13</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2954.0200000000004</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2894.3100000000004</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2766.4900000000002</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3051.8900000000003</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2937.7300000000005</v>
      </c>
      <c r="ER1733" s="64"/>
      <c r="ES1733" s="64"/>
      <c r="ET1733" s="64"/>
      <c r="EU1733" s="64"/>
      <c r="EV1733" s="65"/>
    </row>
    <row r="1734" spans="1:152" s="29" customFormat="1" ht="15.75" customHeight="1" x14ac:dyDescent="0.2">
      <c r="A1734" s="60">
        <f>$A$115</f>
        <v>46006</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2812.6200000000003</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2780.6600000000003</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2770.7400000000002</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2765.3700000000003</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2765.3</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2794.4700000000003</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2876.67</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3044.9800000000005</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2808.59</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2942.57</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2993.7400000000002</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2993.8700000000003</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2975.9</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2972.5400000000004</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2972.3100000000004</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2969.4400000000005</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2988.5200000000004</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3029.1900000000005</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3069.8</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3007.7700000000004</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2940.6800000000003</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2821.3100000000004</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3080.7200000000003</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2874.8</v>
      </c>
      <c r="ER1734" s="64"/>
      <c r="ES1734" s="64"/>
      <c r="ET1734" s="64"/>
      <c r="EU1734" s="64"/>
      <c r="EV1734" s="65"/>
    </row>
    <row r="1735" spans="1:152" s="29" customFormat="1" ht="15.75" customHeight="1" x14ac:dyDescent="0.2">
      <c r="A1735" s="60">
        <f>$A$116</f>
        <v>46007</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2853.2200000000003</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2805.5600000000004</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2771.07</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2766.1600000000003</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2767.6900000000005</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2810.7700000000004</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2874.6200000000003</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3058.92</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2813.7500000000005</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2952.28</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3009.5800000000004</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3010.3700000000003</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2968.4400000000005</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2955.8300000000004</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2963.4300000000003</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2967.07</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2997.3500000000004</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3034.88</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3091.8300000000004</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3005.76</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2948.7100000000005</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2832.9600000000005</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3114.4600000000005</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2972.4</v>
      </c>
      <c r="ER1735" s="64"/>
      <c r="ES1735" s="64"/>
      <c r="ET1735" s="64"/>
      <c r="EU1735" s="64"/>
      <c r="EV1735" s="65"/>
    </row>
    <row r="1736" spans="1:152" s="29" customFormat="1" ht="15.75" customHeight="1" x14ac:dyDescent="0.2">
      <c r="A1736" s="60">
        <f>$A$117</f>
        <v>46008</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2869.6400000000003</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2789.2900000000004</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2768.15</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2765.8</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2765.7400000000002</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2800.3100000000004</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2855.3300000000004</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3042.13</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2781.5000000000005</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2938.9500000000003</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3001.1000000000004</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3008.84</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2972.05</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2965.8700000000003</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2955.1400000000003</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2949.5800000000004</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3001.55</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3032.4100000000003</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3085.2500000000005</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3011.63</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2890.11</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2760.4</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3105.8</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2979.6600000000003</v>
      </c>
      <c r="ER1736" s="64"/>
      <c r="ES1736" s="64"/>
      <c r="ET1736" s="64"/>
      <c r="EU1736" s="64"/>
      <c r="EV1736" s="65"/>
    </row>
    <row r="1737" spans="1:152" s="29" customFormat="1" ht="15.75" customHeight="1" x14ac:dyDescent="0.2">
      <c r="A1737" s="60">
        <f>$A$118</f>
        <v>46009</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2852.0400000000004</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2810.59</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2785.1900000000005</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2765.4100000000003</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2765.3</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2812.2200000000003</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2883.0800000000004</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3092.53</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2786.9400000000005</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2980.2300000000005</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2972.4900000000002</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3013.59</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2915.2400000000002</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2897.65</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2912.5200000000004</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2967.4</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3024.67</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3056.07</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3070.3700000000003</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3026.2700000000004</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2962.88</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2802.7500000000005</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3140.07</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2987.6900000000005</v>
      </c>
      <c r="ER1737" s="64"/>
      <c r="ES1737" s="64"/>
      <c r="ET1737" s="64"/>
      <c r="EU1737" s="64"/>
      <c r="EV1737" s="65"/>
    </row>
    <row r="1738" spans="1:152" s="29" customFormat="1" ht="15.75" customHeight="1" x14ac:dyDescent="0.2">
      <c r="A1738" s="60">
        <f>$A$119</f>
        <v>46010</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2876.2700000000004</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2800.61</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2779.3900000000003</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2771.59</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2777.26</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2823.4800000000005</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2901.11</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3093.2100000000005</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2796.8100000000004</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2946.6400000000003</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3036.15</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3047.6600000000003</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2999.7200000000003</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2965.86</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2987.9500000000003</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2995.7100000000005</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3045.4700000000003</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3070.7500000000005</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3110.1800000000003</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3077.4100000000003</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2978.82</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2830.57</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3138.7700000000004</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2996.67</v>
      </c>
      <c r="ER1738" s="64"/>
      <c r="ES1738" s="64"/>
      <c r="ET1738" s="64"/>
      <c r="EU1738" s="64"/>
      <c r="EV1738" s="65"/>
    </row>
    <row r="1739" spans="1:152" s="29" customFormat="1" ht="15.75" customHeight="1" x14ac:dyDescent="0.2">
      <c r="A1739" s="60">
        <f>$A$120</f>
        <v>46011</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2889.17</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2814.6900000000005</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2775.5600000000004</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2765.6600000000003</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2765.61</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2775.38</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2763.6800000000003</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2861.2400000000002</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2764.13</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2768.8100000000004</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2881.0200000000004</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2904.8700000000003</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2888.4500000000003</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2869.8300000000004</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2764.7900000000004</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2765.26</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2763.9400000000005</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2762.9400000000005</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2829.07</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2798.84</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2771.03</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2761.2000000000003</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3064.9300000000003</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2953.9500000000003</v>
      </c>
      <c r="ER1739" s="64"/>
      <c r="ES1739" s="64"/>
      <c r="ET1739" s="64"/>
      <c r="EU1739" s="64"/>
      <c r="EV1739" s="65"/>
    </row>
    <row r="1740" spans="1:152" s="29" customFormat="1" ht="15.75" customHeight="1" x14ac:dyDescent="0.2">
      <c r="A1740" s="60">
        <f>$A$121</f>
        <v>46012</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2870.6400000000003</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2788.76</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2765.2300000000005</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2765.4</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2765.42</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2765.36</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2763.4700000000003</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2785.26</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2764.1200000000003</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2764.2100000000005</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2764.26</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2804.1200000000003</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2796.0800000000004</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2820.09</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2818.7400000000002</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2825.6800000000003</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2907.11</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2973.9900000000002</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3025.11</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2982.4700000000003</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2912.13</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2786.4600000000005</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3081.9500000000003</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2963.7200000000003</v>
      </c>
      <c r="ER1740" s="64"/>
      <c r="ES1740" s="64"/>
      <c r="ET1740" s="64"/>
      <c r="EU1740" s="64"/>
      <c r="EV1740" s="65"/>
    </row>
    <row r="1741" spans="1:152" s="29" customFormat="1" ht="15.75" customHeight="1" x14ac:dyDescent="0.2">
      <c r="A1741" s="60">
        <f>$A$122</f>
        <v>46013</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2938.2900000000004</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2866.4</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2830.4500000000003</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2814.1200000000003</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2816.0600000000004</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2875.8100000000004</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2939.1600000000003</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3117.92</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2839.3900000000003</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3058.1800000000003</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3132.6200000000003</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3115.09</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2974.4800000000005</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2968.6000000000004</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2957.7900000000004</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2957.9300000000003</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3004.7900000000004</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3082.4100000000003</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3166.05</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3264.8</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3022.2200000000003</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2899.0400000000004</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3174.4300000000003</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3002.3700000000003</v>
      </c>
      <c r="ER1741" s="64"/>
      <c r="ES1741" s="64"/>
      <c r="ET1741" s="64"/>
      <c r="EU1741" s="64"/>
      <c r="EV1741" s="65"/>
    </row>
    <row r="1742" spans="1:152" s="29" customFormat="1" ht="15.75" customHeight="1" x14ac:dyDescent="0.2">
      <c r="A1742" s="60">
        <f>$A$123</f>
        <v>46014</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2859.5400000000004</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2808.7700000000004</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2796.9100000000003</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2785.61</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2789.4</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2831.7200000000003</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2936.1600000000003</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3122.92</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2839.1600000000003</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2968.59</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3025.11</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3005.3</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2957.4100000000003</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2945.07</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2935.3</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2940.51</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2968.6900000000005</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3033.5800000000004</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3099.53</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3073.9400000000005</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2990.6600000000003</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2858.1000000000004</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3124.8</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2957.26</v>
      </c>
      <c r="ER1742" s="64"/>
      <c r="ES1742" s="64"/>
      <c r="ET1742" s="64"/>
      <c r="EU1742" s="64"/>
      <c r="EV1742" s="65"/>
    </row>
    <row r="1743" spans="1:152" s="29" customFormat="1" ht="15.75" customHeight="1" x14ac:dyDescent="0.2">
      <c r="A1743" s="60">
        <f>$A$124</f>
        <v>46015</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2831.4400000000005</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2791.9300000000003</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2780.9900000000002</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2776.9900000000002</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2781.1000000000004</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2827.1600000000003</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2929.1600000000003</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3114.9600000000005</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2848.0400000000004</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2990.1800000000003</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3074.15</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3083.59</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3038.4300000000003</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3034.4400000000005</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3034.3</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2986.51</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2994.0400000000004</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3028.5200000000004</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3082.67</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3016.03</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2953.1600000000003</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2827.6900000000005</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3108.3</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2961.1200000000003</v>
      </c>
      <c r="ER1743" s="64"/>
      <c r="ES1743" s="64"/>
      <c r="ET1743" s="64"/>
      <c r="EU1743" s="64"/>
      <c r="EV1743" s="65"/>
    </row>
    <row r="1744" spans="1:152" s="29" customFormat="1" ht="15.75" customHeight="1" x14ac:dyDescent="0.2">
      <c r="A1744" s="60">
        <f>$A$125</f>
        <v>46016</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2841.55</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2795.5800000000004</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2783.0800000000004</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2778.1800000000003</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2781.7500000000005</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2814.2300000000005</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2898.4300000000003</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3118.82</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2861.26</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2995.3900000000003</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3027.3</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3037.0200000000004</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3003.3</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2997.4800000000005</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2987.7700000000004</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2975.65</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2998.07</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3051.67</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3118.7500000000005</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3071.78</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3009.3100000000004</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2904.4800000000005</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3106.0400000000004</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2941.5400000000004</v>
      </c>
      <c r="ER1744" s="64"/>
      <c r="ES1744" s="64"/>
      <c r="ET1744" s="64"/>
      <c r="EU1744" s="64"/>
      <c r="EV1744" s="65"/>
    </row>
    <row r="1745" spans="1:152" s="29" customFormat="1" ht="15.75" customHeight="1" x14ac:dyDescent="0.2">
      <c r="A1745" s="60">
        <f>$A$126</f>
        <v>46017</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2936.51</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2865.51</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2847.0200000000004</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2789.7300000000005</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2846.7500000000005</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2841.8900000000003</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2943.0200000000004</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3149.4300000000003</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2875.0200000000004</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3003.7100000000005</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3022.3500000000004</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3016.7000000000003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2972.82</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2952.9800000000005</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2958.34</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2944.8100000000004</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3002.2900000000004</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3051.6800000000003</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3096.2000000000003</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3066.1200000000003</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2988.4400000000005</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2889.9400000000005</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3116.2300000000005</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2984.6400000000003</v>
      </c>
      <c r="ER1745" s="64"/>
      <c r="ES1745" s="64"/>
      <c r="ET1745" s="64"/>
      <c r="EU1745" s="64"/>
      <c r="EV1745" s="65"/>
    </row>
    <row r="1746" spans="1:152" s="29" customFormat="1" ht="15.75" customHeight="1" x14ac:dyDescent="0.2">
      <c r="A1746" s="60">
        <f>$A$127</f>
        <v>46018</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2911.1000000000004</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2849.2400000000002</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2782.9900000000002</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2800.7500000000005</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2808.8</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2808.82</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2853.9500000000003</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3099.09</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2838.01</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2963.7900000000004</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3017.0000000000005</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3017.4600000000005</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3018.3900000000003</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3015.6400000000003</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3030.1800000000003</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3015.8500000000004</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3040.0200000000004</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3057.7100000000005</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3119.3700000000003</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3070.2500000000005</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2993.7300000000005</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2920.2100000000005</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3138.1200000000003</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3003.3500000000004</v>
      </c>
      <c r="ER1746" s="64"/>
      <c r="ES1746" s="64"/>
      <c r="ET1746" s="64"/>
      <c r="EU1746" s="64"/>
      <c r="EV1746" s="65"/>
    </row>
    <row r="1747" spans="1:152" s="29" customFormat="1" ht="15.75" customHeight="1" x14ac:dyDescent="0.2">
      <c r="A1747" s="60">
        <f>$A$128</f>
        <v>46019</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2892.9600000000005</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2825.3900000000003</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2801.4800000000005</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2794.38</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2787.7500000000005</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2786.51</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2779.2900000000004</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2832.8</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2764.5600000000004</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2764.9800000000005</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2829.4300000000003</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2863.13</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2869.4600000000005</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2869.9900000000002</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2861.7300000000005</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2873.9</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2944.8100000000004</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2994.11</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3039.36</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2999.2900000000004</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2947.2000000000003</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2840.63</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3040.9700000000003</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2967.7100000000005</v>
      </c>
      <c r="ER1747" s="64"/>
      <c r="ES1747" s="64"/>
      <c r="ET1747" s="64"/>
      <c r="EU1747" s="64"/>
      <c r="EV1747" s="65"/>
    </row>
    <row r="1748" spans="1:152" s="29" customFormat="1" ht="15.75" customHeight="1" x14ac:dyDescent="0.2">
      <c r="A1748" s="60">
        <f>$A$129</f>
        <v>46020</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2921.6800000000003</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2867.8100000000004</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2842.6200000000003</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2775.63</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2780.5800000000004</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2818.07</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2894.9400000000005</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3106.7700000000004</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2847.8100000000004</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2954.6000000000004</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3013.34</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3006.9</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3021.7700000000004</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3018.67</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3016.6000000000004</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3021.7000000000003</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3049.5400000000004</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3066.5400000000004</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3075.9600000000005</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3072.7100000000005</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3028.65</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2937.1900000000005</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3121.7400000000002</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2996.86</v>
      </c>
      <c r="ER1748" s="64"/>
      <c r="ES1748" s="64"/>
      <c r="ET1748" s="64"/>
      <c r="EU1748" s="64"/>
      <c r="EV1748" s="65"/>
    </row>
    <row r="1749" spans="1:152" s="29" customFormat="1" ht="15.75" customHeight="1" x14ac:dyDescent="0.2">
      <c r="A1749" s="60">
        <f>$A$130</f>
        <v>46021</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2918.88</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2767.0000000000005</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2766.7500000000005</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2761.01</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2764.9700000000003</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2780.4800000000005</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2861.3100000000004</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3031.5400000000004</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2850.09</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2947.2500000000005</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3009.8</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3026.0800000000004</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3016.63</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3012.4800000000005</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3012.13</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3019.7400000000002</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3039.3700000000003</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3064.1900000000005</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3074.8300000000004</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3068.57</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3018.7300000000005</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2945.1600000000003</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3140.34</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2985.2000000000003</v>
      </c>
      <c r="ER1749" s="64"/>
      <c r="ES1749" s="64"/>
      <c r="ET1749" s="64"/>
      <c r="EU1749" s="64"/>
      <c r="EV1749" s="65"/>
    </row>
    <row r="1750" spans="1:152" s="29" customFormat="1" ht="15.75" customHeight="1" x14ac:dyDescent="0.2">
      <c r="A1750" s="60">
        <f>$A$131</f>
        <v>46022</v>
      </c>
      <c r="B1750" s="61"/>
      <c r="C1750" s="61"/>
      <c r="D1750" s="61"/>
      <c r="E1750" s="61"/>
      <c r="F1750" s="61"/>
      <c r="G1750" s="61"/>
      <c r="H1750" s="62"/>
      <c r="I1750" s="63">
        <f>IF($A1750="-","-",ROUND(VLOOKUP($A1750+ROUND(LEFT(I$1719,1)/24,5),'[1]ОАО "АТС"'!$A$57:$F$800,3,FALSE)+HLOOKUP($DL$1717,'[1]Сбытовая надбавка'!$F$5:$H$6,2,FALSE),2)+'[1]Иные услуги'!$C$6+HLOOKUP($DR$1716,'[1]Услуги по передаче'!$G$5:$J$7,3,FALSE))</f>
        <v>2898.86</v>
      </c>
      <c r="J1750" s="64"/>
      <c r="K1750" s="64"/>
      <c r="L1750" s="64"/>
      <c r="M1750" s="64"/>
      <c r="N1750" s="65"/>
      <c r="O1750" s="63">
        <f>IF($A1750="-","-",ROUND(VLOOKUP($A1750+ROUND(LEFT(O$1719,1)/24,5),'[1]ОАО "АТС"'!$A$57:$F$800,3,FALSE)+HLOOKUP($DL$1717,'[1]Сбытовая надбавка'!$F$5:$H$6,2,FALSE),2)+'[1]Иные услуги'!$C$6+HLOOKUP($DR$1716,'[1]Услуги по передаче'!$G$5:$J$7,3,FALSE))</f>
        <v>2845.32</v>
      </c>
      <c r="P1750" s="64"/>
      <c r="Q1750" s="64"/>
      <c r="R1750" s="64"/>
      <c r="S1750" s="64"/>
      <c r="T1750" s="65"/>
      <c r="U1750" s="63">
        <f>IF($A1750="-","-",ROUND(VLOOKUP($A1750+ROUND(LEFT(U$1719,1)/24,5),'[1]ОАО "АТС"'!$A$57:$F$800,3,FALSE)+HLOOKUP($DL$1717,'[1]Сбытовая надбавка'!$F$5:$H$6,2,FALSE),2)+'[1]Иные услуги'!$C$6+HLOOKUP($DR$1716,'[1]Услуги по передаче'!$G$5:$J$7,3,FALSE))</f>
        <v>2776.8</v>
      </c>
      <c r="V1750" s="64"/>
      <c r="W1750" s="64"/>
      <c r="X1750" s="64"/>
      <c r="Y1750" s="64"/>
      <c r="Z1750" s="65"/>
      <c r="AA1750" s="63">
        <f>IF($A1750="-","-",ROUND(VLOOKUP($A1750+ROUND(LEFT(AA$1719,1)/24,5),'[1]ОАО "АТС"'!$A$57:$F$800,3,FALSE)+HLOOKUP($DL$1717,'[1]Сбытовая надбавка'!$F$5:$H$6,2,FALSE),2)+'[1]Иные услуги'!$C$6+HLOOKUP($DR$1716,'[1]Услуги по передаче'!$G$5:$J$7,3,FALSE))</f>
        <v>2772.1200000000003</v>
      </c>
      <c r="AB1750" s="64"/>
      <c r="AC1750" s="64"/>
      <c r="AD1750" s="64"/>
      <c r="AE1750" s="64"/>
      <c r="AF1750" s="65"/>
      <c r="AG1750" s="63">
        <f>IF($A1750="-","-",ROUND(VLOOKUP($A1750+ROUND(LEFT(AG$1719,1)/24,5),'[1]ОАО "АТС"'!$A$57:$F$800,3,FALSE)+HLOOKUP($DL$1717,'[1]Сбытовая надбавка'!$F$5:$H$6,2,FALSE),2)+'[1]Иные услуги'!$C$6+HLOOKUP($DR$1716,'[1]Услуги по передаче'!$G$5:$J$7,3,FALSE))</f>
        <v>2772.4300000000003</v>
      </c>
      <c r="AH1750" s="64"/>
      <c r="AI1750" s="64"/>
      <c r="AJ1750" s="64"/>
      <c r="AK1750" s="64"/>
      <c r="AL1750" s="65"/>
      <c r="AM1750" s="63">
        <f>IF($A1750="-","-",ROUND(VLOOKUP($A1750+ROUND(LEFT(AM$1719,1)/24,5),'[1]ОАО "АТС"'!$A$57:$F$800,3,FALSE)+HLOOKUP($DL$1717,'[1]Сбытовая надбавка'!$F$5:$H$6,2,FALSE),2)+'[1]Иные услуги'!$C$6+HLOOKUP($DR$1716,'[1]Услуги по передаче'!$G$5:$J$7,3,FALSE))</f>
        <v>2780.34</v>
      </c>
      <c r="AN1750" s="64"/>
      <c r="AO1750" s="64"/>
      <c r="AP1750" s="64"/>
      <c r="AQ1750" s="64"/>
      <c r="AR1750" s="65"/>
      <c r="AS1750" s="63">
        <f>IF($A1750="-","-",ROUND(VLOOKUP($A1750+ROUND(LEFT(AS$1719,1)/24,5),'[1]ОАО "АТС"'!$A$57:$F$800,3,FALSE)+HLOOKUP($DL$1717,'[1]Сбытовая надбавка'!$F$5:$H$6,2,FALSE),2)+'[1]Иные услуги'!$C$6+HLOOKUP($DR$1716,'[1]Услуги по передаче'!$G$5:$J$7,3,FALSE))</f>
        <v>2783.9400000000005</v>
      </c>
      <c r="AT1750" s="64"/>
      <c r="AU1750" s="64"/>
      <c r="AV1750" s="64"/>
      <c r="AW1750" s="64"/>
      <c r="AX1750" s="65"/>
      <c r="AY1750" s="63">
        <f>IF($A1750="-","-",ROUND(VLOOKUP($A1750+ROUND(LEFT(AY$1719,1)/24,5),'[1]ОАО "АТС"'!$A$57:$F$800,3,FALSE)+HLOOKUP($DL$1717,'[1]Сбытовая надбавка'!$F$5:$H$6,2,FALSE),2)+'[1]Иные услуги'!$C$6+HLOOKUP($DR$1716,'[1]Услуги по передаче'!$G$5:$J$7,3,FALSE))</f>
        <v>2846.01</v>
      </c>
      <c r="AZ1750" s="64"/>
      <c r="BA1750" s="64"/>
      <c r="BB1750" s="64"/>
      <c r="BC1750" s="64"/>
      <c r="BD1750" s="65"/>
      <c r="BE1750" s="63">
        <f>IF($A1750="-","-",ROUND(VLOOKUP($A1750+ROUND(LEFT(BE$1719,1)/24,5),'[1]ОАО "АТС"'!$A$57:$F$800,3,FALSE)+HLOOKUP($DL$1717,'[1]Сбытовая надбавка'!$F$5:$H$6,2,FALSE),2)+'[1]Иные услуги'!$C$6+HLOOKUP($DR$1716,'[1]Услуги по передаче'!$G$5:$J$7,3,FALSE))</f>
        <v>2764.53</v>
      </c>
      <c r="BF1750" s="64"/>
      <c r="BG1750" s="64"/>
      <c r="BH1750" s="64"/>
      <c r="BI1750" s="64"/>
      <c r="BJ1750" s="65"/>
      <c r="BK1750" s="63">
        <f>IF($A1750="-","-",ROUND(VLOOKUP($A1750+ROUND(LEFT(BK$1719,1)/24,5),'[1]ОАО "АТС"'!$A$57:$F$800,3,FALSE)+HLOOKUP($DL$1717,'[1]Сбытовая надбавка'!$F$5:$H$6,2,FALSE),2)+'[1]Иные услуги'!$C$6+HLOOKUP($DR$1716,'[1]Услуги по передаче'!$G$5:$J$7,3,FALSE))</f>
        <v>2833.8500000000004</v>
      </c>
      <c r="BL1750" s="64"/>
      <c r="BM1750" s="64"/>
      <c r="BN1750" s="64"/>
      <c r="BO1750" s="64"/>
      <c r="BP1750" s="65"/>
      <c r="BQ1750" s="63">
        <f>IF($A1750="-","-",ROUND(VLOOKUP($A1750+ROUND(LEFT(BQ$1719,2)/24,5),'[1]ОАО "АТС"'!$A$57:$F$800,3,FALSE)+HLOOKUP($DL$1717,'[1]Сбытовая надбавка'!$F$5:$H$6,2,FALSE),2)+'[1]Иные услуги'!$C$6+HLOOKUP($DR$1716,'[1]Услуги по передаче'!$G$5:$J$7,3,FALSE))</f>
        <v>2878.76</v>
      </c>
      <c r="BR1750" s="64"/>
      <c r="BS1750" s="64"/>
      <c r="BT1750" s="64"/>
      <c r="BU1750" s="64"/>
      <c r="BV1750" s="65"/>
      <c r="BW1750" s="63">
        <f>IF($A1750="-","-",ROUND(VLOOKUP($A1750+ROUND(LEFT(BW$1719,2)/24,5),'[1]ОАО "АТС"'!$A$57:$F$800,3,FALSE)+HLOOKUP($DL$1717,'[1]Сбытовая надбавка'!$F$5:$H$6,2,FALSE),2)+'[1]Иные услуги'!$C$6+HLOOKUP($DR$1716,'[1]Услуги по передаче'!$G$5:$J$7,3,FALSE))</f>
        <v>2892.2300000000005</v>
      </c>
      <c r="BX1750" s="64"/>
      <c r="BY1750" s="64"/>
      <c r="BZ1750" s="64"/>
      <c r="CA1750" s="64"/>
      <c r="CB1750" s="65"/>
      <c r="CC1750" s="63">
        <f>IF($A1750="-","-",ROUND(VLOOKUP($A1750+ROUND(LEFT(CC$1719,2)/24,5),'[1]ОАО "АТС"'!$A$57:$F$800,3,FALSE)+HLOOKUP($DL$1717,'[1]Сбытовая надбавка'!$F$5:$H$6,2,FALSE),2)+'[1]Иные услуги'!$C$6+HLOOKUP($DR$1716,'[1]Услуги по передаче'!$G$5:$J$7,3,FALSE))</f>
        <v>2875.4900000000002</v>
      </c>
      <c r="CD1750" s="64"/>
      <c r="CE1750" s="64"/>
      <c r="CF1750" s="64"/>
      <c r="CG1750" s="64"/>
      <c r="CH1750" s="65"/>
      <c r="CI1750" s="63">
        <f>IF($A1750="-","-",ROUND(VLOOKUP($A1750+ROUND(LEFT(CI$1719,2)/24,5),'[1]ОАО "АТС"'!$A$57:$F$800,3,FALSE)+HLOOKUP($DL$1717,'[1]Сбытовая надбавка'!$F$5:$H$6,2,FALSE),2)+'[1]Иные услуги'!$C$6+HLOOKUP($DR$1716,'[1]Услуги по передаче'!$G$5:$J$7,3,FALSE))</f>
        <v>2850.0000000000005</v>
      </c>
      <c r="CJ1750" s="64"/>
      <c r="CK1750" s="64"/>
      <c r="CL1750" s="64"/>
      <c r="CM1750" s="64"/>
      <c r="CN1750" s="65"/>
      <c r="CO1750" s="63">
        <f>IF($A1750="-","-",ROUND(VLOOKUP($A1750+ROUND(LEFT(CO$1719,2)/24,5),'[1]ОАО "АТС"'!$A$57:$F$800,3,FALSE)+HLOOKUP($DL$1717,'[1]Сбытовая надбавка'!$F$5:$H$6,2,FALSE),2)+'[1]Иные услуги'!$C$6+HLOOKUP($DR$1716,'[1]Услуги по передаче'!$G$5:$J$7,3,FALSE))</f>
        <v>2842.15</v>
      </c>
      <c r="CP1750" s="64"/>
      <c r="CQ1750" s="64"/>
      <c r="CR1750" s="64"/>
      <c r="CS1750" s="64"/>
      <c r="CT1750" s="65"/>
      <c r="CU1750" s="63">
        <f>IF($A1750="-","-",ROUND(VLOOKUP($A1750+ROUND(LEFT(CU$1719,2)/24,5),'[1]ОАО "АТС"'!$A$57:$F$800,3,FALSE)+HLOOKUP($DL$1717,'[1]Сбытовая надбавка'!$F$5:$H$6,2,FALSE),2)+'[1]Иные услуги'!$C$6+HLOOKUP($DR$1716,'[1]Услуги по передаче'!$G$5:$J$7,3,FALSE))</f>
        <v>2841.2100000000005</v>
      </c>
      <c r="CV1750" s="64"/>
      <c r="CW1750" s="64"/>
      <c r="CX1750" s="64"/>
      <c r="CY1750" s="64"/>
      <c r="CZ1750" s="65"/>
      <c r="DA1750" s="63">
        <f>IF($A1750="-","-",ROUND(VLOOKUP($A1750+ROUND(LEFT(DA$1719,2)/24,5),'[1]ОАО "АТС"'!$A$57:$F$800,3,FALSE)+HLOOKUP($DL$1717,'[1]Сбытовая надбавка'!$F$5:$H$6,2,FALSE),2)+'[1]Иные услуги'!$C$6+HLOOKUP($DR$1716,'[1]Услуги по передаче'!$G$5:$J$7,3,FALSE))</f>
        <v>2886.78</v>
      </c>
      <c r="DB1750" s="64"/>
      <c r="DC1750" s="64"/>
      <c r="DD1750" s="64"/>
      <c r="DE1750" s="64"/>
      <c r="DF1750" s="65"/>
      <c r="DG1750" s="63">
        <f>IF($A1750="-","-",ROUND(VLOOKUP($A1750+ROUND(LEFT(DG$1719,2)/24,5),'[1]ОАО "АТС"'!$A$57:$F$800,3,FALSE)+HLOOKUP($DL$1717,'[1]Сбытовая надбавка'!$F$5:$H$6,2,FALSE),2)+'[1]Иные услуги'!$C$6+HLOOKUP($DR$1716,'[1]Услуги по передаче'!$G$5:$J$7,3,FALSE))</f>
        <v>2975.3300000000004</v>
      </c>
      <c r="DH1750" s="64"/>
      <c r="DI1750" s="64"/>
      <c r="DJ1750" s="64"/>
      <c r="DK1750" s="64"/>
      <c r="DL1750" s="65"/>
      <c r="DM1750" s="63">
        <f>IF($A1750="-","-",ROUND(VLOOKUP($A1750+ROUND(LEFT(DM$1719,2)/24,5),'[1]ОАО "АТС"'!$A$57:$F$800,3,FALSE)+HLOOKUP($DL$1717,'[1]Сбытовая надбавка'!$F$5:$H$6,2,FALSE),2)+'[1]Иные услуги'!$C$6+HLOOKUP($DR$1716,'[1]Услуги по передаче'!$G$5:$J$7,3,FALSE))</f>
        <v>3000.0000000000005</v>
      </c>
      <c r="DN1750" s="64"/>
      <c r="DO1750" s="64"/>
      <c r="DP1750" s="64"/>
      <c r="DQ1750" s="64"/>
      <c r="DR1750" s="65"/>
      <c r="DS1750" s="63">
        <f>IF($A1750="-","-",ROUND(VLOOKUP($A1750+ROUND(LEFT(DS$1719,2)/24,5),'[1]ОАО "АТС"'!$A$57:$F$800,3,FALSE)+HLOOKUP($DL$1717,'[1]Сбытовая надбавка'!$F$5:$H$6,2,FALSE),2)+'[1]Иные услуги'!$C$6+HLOOKUP($DR$1716,'[1]Услуги по передаче'!$G$5:$J$7,3,FALSE))</f>
        <v>2959.4400000000005</v>
      </c>
      <c r="DT1750" s="64"/>
      <c r="DU1750" s="64"/>
      <c r="DV1750" s="64"/>
      <c r="DW1750" s="64"/>
      <c r="DX1750" s="65"/>
      <c r="DY1750" s="63">
        <f>IF($A1750="-","-",ROUND(VLOOKUP($A1750+ROUND(LEFT(DY$1719,2)/24,5),'[1]ОАО "АТС"'!$A$57:$F$800,3,FALSE)+HLOOKUP($DL$1717,'[1]Сбытовая надбавка'!$F$5:$H$6,2,FALSE),2)+'[1]Иные услуги'!$C$6+HLOOKUP($DR$1716,'[1]Услуги по передаче'!$G$5:$J$7,3,FALSE))</f>
        <v>2896.9300000000003</v>
      </c>
      <c r="DZ1750" s="64"/>
      <c r="EA1750" s="64"/>
      <c r="EB1750" s="64"/>
      <c r="EC1750" s="64"/>
      <c r="ED1750" s="65"/>
      <c r="EE1750" s="63">
        <f>IF($A1750="-","-",ROUND(VLOOKUP($A1750+ROUND(LEFT(EE$1719,2)/24,5),'[1]ОАО "АТС"'!$A$57:$F$800,3,FALSE)+HLOOKUP($DL$1717,'[1]Сбытовая надбавка'!$F$5:$H$6,2,FALSE),2)+'[1]Иные услуги'!$C$6+HLOOKUP($DR$1716,'[1]Услуги по передаче'!$G$5:$J$7,3,FALSE))</f>
        <v>2770.4900000000002</v>
      </c>
      <c r="EF1750" s="64"/>
      <c r="EG1750" s="64"/>
      <c r="EH1750" s="64"/>
      <c r="EI1750" s="64"/>
      <c r="EJ1750" s="65"/>
      <c r="EK1750" s="63">
        <f>IF($A1750="-","-",ROUND(VLOOKUP($A1750+ROUND(LEFT(EK$1719,2)/24,5),'[1]ОАО "АТС"'!$A$57:$F$800,3,FALSE)+HLOOKUP($DL$1717,'[1]Сбытовая надбавка'!$F$5:$H$6,2,FALSE),2)+'[1]Иные услуги'!$C$6+HLOOKUP($DR$1716,'[1]Услуги по передаче'!$G$5:$J$7,3,FALSE))</f>
        <v>3062.7100000000005</v>
      </c>
      <c r="EL1750" s="64"/>
      <c r="EM1750" s="64"/>
      <c r="EN1750" s="64"/>
      <c r="EO1750" s="64"/>
      <c r="EP1750" s="65"/>
      <c r="EQ1750" s="63">
        <f>IF($A1750="-","-",ROUND(VLOOKUP($A1750+ROUND(LEFT(EQ$1719,2)/24,5),'[1]ОАО "АТС"'!$A$57:$F$800,3,FALSE)+HLOOKUP($DL$1717,'[1]Сбытовая надбавка'!$F$5:$H$6,2,FALSE),2)+'[1]Иные услуги'!$C$6+HLOOKUP($DR$1716,'[1]Услуги по передаче'!$G$5:$J$7,3,FALSE))</f>
        <v>3036.3900000000003</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45992</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2273.08</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2265.1799999999998</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2265.25</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2265.2599999999998</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2265.1799999999998</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2264.92</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2263.77</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2433.81</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2264.0700000000002</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2296.13</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2349.4</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2349.9699999999998</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2343.0499999999997</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2312.17</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2334.81</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2351.1</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2396.7199999999998</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2448.09</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2453.75</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2385.92</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2291.9899999999998</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2263.15</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2520.42</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2400.15</v>
      </c>
      <c r="ER1756" s="64"/>
      <c r="ES1756" s="64"/>
      <c r="ET1756" s="64"/>
      <c r="EU1756" s="64"/>
      <c r="EV1756" s="65"/>
    </row>
    <row r="1757" spans="1:152" s="29" customFormat="1" ht="15.75" customHeight="1" x14ac:dyDescent="0.2">
      <c r="A1757" s="60">
        <f>$A$102</f>
        <v>45993</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2269.25</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2265.0700000000002</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2265.16</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2265.17</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2265.11</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2265</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2263.19</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2424.65</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2263.92</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2288.12</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2346.1799999999998</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2346.06</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2338.34</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2305.9499999999998</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2329.4699999999998</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2344.67</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2391.2999999999997</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2444.2199999999998</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2446.58</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2376.1999999999998</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2278.48</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2263.1</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2515.4699999999998</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2369.4299999999998</v>
      </c>
      <c r="ER1757" s="64"/>
      <c r="ES1757" s="64"/>
      <c r="ET1757" s="64"/>
      <c r="EU1757" s="64"/>
      <c r="EV1757" s="65"/>
    </row>
    <row r="1758" spans="1:152" s="29" customFormat="1" ht="15.75" customHeight="1" x14ac:dyDescent="0.2">
      <c r="A1758" s="60">
        <f>$A$103</f>
        <v>45994</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2280.08</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2264.61</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2265.11</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2265.12</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2264.5099999999998</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2264.36</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2263.13</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2436.4899999999998</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2263.7399999999998</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2293.81</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2350.92</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2350.69</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2343.1799999999998</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2310.71</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2334.83</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2349.9899999999998</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2390.42</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2443.2599999999998</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2453.9299999999998</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2370.96</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2284.7199999999998</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2262.83</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2522.71</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2355.69</v>
      </c>
      <c r="ER1758" s="64"/>
      <c r="ES1758" s="64"/>
      <c r="ET1758" s="64"/>
      <c r="EU1758" s="64"/>
      <c r="EV1758" s="65"/>
    </row>
    <row r="1759" spans="1:152" s="29" customFormat="1" ht="15.75" customHeight="1" x14ac:dyDescent="0.2">
      <c r="A1759" s="60">
        <f>$A$104</f>
        <v>45995</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2264.7799999999997</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2264.94</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2265.0299999999997</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2265.06</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2264.9699999999998</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2264.38</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2263.08</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2434.09</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2263.85</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2316.6999999999998</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2364.63</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2378.11</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2348.2599999999998</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2340.23</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2346.67</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2361.6</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2418.33</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2457.7199999999998</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2448.91</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2380.5499999999997</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2284.4899999999998</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2261.66</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2503.9</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2379.4499999999998</v>
      </c>
      <c r="ER1759" s="64"/>
      <c r="ES1759" s="64"/>
      <c r="ET1759" s="64"/>
      <c r="EU1759" s="64"/>
      <c r="EV1759" s="65"/>
    </row>
    <row r="1760" spans="1:152" s="29" customFormat="1" ht="15.75" customHeight="1" x14ac:dyDescent="0.2">
      <c r="A1760" s="60">
        <f>$A$105</f>
        <v>45996</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2270.41</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2264.9299999999998</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2265</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2265.0099999999998</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2264.9499999999998</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2264.84</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2263.3200000000002</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2438.09</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2263.71</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2316.59</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2371.42</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2393.81</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2371.66</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2365.04</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2377.7999999999997</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2384.7599999999998</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2400.19</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2454.2999999999997</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2470.85</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2381.42</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2309.5499999999997</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2261.88</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2538.42</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2396.67</v>
      </c>
      <c r="ER1760" s="64"/>
      <c r="ES1760" s="64"/>
      <c r="ET1760" s="64"/>
      <c r="EU1760" s="64"/>
      <c r="EV1760" s="65"/>
    </row>
    <row r="1761" spans="1:152" s="29" customFormat="1" ht="15.75" customHeight="1" x14ac:dyDescent="0.2">
      <c r="A1761" s="60">
        <f>$A$106</f>
        <v>45997</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2280.0099999999998</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2264.6799999999998</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2264.88</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2264.91</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2264.89</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2264.8200000000002</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2263.4699999999998</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2265.65</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2263.35</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2263.59</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2283.9699999999998</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2300.6799999999998</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2302.2399999999998</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2285.09</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2284.75</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2293.4</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2344.14</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2409.7999999999997</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2404.41</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2299.61</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2262.7599999999998</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2261.14</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2480.0099999999998</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2349.48</v>
      </c>
      <c r="ER1761" s="64"/>
      <c r="ES1761" s="64"/>
      <c r="ET1761" s="64"/>
      <c r="EU1761" s="64"/>
      <c r="EV1761" s="65"/>
    </row>
    <row r="1762" spans="1:152" s="29" customFormat="1" ht="15.75" customHeight="1" x14ac:dyDescent="0.2">
      <c r="A1762" s="60">
        <f>$A$107</f>
        <v>45998</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2275.37</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2264.81</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2264.98</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2265.08</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2265.04</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2265.0299999999997</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2263.73</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2263.35</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2262.9499999999998</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2263.37</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2263.63</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2263.58</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2263.62</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2264.41</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2264.37</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2264.4499999999998</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2266.0700000000002</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2357.98</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2344.5499999999997</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2297.35</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2261.83</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2261.73</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2444.9899999999998</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2313.91</v>
      </c>
      <c r="ER1762" s="64"/>
      <c r="ES1762" s="64"/>
      <c r="ET1762" s="64"/>
      <c r="EU1762" s="64"/>
      <c r="EV1762" s="65"/>
    </row>
    <row r="1763" spans="1:152" s="29" customFormat="1" ht="15.75" customHeight="1" x14ac:dyDescent="0.2">
      <c r="A1763" s="60">
        <f>$A$108</f>
        <v>45999</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2277.7199999999998</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2264.92</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2265.06</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2265.09</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2265</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2264.89</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2263.4299999999998</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2448.6799999999998</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2263.36</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2323.2199999999998</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2374.81</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2382.5099999999998</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2353.7799999999997</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2347.73</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2355.1799999999998</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2368.2599999999998</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2401.85</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2429.44</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2459.9499999999998</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2377.9699999999998</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2296.36</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2261.64</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2510.92</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2335.88</v>
      </c>
      <c r="ER1763" s="64"/>
      <c r="ES1763" s="64"/>
      <c r="ET1763" s="64"/>
      <c r="EU1763" s="64"/>
      <c r="EV1763" s="65"/>
    </row>
    <row r="1764" spans="1:152" s="29" customFormat="1" ht="15.75" customHeight="1" x14ac:dyDescent="0.2">
      <c r="A1764" s="60">
        <f>$A$109</f>
        <v>46000</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2281.75</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2264.87</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2264.9899999999998</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2265.0299999999997</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2265</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2264.79</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2264.48</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2444.48</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2263.52</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2335.12</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2389.89</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2397.14</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2368.9899999999998</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2362.2399999999998</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2370.15</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2382.35</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2413.19</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2438.52</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2467.33</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2399.7799999999997</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2319.15</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2261.25</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2495.04</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2384.3200000000002</v>
      </c>
      <c r="ER1764" s="64"/>
      <c r="ES1764" s="64"/>
      <c r="ET1764" s="64"/>
      <c r="EU1764" s="64"/>
      <c r="EV1764" s="65"/>
    </row>
    <row r="1765" spans="1:152" s="29" customFormat="1" ht="15.75" customHeight="1" x14ac:dyDescent="0.2">
      <c r="A1765" s="60">
        <f>$A$110</f>
        <v>46001</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2285.0499999999997</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2264.9299999999998</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2264.9499999999998</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2264.9699999999998</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2264.9499999999998</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2264.71</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2262.81</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2454.9</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2263.33</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2337.19</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2387.4499999999998</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2395.96</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2373.34</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2361.1999999999998</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2371.34</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2381.5</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2420.42</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2447.38</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2469.79</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2404.44</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2322.54</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2261.52</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2520.52</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2387.67</v>
      </c>
      <c r="ER1765" s="64"/>
      <c r="ES1765" s="64"/>
      <c r="ET1765" s="64"/>
      <c r="EU1765" s="64"/>
      <c r="EV1765" s="65"/>
    </row>
    <row r="1766" spans="1:152" s="29" customFormat="1" ht="15.75" customHeight="1" x14ac:dyDescent="0.2">
      <c r="A1766" s="60">
        <f>$A$111</f>
        <v>46002</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2298.85</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2264.62</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2264.7399999999998</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2264.81</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2264.7599999999998</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2264.58</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2264.9</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2473.15</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2263.66</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2351.2799999999997</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2401.85</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2406.7399999999998</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2380.89</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2386.25</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2380.66</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2397.58</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2438.2599999999998</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2471.83</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2483</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2423.6799999999998</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2340.62</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2261.75</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2518.83</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2387.56</v>
      </c>
      <c r="ER1766" s="64"/>
      <c r="ES1766" s="64"/>
      <c r="ET1766" s="64"/>
      <c r="EU1766" s="64"/>
      <c r="EV1766" s="65"/>
    </row>
    <row r="1767" spans="1:152" s="29" customFormat="1" ht="15.75" customHeight="1" x14ac:dyDescent="0.2">
      <c r="A1767" s="60">
        <f>$A$112</f>
        <v>46003</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2341.2399999999998</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2279.89</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2264.67</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2264.71</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2264.88</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2291.69</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2355.84</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2547.61</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2282.85</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2437.63</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2492.67</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2492.19</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2465.06</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2461.29</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2460.6799999999998</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2460.5299999999997</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2488.73</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2529.66</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2550.71</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2496.4299999999998</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2425.2999999999997</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2299.46</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2589.2799999999997</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2455.84</v>
      </c>
      <c r="ER1767" s="64"/>
      <c r="ES1767" s="64"/>
      <c r="ET1767" s="64"/>
      <c r="EU1767" s="64"/>
      <c r="EV1767" s="65"/>
    </row>
    <row r="1768" spans="1:152" s="29" customFormat="1" ht="15.75" customHeight="1" x14ac:dyDescent="0.2">
      <c r="A1768" s="60">
        <f>$A$113</f>
        <v>46004</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2314.65</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2270.54</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2265.06</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2265.1</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2265.13</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2265.0099999999998</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2263.9</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2305.5299999999997</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2263.5</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2265.1999999999998</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2349.52</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2377.39</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2371.21</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2365.13</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2364.4</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2364.39</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2413.06</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2466.52</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2480.1799999999998</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2403.85</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2326.92</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2261.38</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2544.52</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2401.35</v>
      </c>
      <c r="ER1768" s="64"/>
      <c r="ES1768" s="64"/>
      <c r="ET1768" s="64"/>
      <c r="EU1768" s="64"/>
      <c r="EV1768" s="65"/>
    </row>
    <row r="1769" spans="1:152" s="29" customFormat="1" ht="15.75" customHeight="1" x14ac:dyDescent="0.2">
      <c r="A1769" s="60">
        <f>$A$114</f>
        <v>46005</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2307.2999999999997</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2270.73</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2264.8200000000002</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2264.88</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2264.85</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2264.7999999999997</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2263.46</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2264.5</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2262.6799999999998</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2263.3200000000002</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2263.3200000000002</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2287.4899999999998</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2279.21</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2303.29</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2303.17</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2310.2799999999997</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2387.94</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2458.19</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2501.58</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2452.4699999999998</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2392.7599999999998</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2264.94</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2550.34</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2436.1799999999998</v>
      </c>
      <c r="ER1769" s="64"/>
      <c r="ES1769" s="64"/>
      <c r="ET1769" s="64"/>
      <c r="EU1769" s="64"/>
      <c r="EV1769" s="65"/>
    </row>
    <row r="1770" spans="1:152" s="29" customFormat="1" ht="15.75" customHeight="1" x14ac:dyDescent="0.2">
      <c r="A1770" s="60">
        <f>$A$115</f>
        <v>46006</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2311.0700000000002</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2279.11</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2269.19</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2263.8200000000002</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2263.75</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2292.92</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2375.12</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2543.4299999999998</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2307.04</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2441.02</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2492.19</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2492.3200000000002</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2474.35</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2470.9899999999998</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2470.7599999999998</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2467.89</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2486.9699999999998</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2527.64</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2568.25</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2506.2199999999998</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2439.13</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2319.7599999999998</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2579.17</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2373.25</v>
      </c>
      <c r="ER1770" s="64"/>
      <c r="ES1770" s="64"/>
      <c r="ET1770" s="64"/>
      <c r="EU1770" s="64"/>
      <c r="EV1770" s="65"/>
    </row>
    <row r="1771" spans="1:152" s="29" customFormat="1" ht="15.75" customHeight="1" x14ac:dyDescent="0.2">
      <c r="A1771" s="60">
        <f>$A$116</f>
        <v>46007</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2351.67</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2304.0099999999998</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2269.52</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2264.61</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2266.14</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2309.2199999999998</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2373.0700000000002</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2557.37</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2312.1999999999998</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2450.73</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2508.0299999999997</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2508.8200000000002</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2466.89</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2454.2799999999997</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2461.88</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2465.52</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2495.7999999999997</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2533.33</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2590.2799999999997</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2504.21</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2447.16</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2331.41</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2612.91</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2470.85</v>
      </c>
      <c r="ER1771" s="64"/>
      <c r="ES1771" s="64"/>
      <c r="ET1771" s="64"/>
      <c r="EU1771" s="64"/>
      <c r="EV1771" s="65"/>
    </row>
    <row r="1772" spans="1:152" s="29" customFormat="1" ht="15.75" customHeight="1" x14ac:dyDescent="0.2">
      <c r="A1772" s="60">
        <f>$A$117</f>
        <v>46008</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2368.09</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2287.7399999999998</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2266.6</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2264.25</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2264.19</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2298.7599999999998</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2353.7799999999997</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2540.58</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2279.9499999999998</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2437.4</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2499.5499999999997</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2507.29</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2470.5</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2464.3200000000002</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2453.59</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2448.0299999999997</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2500</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2530.86</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2583.6999999999998</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2510.08</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2388.56</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2258.85</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2604.25</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2478.11</v>
      </c>
      <c r="ER1772" s="64"/>
      <c r="ES1772" s="64"/>
      <c r="ET1772" s="64"/>
      <c r="EU1772" s="64"/>
      <c r="EV1772" s="65"/>
    </row>
    <row r="1773" spans="1:152" s="29" customFormat="1" ht="15.75" customHeight="1" x14ac:dyDescent="0.2">
      <c r="A1773" s="60">
        <f>$A$118</f>
        <v>46009</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2350.4899999999998</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2309.04</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2283.64</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2263.86</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2263.75</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2310.67</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2381.5299999999997</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2590.98</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2285.39</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2478.6799999999998</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2470.94</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2512.04</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2413.69</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2396.1</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2410.9699999999998</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2465.85</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2523.12</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2554.52</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2568.8200000000002</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2524.7199999999998</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2461.33</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2301.1999999999998</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2638.5200000000004</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2486.14</v>
      </c>
      <c r="ER1773" s="64"/>
      <c r="ES1773" s="64"/>
      <c r="ET1773" s="64"/>
      <c r="EU1773" s="64"/>
      <c r="EV1773" s="65"/>
    </row>
    <row r="1774" spans="1:152" s="29" customFormat="1" ht="15.75" customHeight="1" x14ac:dyDescent="0.2">
      <c r="A1774" s="60">
        <f>$A$119</f>
        <v>46010</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2374.7199999999998</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2299.06</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2277.84</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2270.04</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2275.71</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2321.9299999999998</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2399.56</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2591.66</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2295.2599999999998</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2445.09</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2534.6</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2546.11</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2498.17</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2464.31</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2486.4</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2494.16</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2543.92</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2569.1999999999998</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2608.63</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2575.86</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2477.27</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2329.02</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2637.2200000000003</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2495.12</v>
      </c>
      <c r="ER1774" s="64"/>
      <c r="ES1774" s="64"/>
      <c r="ET1774" s="64"/>
      <c r="EU1774" s="64"/>
      <c r="EV1774" s="65"/>
    </row>
    <row r="1775" spans="1:152" s="29" customFormat="1" ht="15.75" customHeight="1" x14ac:dyDescent="0.2">
      <c r="A1775" s="60">
        <f>$A$120</f>
        <v>46011</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2387.62</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2313.14</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2274.0099999999998</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2264.11</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2264.06</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2273.83</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2262.13</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2359.69</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2262.58</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2267.2599999999998</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2379.4699999999998</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2403.3200000000002</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2386.9</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2368.2799999999997</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2263.2399999999998</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2263.71</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2262.39</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2261.39</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2327.52</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2297.29</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2269.48</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2259.65</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2563.38</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2452.4</v>
      </c>
      <c r="ER1775" s="64"/>
      <c r="ES1775" s="64"/>
      <c r="ET1775" s="64"/>
      <c r="EU1775" s="64"/>
      <c r="EV1775" s="65"/>
    </row>
    <row r="1776" spans="1:152" s="29" customFormat="1" ht="15.75" customHeight="1" x14ac:dyDescent="0.2">
      <c r="A1776" s="60">
        <f>$A$121</f>
        <v>46012</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2369.09</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2287.21</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2263.6799999999998</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2263.85</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2263.87</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2263.81</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2261.92</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2283.71</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2262.5700000000002</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2262.66</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2262.71</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2302.5700000000002</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2294.5299999999997</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2318.54</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2317.19</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2324.13</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2405.56</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2472.44</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2523.56</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2480.92</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2410.58</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2284.91</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2580.4</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2462.17</v>
      </c>
      <c r="ER1776" s="64"/>
      <c r="ES1776" s="64"/>
      <c r="ET1776" s="64"/>
      <c r="EU1776" s="64"/>
      <c r="EV1776" s="65"/>
    </row>
    <row r="1777" spans="1:152" s="29" customFormat="1" ht="15.75" customHeight="1" x14ac:dyDescent="0.2">
      <c r="A1777" s="60">
        <f>$A$122</f>
        <v>46013</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2436.7399999999998</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2364.85</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2328.9</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2312.5700000000002</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2314.5099999999998</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2374.2599999999998</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2437.61</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2616.3700000000003</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2337.84</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2556.63</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2631.07</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2613.54</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2472.9299999999998</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2467.0499999999997</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2456.2399999999998</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2456.38</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2503.2399999999998</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2580.86</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2664.5000000000005</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2763.2500000000005</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2520.67</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2397.4899999999998</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2672.88</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2500.8200000000002</v>
      </c>
      <c r="ER1777" s="64"/>
      <c r="ES1777" s="64"/>
      <c r="ET1777" s="64"/>
      <c r="EU1777" s="64"/>
      <c r="EV1777" s="65"/>
    </row>
    <row r="1778" spans="1:152" s="29" customFormat="1" ht="15.75" customHeight="1" x14ac:dyDescent="0.2">
      <c r="A1778" s="60">
        <f>$A$123</f>
        <v>46014</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2357.9899999999998</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2307.2199999999998</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2295.36</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2284.06</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2287.85</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2330.17</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2434.61</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2621.3700000000003</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2337.61</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2467.04</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2523.56</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2503.75</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2455.86</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2443.52</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2433.75</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2438.96</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2467.14</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2532.0299999999997</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2597.98</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2572.39</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2489.11</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2356.5499999999997</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2623.2500000000005</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2455.71</v>
      </c>
      <c r="ER1778" s="64"/>
      <c r="ES1778" s="64"/>
      <c r="ET1778" s="64"/>
      <c r="EU1778" s="64"/>
      <c r="EV1778" s="65"/>
    </row>
    <row r="1779" spans="1:152" s="29" customFormat="1" ht="15.75" customHeight="1" x14ac:dyDescent="0.2">
      <c r="A1779" s="60">
        <f>$A$124</f>
        <v>46015</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2329.89</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2290.38</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2279.44</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2275.44</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2279.5499999999997</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2325.61</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2427.61</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2613.4100000000003</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2346.4899999999998</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2488.63</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2572.6</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2582.04</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2536.88</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2532.89</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2532.75</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2484.96</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2492.4899999999998</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2526.9699999999998</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2581.12</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2514.48</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2451.61</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2326.14</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2606.75</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2459.5700000000002</v>
      </c>
      <c r="ER1779" s="64"/>
      <c r="ES1779" s="64"/>
      <c r="ET1779" s="64"/>
      <c r="EU1779" s="64"/>
      <c r="EV1779" s="65"/>
    </row>
    <row r="1780" spans="1:152" s="29" customFormat="1" ht="15.75" customHeight="1" x14ac:dyDescent="0.2">
      <c r="A1780" s="60">
        <f>$A$125</f>
        <v>46016</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2340</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2294.0299999999997</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2281.5299999999997</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2276.63</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2280.1999999999998</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2312.6799999999998</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2396.88</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2617.27</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2359.71</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2493.84</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2525.75</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2535.4699999999998</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2501.75</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2495.9299999999998</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2486.2199999999998</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2474.1</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2496.52</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2550.12</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2617.2000000000003</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2570.23</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2507.7599999999998</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2402.9299999999998</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2604.4899999999998</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2439.9899999999998</v>
      </c>
      <c r="ER1780" s="64"/>
      <c r="ES1780" s="64"/>
      <c r="ET1780" s="64"/>
      <c r="EU1780" s="64"/>
      <c r="EV1780" s="65"/>
    </row>
    <row r="1781" spans="1:152" s="29" customFormat="1" ht="15.75" customHeight="1" x14ac:dyDescent="0.2">
      <c r="A1781" s="60">
        <f>$A$126</f>
        <v>46017</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2434.96</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2363.96</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2345.4699999999998</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2288.1799999999998</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2345.1999999999998</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2340.34</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2441.4699999999998</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2647.88</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2373.4699999999998</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2502.16</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2520.7999999999997</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2515.15</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2471.27</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2451.4299999999998</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2456.79</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2443.2599999999998</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2500.7399999999998</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2550.13</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2594.65</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2564.5700000000002</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2486.89</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2388.39</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2614.6800000000003</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2483.09</v>
      </c>
      <c r="ER1781" s="64"/>
      <c r="ES1781" s="64"/>
      <c r="ET1781" s="64"/>
      <c r="EU1781" s="64"/>
      <c r="EV1781" s="65"/>
    </row>
    <row r="1782" spans="1:152" s="29" customFormat="1" ht="15.75" customHeight="1" x14ac:dyDescent="0.2">
      <c r="A1782" s="60">
        <f>$A$127</f>
        <v>46018</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2409.5499999999997</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2347.69</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2281.44</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2299.1999999999998</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2307.25</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2307.27</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2352.4</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2597.54</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2336.46</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2462.2399999999998</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2515.4499999999998</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2515.91</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2516.84</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2514.09</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2528.63</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2514.2999999999997</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2538.4699999999998</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2556.16</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2617.8200000000002</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2568.6999999999998</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2492.1799999999998</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2418.66</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2636.57</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2501.7999999999997</v>
      </c>
      <c r="ER1782" s="64"/>
      <c r="ES1782" s="64"/>
      <c r="ET1782" s="64"/>
      <c r="EU1782" s="64"/>
      <c r="EV1782" s="65"/>
    </row>
    <row r="1783" spans="1:152" s="29" customFormat="1" ht="15.75" customHeight="1" x14ac:dyDescent="0.2">
      <c r="A1783" s="60">
        <f>$A$128</f>
        <v>46019</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2391.41</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2323.84</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2299.9299999999998</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2292.83</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2286.1999999999998</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2284.96</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2277.7399999999998</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2331.25</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2263.0099999999998</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2263.4299999999998</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2327.88</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2361.58</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2367.91</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2368.44</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2360.1799999999998</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2372.35</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2443.2599999999998</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2492.56</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2537.81</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2497.7399999999998</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2445.65</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2339.08</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2539.42</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2466.16</v>
      </c>
      <c r="ER1783" s="64"/>
      <c r="ES1783" s="64"/>
      <c r="ET1783" s="64"/>
      <c r="EU1783" s="64"/>
      <c r="EV1783" s="65"/>
    </row>
    <row r="1784" spans="1:152" s="29" customFormat="1" ht="15.75" customHeight="1" x14ac:dyDescent="0.2">
      <c r="A1784" s="60">
        <f>$A$129</f>
        <v>46020</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2420.13</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2366.2599999999998</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2341.0700000000002</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2274.08</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2279.0299999999997</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2316.52</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2393.39</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2605.2199999999998</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2346.2599999999998</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2453.0499999999997</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2511.79</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2505.35</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2520.2199999999998</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2517.12</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2515.0499999999997</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2520.15</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2547.9899999999998</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2564.9899999999998</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2574.41</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2571.16</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2527.1</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2435.64</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2620.1900000000005</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2495.31</v>
      </c>
      <c r="ER1784" s="64"/>
      <c r="ES1784" s="64"/>
      <c r="ET1784" s="64"/>
      <c r="EU1784" s="64"/>
      <c r="EV1784" s="65"/>
    </row>
    <row r="1785" spans="1:152" s="29" customFormat="1" ht="15.75" customHeight="1" x14ac:dyDescent="0.2">
      <c r="A1785" s="60">
        <f>$A$130</f>
        <v>46021</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2417.33</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2265.4499999999998</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2265.1999999999998</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2259.46</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2263.42</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2278.9299999999998</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2359.7599999999998</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2529.9899999999998</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2348.54</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2445.6999999999998</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2508.25</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2524.5299999999997</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2515.08</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2510.9299999999998</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2510.58</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2518.19</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2537.8200000000002</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2562.64</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2573.2799999999997</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2567.02</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2517.1799999999998</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2443.61</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2638.7900000000004</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2483.65</v>
      </c>
      <c r="ER1785" s="64"/>
      <c r="ES1785" s="64"/>
      <c r="ET1785" s="64"/>
      <c r="EU1785" s="64"/>
      <c r="EV1785" s="65"/>
    </row>
    <row r="1786" spans="1:152" s="29" customFormat="1" ht="15.75" customHeight="1" x14ac:dyDescent="0.2">
      <c r="A1786" s="60">
        <f>$A$131</f>
        <v>46022</v>
      </c>
      <c r="B1786" s="61"/>
      <c r="C1786" s="61"/>
      <c r="D1786" s="61"/>
      <c r="E1786" s="61"/>
      <c r="F1786" s="61"/>
      <c r="G1786" s="61"/>
      <c r="H1786" s="62"/>
      <c r="I1786" s="63">
        <f>IF($A1786="-","-",ROUND(VLOOKUP($A1786+ROUND(LEFT(I$1755,1)/24,5),'[1]ОАО "АТС"'!$A$57:$F$800,3,FALSE)+HLOOKUP($DL$1753,'[1]Сбытовая надбавка'!$F$5:$H$6,2,FALSE),2)+'[1]Иные услуги'!$C$6+HLOOKUP($DR$1752,'[1]Услуги по передаче'!$G$5:$J$7,3,FALSE))</f>
        <v>2397.31</v>
      </c>
      <c r="J1786" s="64"/>
      <c r="K1786" s="64"/>
      <c r="L1786" s="64"/>
      <c r="M1786" s="64"/>
      <c r="N1786" s="65"/>
      <c r="O1786" s="63">
        <f>IF($A1786="-","-",ROUND(VLOOKUP($A1786+ROUND(LEFT(O$1755,1)/24,5),'[1]ОАО "АТС"'!$A$57:$F$800,3,FALSE)+HLOOKUP($DL$1753,'[1]Сбытовая надбавка'!$F$5:$H$6,2,FALSE),2)+'[1]Иные услуги'!$C$6+HLOOKUP($DR$1752,'[1]Услуги по передаче'!$G$5:$J$7,3,FALSE))</f>
        <v>2343.77</v>
      </c>
      <c r="P1786" s="64"/>
      <c r="Q1786" s="64"/>
      <c r="R1786" s="64"/>
      <c r="S1786" s="64"/>
      <c r="T1786" s="65"/>
      <c r="U1786" s="63">
        <f>IF($A1786="-","-",ROUND(VLOOKUP($A1786+ROUND(LEFT(U$1755,1)/24,5),'[1]ОАО "АТС"'!$A$57:$F$800,3,FALSE)+HLOOKUP($DL$1753,'[1]Сбытовая надбавка'!$F$5:$H$6,2,FALSE),2)+'[1]Иные услуги'!$C$6+HLOOKUP($DR$1752,'[1]Услуги по передаче'!$G$5:$J$7,3,FALSE))</f>
        <v>2275.25</v>
      </c>
      <c r="V1786" s="64"/>
      <c r="W1786" s="64"/>
      <c r="X1786" s="64"/>
      <c r="Y1786" s="64"/>
      <c r="Z1786" s="65"/>
      <c r="AA1786" s="63">
        <f>IF($A1786="-","-",ROUND(VLOOKUP($A1786+ROUND(LEFT(AA$1755,1)/24,5),'[1]ОАО "АТС"'!$A$57:$F$800,3,FALSE)+HLOOKUP($DL$1753,'[1]Сбытовая надбавка'!$F$5:$H$6,2,FALSE),2)+'[1]Иные услуги'!$C$6+HLOOKUP($DR$1752,'[1]Услуги по передаче'!$G$5:$J$7,3,FALSE))</f>
        <v>2270.5700000000002</v>
      </c>
      <c r="AB1786" s="64"/>
      <c r="AC1786" s="64"/>
      <c r="AD1786" s="64"/>
      <c r="AE1786" s="64"/>
      <c r="AF1786" s="65"/>
      <c r="AG1786" s="63">
        <f>IF($A1786="-","-",ROUND(VLOOKUP($A1786+ROUND(LEFT(AG$1755,1)/24,5),'[1]ОАО "АТС"'!$A$57:$F$800,3,FALSE)+HLOOKUP($DL$1753,'[1]Сбытовая надбавка'!$F$5:$H$6,2,FALSE),2)+'[1]Иные услуги'!$C$6+HLOOKUP($DR$1752,'[1]Услуги по передаче'!$G$5:$J$7,3,FALSE))</f>
        <v>2270.88</v>
      </c>
      <c r="AH1786" s="64"/>
      <c r="AI1786" s="64"/>
      <c r="AJ1786" s="64"/>
      <c r="AK1786" s="64"/>
      <c r="AL1786" s="65"/>
      <c r="AM1786" s="63">
        <f>IF($A1786="-","-",ROUND(VLOOKUP($A1786+ROUND(LEFT(AM$1755,1)/24,5),'[1]ОАО "АТС"'!$A$57:$F$800,3,FALSE)+HLOOKUP($DL$1753,'[1]Сбытовая надбавка'!$F$5:$H$6,2,FALSE),2)+'[1]Иные услуги'!$C$6+HLOOKUP($DR$1752,'[1]Услуги по передаче'!$G$5:$J$7,3,FALSE))</f>
        <v>2278.79</v>
      </c>
      <c r="AN1786" s="64"/>
      <c r="AO1786" s="64"/>
      <c r="AP1786" s="64"/>
      <c r="AQ1786" s="64"/>
      <c r="AR1786" s="65"/>
      <c r="AS1786" s="63">
        <f>IF($A1786="-","-",ROUND(VLOOKUP($A1786+ROUND(LEFT(AS$1755,1)/24,5),'[1]ОАО "АТС"'!$A$57:$F$800,3,FALSE)+HLOOKUP($DL$1753,'[1]Сбытовая надбавка'!$F$5:$H$6,2,FALSE),2)+'[1]Иные услуги'!$C$6+HLOOKUP($DR$1752,'[1]Услуги по передаче'!$G$5:$J$7,3,FALSE))</f>
        <v>2282.39</v>
      </c>
      <c r="AT1786" s="64"/>
      <c r="AU1786" s="64"/>
      <c r="AV1786" s="64"/>
      <c r="AW1786" s="64"/>
      <c r="AX1786" s="65"/>
      <c r="AY1786" s="63">
        <f>IF($A1786="-","-",ROUND(VLOOKUP($A1786+ROUND(LEFT(AY$1755,1)/24,5),'[1]ОАО "АТС"'!$A$57:$F$800,3,FALSE)+HLOOKUP($DL$1753,'[1]Сбытовая надбавка'!$F$5:$H$6,2,FALSE),2)+'[1]Иные услуги'!$C$6+HLOOKUP($DR$1752,'[1]Услуги по передаче'!$G$5:$J$7,3,FALSE))</f>
        <v>2344.46</v>
      </c>
      <c r="AZ1786" s="64"/>
      <c r="BA1786" s="64"/>
      <c r="BB1786" s="64"/>
      <c r="BC1786" s="64"/>
      <c r="BD1786" s="65"/>
      <c r="BE1786" s="63">
        <f>IF($A1786="-","-",ROUND(VLOOKUP($A1786+ROUND(LEFT(BE$1755,1)/24,5),'[1]ОАО "АТС"'!$A$57:$F$800,3,FALSE)+HLOOKUP($DL$1753,'[1]Сбытовая надбавка'!$F$5:$H$6,2,FALSE),2)+'[1]Иные услуги'!$C$6+HLOOKUP($DR$1752,'[1]Услуги по передаче'!$G$5:$J$7,3,FALSE))</f>
        <v>2262.98</v>
      </c>
      <c r="BF1786" s="64"/>
      <c r="BG1786" s="64"/>
      <c r="BH1786" s="64"/>
      <c r="BI1786" s="64"/>
      <c r="BJ1786" s="65"/>
      <c r="BK1786" s="63">
        <f>IF($A1786="-","-",ROUND(VLOOKUP($A1786+ROUND(LEFT(BK$1755,1)/24,5),'[1]ОАО "АТС"'!$A$57:$F$800,3,FALSE)+HLOOKUP($DL$1753,'[1]Сбытовая надбавка'!$F$5:$H$6,2,FALSE),2)+'[1]Иные услуги'!$C$6+HLOOKUP($DR$1752,'[1]Услуги по передаче'!$G$5:$J$7,3,FALSE))</f>
        <v>2332.2999999999997</v>
      </c>
      <c r="BL1786" s="64"/>
      <c r="BM1786" s="64"/>
      <c r="BN1786" s="64"/>
      <c r="BO1786" s="64"/>
      <c r="BP1786" s="65"/>
      <c r="BQ1786" s="63">
        <f>IF($A1786="-","-",ROUND(VLOOKUP($A1786+ROUND(LEFT(BQ$1755,2)/24,5),'[1]ОАО "АТС"'!$A$57:$F$800,3,FALSE)+HLOOKUP($DL$1753,'[1]Сбытовая надбавка'!$F$5:$H$6,2,FALSE),2)+'[1]Иные услуги'!$C$6+HLOOKUP($DR$1752,'[1]Услуги по передаче'!$G$5:$J$7,3,FALSE))</f>
        <v>2377.21</v>
      </c>
      <c r="BR1786" s="64"/>
      <c r="BS1786" s="64"/>
      <c r="BT1786" s="64"/>
      <c r="BU1786" s="64"/>
      <c r="BV1786" s="65"/>
      <c r="BW1786" s="63">
        <f>IF($A1786="-","-",ROUND(VLOOKUP($A1786+ROUND(LEFT(BW$1755,2)/24,5),'[1]ОАО "АТС"'!$A$57:$F$800,3,FALSE)+HLOOKUP($DL$1753,'[1]Сбытовая надбавка'!$F$5:$H$6,2,FALSE),2)+'[1]Иные услуги'!$C$6+HLOOKUP($DR$1752,'[1]Услуги по передаче'!$G$5:$J$7,3,FALSE))</f>
        <v>2390.6799999999998</v>
      </c>
      <c r="BX1786" s="64"/>
      <c r="BY1786" s="64"/>
      <c r="BZ1786" s="64"/>
      <c r="CA1786" s="64"/>
      <c r="CB1786" s="65"/>
      <c r="CC1786" s="63">
        <f>IF($A1786="-","-",ROUND(VLOOKUP($A1786+ROUND(LEFT(CC$1755,2)/24,5),'[1]ОАО "АТС"'!$A$57:$F$800,3,FALSE)+HLOOKUP($DL$1753,'[1]Сбытовая надбавка'!$F$5:$H$6,2,FALSE),2)+'[1]Иные услуги'!$C$6+HLOOKUP($DR$1752,'[1]Услуги по передаче'!$G$5:$J$7,3,FALSE))</f>
        <v>2373.94</v>
      </c>
      <c r="CD1786" s="64"/>
      <c r="CE1786" s="64"/>
      <c r="CF1786" s="64"/>
      <c r="CG1786" s="64"/>
      <c r="CH1786" s="65"/>
      <c r="CI1786" s="63">
        <f>IF($A1786="-","-",ROUND(VLOOKUP($A1786+ROUND(LEFT(CI$1755,2)/24,5),'[1]ОАО "АТС"'!$A$57:$F$800,3,FALSE)+HLOOKUP($DL$1753,'[1]Сбытовая надбавка'!$F$5:$H$6,2,FALSE),2)+'[1]Иные услуги'!$C$6+HLOOKUP($DR$1752,'[1]Услуги по передаче'!$G$5:$J$7,3,FALSE))</f>
        <v>2348.4499999999998</v>
      </c>
      <c r="CJ1786" s="64"/>
      <c r="CK1786" s="64"/>
      <c r="CL1786" s="64"/>
      <c r="CM1786" s="64"/>
      <c r="CN1786" s="65"/>
      <c r="CO1786" s="63">
        <f>IF($A1786="-","-",ROUND(VLOOKUP($A1786+ROUND(LEFT(CO$1755,2)/24,5),'[1]ОАО "АТС"'!$A$57:$F$800,3,FALSE)+HLOOKUP($DL$1753,'[1]Сбытовая надбавка'!$F$5:$H$6,2,FALSE),2)+'[1]Иные услуги'!$C$6+HLOOKUP($DR$1752,'[1]Услуги по передаче'!$G$5:$J$7,3,FALSE))</f>
        <v>2340.6</v>
      </c>
      <c r="CP1786" s="64"/>
      <c r="CQ1786" s="64"/>
      <c r="CR1786" s="64"/>
      <c r="CS1786" s="64"/>
      <c r="CT1786" s="65"/>
      <c r="CU1786" s="63">
        <f>IF($A1786="-","-",ROUND(VLOOKUP($A1786+ROUND(LEFT(CU$1755,2)/24,5),'[1]ОАО "АТС"'!$A$57:$F$800,3,FALSE)+HLOOKUP($DL$1753,'[1]Сбытовая надбавка'!$F$5:$H$6,2,FALSE),2)+'[1]Иные услуги'!$C$6+HLOOKUP($DR$1752,'[1]Услуги по передаче'!$G$5:$J$7,3,FALSE))</f>
        <v>2339.66</v>
      </c>
      <c r="CV1786" s="64"/>
      <c r="CW1786" s="64"/>
      <c r="CX1786" s="64"/>
      <c r="CY1786" s="64"/>
      <c r="CZ1786" s="65"/>
      <c r="DA1786" s="63">
        <f>IF($A1786="-","-",ROUND(VLOOKUP($A1786+ROUND(LEFT(DA$1755,2)/24,5),'[1]ОАО "АТС"'!$A$57:$F$800,3,FALSE)+HLOOKUP($DL$1753,'[1]Сбытовая надбавка'!$F$5:$H$6,2,FALSE),2)+'[1]Иные услуги'!$C$6+HLOOKUP($DR$1752,'[1]Услуги по передаче'!$G$5:$J$7,3,FALSE))</f>
        <v>2385.23</v>
      </c>
      <c r="DB1786" s="64"/>
      <c r="DC1786" s="64"/>
      <c r="DD1786" s="64"/>
      <c r="DE1786" s="64"/>
      <c r="DF1786" s="65"/>
      <c r="DG1786" s="63">
        <f>IF($A1786="-","-",ROUND(VLOOKUP($A1786+ROUND(LEFT(DG$1755,2)/24,5),'[1]ОАО "АТС"'!$A$57:$F$800,3,FALSE)+HLOOKUP($DL$1753,'[1]Сбытовая надбавка'!$F$5:$H$6,2,FALSE),2)+'[1]Иные услуги'!$C$6+HLOOKUP($DR$1752,'[1]Услуги по передаче'!$G$5:$J$7,3,FALSE))</f>
        <v>2473.7799999999997</v>
      </c>
      <c r="DH1786" s="64"/>
      <c r="DI1786" s="64"/>
      <c r="DJ1786" s="64"/>
      <c r="DK1786" s="64"/>
      <c r="DL1786" s="65"/>
      <c r="DM1786" s="63">
        <f>IF($A1786="-","-",ROUND(VLOOKUP($A1786+ROUND(LEFT(DM$1755,2)/24,5),'[1]ОАО "АТС"'!$A$57:$F$800,3,FALSE)+HLOOKUP($DL$1753,'[1]Сбытовая надбавка'!$F$5:$H$6,2,FALSE),2)+'[1]Иные услуги'!$C$6+HLOOKUP($DR$1752,'[1]Услуги по передаче'!$G$5:$J$7,3,FALSE))</f>
        <v>2498.4499999999998</v>
      </c>
      <c r="DN1786" s="64"/>
      <c r="DO1786" s="64"/>
      <c r="DP1786" s="64"/>
      <c r="DQ1786" s="64"/>
      <c r="DR1786" s="65"/>
      <c r="DS1786" s="63">
        <f>IF($A1786="-","-",ROUND(VLOOKUP($A1786+ROUND(LEFT(DS$1755,2)/24,5),'[1]ОАО "АТС"'!$A$57:$F$800,3,FALSE)+HLOOKUP($DL$1753,'[1]Сбытовая надбавка'!$F$5:$H$6,2,FALSE),2)+'[1]Иные услуги'!$C$6+HLOOKUP($DR$1752,'[1]Услуги по передаче'!$G$5:$J$7,3,FALSE))</f>
        <v>2457.89</v>
      </c>
      <c r="DT1786" s="64"/>
      <c r="DU1786" s="64"/>
      <c r="DV1786" s="64"/>
      <c r="DW1786" s="64"/>
      <c r="DX1786" s="65"/>
      <c r="DY1786" s="63">
        <f>IF($A1786="-","-",ROUND(VLOOKUP($A1786+ROUND(LEFT(DY$1755,2)/24,5),'[1]ОАО "АТС"'!$A$57:$F$800,3,FALSE)+HLOOKUP($DL$1753,'[1]Сбытовая надбавка'!$F$5:$H$6,2,FALSE),2)+'[1]Иные услуги'!$C$6+HLOOKUP($DR$1752,'[1]Услуги по передаче'!$G$5:$J$7,3,FALSE))</f>
        <v>2395.38</v>
      </c>
      <c r="DZ1786" s="64"/>
      <c r="EA1786" s="64"/>
      <c r="EB1786" s="64"/>
      <c r="EC1786" s="64"/>
      <c r="ED1786" s="65"/>
      <c r="EE1786" s="63">
        <f>IF($A1786="-","-",ROUND(VLOOKUP($A1786+ROUND(LEFT(EE$1755,2)/24,5),'[1]ОАО "АТС"'!$A$57:$F$800,3,FALSE)+HLOOKUP($DL$1753,'[1]Сбытовая надбавка'!$F$5:$H$6,2,FALSE),2)+'[1]Иные услуги'!$C$6+HLOOKUP($DR$1752,'[1]Услуги по передаче'!$G$5:$J$7,3,FALSE))</f>
        <v>2268.94</v>
      </c>
      <c r="EF1786" s="64"/>
      <c r="EG1786" s="64"/>
      <c r="EH1786" s="64"/>
      <c r="EI1786" s="64"/>
      <c r="EJ1786" s="65"/>
      <c r="EK1786" s="63">
        <f>IF($A1786="-","-",ROUND(VLOOKUP($A1786+ROUND(LEFT(EK$1755,2)/24,5),'[1]ОАО "АТС"'!$A$57:$F$800,3,FALSE)+HLOOKUP($DL$1753,'[1]Сбытовая надбавка'!$F$5:$H$6,2,FALSE),2)+'[1]Иные услуги'!$C$6+HLOOKUP($DR$1752,'[1]Услуги по передаче'!$G$5:$J$7,3,FALSE))</f>
        <v>2561.16</v>
      </c>
      <c r="EL1786" s="64"/>
      <c r="EM1786" s="64"/>
      <c r="EN1786" s="64"/>
      <c r="EO1786" s="64"/>
      <c r="EP1786" s="65"/>
      <c r="EQ1786" s="63">
        <f>IF($A1786="-","-",ROUND(VLOOKUP($A1786+ROUND(LEFT(EQ$1755,2)/24,5),'[1]ОАО "АТС"'!$A$57:$F$800,3,FALSE)+HLOOKUP($DL$1753,'[1]Сбытовая надбавка'!$F$5:$H$6,2,FALSE),2)+'[1]Иные услуги'!$C$6+HLOOKUP($DR$1752,'[1]Услуги по передаче'!$G$5:$J$7,3,FALSE))</f>
        <v>2534.84</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45992</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2273.08</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2265.1799999999998</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2265.25</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2265.2599999999998</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2265.1799999999998</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2264.92</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2263.77</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2433.81</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2264.0700000000002</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2296.13</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2349.4</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2349.9699999999998</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2343.0499999999997</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2312.17</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2334.81</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2351.1</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2396.7199999999998</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2448.09</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2453.75</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2385.92</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2291.9899999999998</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2263.15</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2520.42</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2400.15</v>
      </c>
      <c r="ER1792" s="64"/>
      <c r="ES1792" s="64"/>
      <c r="ET1792" s="64"/>
      <c r="EU1792" s="64"/>
      <c r="EV1792" s="65"/>
    </row>
    <row r="1793" spans="1:152" s="29" customFormat="1" ht="15.75" customHeight="1" x14ac:dyDescent="0.2">
      <c r="A1793" s="60">
        <f>$A$102</f>
        <v>45993</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2269.25</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2265.0700000000002</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2265.16</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2265.17</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2265.11</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2265</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2263.19</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2424.65</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2263.92</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2288.12</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2346.1799999999998</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2346.06</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2338.34</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2305.9499999999998</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2329.4699999999998</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2344.67</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2391.2999999999997</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2444.2199999999998</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2446.58</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2376.1999999999998</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2278.48</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2263.1</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2515.4699999999998</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2369.4299999999998</v>
      </c>
      <c r="ER1793" s="64"/>
      <c r="ES1793" s="64"/>
      <c r="ET1793" s="64"/>
      <c r="EU1793" s="64"/>
      <c r="EV1793" s="65"/>
    </row>
    <row r="1794" spans="1:152" s="29" customFormat="1" ht="15.75" customHeight="1" x14ac:dyDescent="0.2">
      <c r="A1794" s="60">
        <f>$A$103</f>
        <v>45994</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2280.08</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2264.61</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2265.11</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2265.12</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2264.5099999999998</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2264.36</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2263.13</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2436.4899999999998</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2263.7399999999998</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2293.81</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2350.92</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2350.69</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2343.1799999999998</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2310.71</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2334.83</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2349.9899999999998</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2390.42</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2443.2599999999998</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2453.9299999999998</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2370.96</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2284.7199999999998</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2262.83</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2522.71</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2355.69</v>
      </c>
      <c r="ER1794" s="64"/>
      <c r="ES1794" s="64"/>
      <c r="ET1794" s="64"/>
      <c r="EU1794" s="64"/>
      <c r="EV1794" s="65"/>
    </row>
    <row r="1795" spans="1:152" s="29" customFormat="1" ht="15.75" customHeight="1" x14ac:dyDescent="0.2">
      <c r="A1795" s="60">
        <f>$A$104</f>
        <v>45995</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2264.7799999999997</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2264.94</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2265.0299999999997</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2265.06</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2264.9699999999998</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2264.38</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2263.08</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2434.09</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2263.85</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2316.6999999999998</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2364.63</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2378.11</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2348.2599999999998</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2340.23</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2346.67</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2361.6</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2418.33</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2457.7199999999998</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2448.91</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2380.5499999999997</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2284.4899999999998</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2261.66</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2503.9</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2379.4499999999998</v>
      </c>
      <c r="ER1795" s="64"/>
      <c r="ES1795" s="64"/>
      <c r="ET1795" s="64"/>
      <c r="EU1795" s="64"/>
      <c r="EV1795" s="65"/>
    </row>
    <row r="1796" spans="1:152" s="29" customFormat="1" ht="15.75" customHeight="1" x14ac:dyDescent="0.2">
      <c r="A1796" s="60">
        <f>$A$105</f>
        <v>45996</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2270.41</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2264.9299999999998</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2265</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2265.0099999999998</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2264.9499999999998</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2264.84</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2263.3200000000002</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2438.09</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2263.71</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2316.59</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2371.42</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2393.81</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2371.66</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2365.04</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2377.7999999999997</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2384.7599999999998</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2400.19</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2454.2999999999997</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2470.85</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2381.42</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2309.5499999999997</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2261.88</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2538.42</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2396.67</v>
      </c>
      <c r="ER1796" s="64"/>
      <c r="ES1796" s="64"/>
      <c r="ET1796" s="64"/>
      <c r="EU1796" s="64"/>
      <c r="EV1796" s="65"/>
    </row>
    <row r="1797" spans="1:152" s="29" customFormat="1" ht="15.75" customHeight="1" x14ac:dyDescent="0.2">
      <c r="A1797" s="60">
        <f>$A$106</f>
        <v>45997</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2280.0099999999998</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2264.6799999999998</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2264.88</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2264.91</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2264.89</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2264.8200000000002</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2263.4699999999998</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2265.65</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2263.35</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2263.59</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2283.9699999999998</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2300.6799999999998</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2302.2399999999998</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2285.09</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2284.75</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2293.4</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2344.14</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2409.7999999999997</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2404.41</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2299.61</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2262.7599999999998</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2261.14</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2480.0099999999998</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2349.48</v>
      </c>
      <c r="ER1797" s="64"/>
      <c r="ES1797" s="64"/>
      <c r="ET1797" s="64"/>
      <c r="EU1797" s="64"/>
      <c r="EV1797" s="65"/>
    </row>
    <row r="1798" spans="1:152" s="29" customFormat="1" ht="15.75" customHeight="1" x14ac:dyDescent="0.2">
      <c r="A1798" s="60">
        <f>$A$107</f>
        <v>45998</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2275.37</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2264.81</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2264.98</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2265.08</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2265.04</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2265.0299999999997</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2263.73</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2263.35</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2262.9499999999998</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2263.37</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2263.63</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2263.58</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2263.62</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2264.41</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2264.37</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2264.4499999999998</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2266.0700000000002</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2357.98</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2344.5499999999997</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2297.35</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2261.83</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2261.73</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2444.9899999999998</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2313.91</v>
      </c>
      <c r="ER1798" s="64"/>
      <c r="ES1798" s="64"/>
      <c r="ET1798" s="64"/>
      <c r="EU1798" s="64"/>
      <c r="EV1798" s="65"/>
    </row>
    <row r="1799" spans="1:152" s="29" customFormat="1" ht="15.75" customHeight="1" x14ac:dyDescent="0.2">
      <c r="A1799" s="60">
        <f>$A$108</f>
        <v>45999</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2277.7199999999998</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2264.92</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2265.06</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2265.09</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2265</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2264.89</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2263.4299999999998</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2448.6799999999998</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2263.36</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2323.2199999999998</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2374.81</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2382.5099999999998</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2353.7799999999997</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2347.73</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2355.1799999999998</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2368.2599999999998</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2401.85</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2429.44</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2459.9499999999998</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2377.9699999999998</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2296.36</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2261.64</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2510.92</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2335.88</v>
      </c>
      <c r="ER1799" s="64"/>
      <c r="ES1799" s="64"/>
      <c r="ET1799" s="64"/>
      <c r="EU1799" s="64"/>
      <c r="EV1799" s="65"/>
    </row>
    <row r="1800" spans="1:152" s="29" customFormat="1" ht="15.75" customHeight="1" x14ac:dyDescent="0.2">
      <c r="A1800" s="60">
        <f>$A$109</f>
        <v>46000</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2281.75</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2264.87</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2264.9899999999998</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2265.0299999999997</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2265</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2264.79</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2264.48</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2444.48</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2263.52</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2335.12</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2389.89</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2397.14</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2368.9899999999998</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2362.2399999999998</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2370.15</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2382.35</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2413.19</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2438.52</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2467.33</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2399.7799999999997</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2319.15</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2261.25</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2495.04</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2384.3200000000002</v>
      </c>
      <c r="ER1800" s="64"/>
      <c r="ES1800" s="64"/>
      <c r="ET1800" s="64"/>
      <c r="EU1800" s="64"/>
      <c r="EV1800" s="65"/>
    </row>
    <row r="1801" spans="1:152" s="29" customFormat="1" ht="15.75" customHeight="1" x14ac:dyDescent="0.2">
      <c r="A1801" s="60">
        <f>$A$110</f>
        <v>46001</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2285.0499999999997</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2264.9299999999998</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2264.9499999999998</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2264.9699999999998</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2264.9499999999998</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2264.71</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2262.81</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2454.9</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2263.33</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2337.19</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2387.4499999999998</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2395.96</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2373.34</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2361.1999999999998</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2371.34</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2381.5</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2420.42</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2447.38</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2469.79</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2404.44</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2322.54</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2261.52</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2520.52</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2387.67</v>
      </c>
      <c r="ER1801" s="64"/>
      <c r="ES1801" s="64"/>
      <c r="ET1801" s="64"/>
      <c r="EU1801" s="64"/>
      <c r="EV1801" s="65"/>
    </row>
    <row r="1802" spans="1:152" s="29" customFormat="1" ht="15.75" customHeight="1" x14ac:dyDescent="0.2">
      <c r="A1802" s="60">
        <f>$A$111</f>
        <v>46002</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2298.85</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2264.62</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2264.7399999999998</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2264.81</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2264.7599999999998</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2264.58</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2264.9</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2473.15</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2263.66</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2351.2799999999997</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2401.85</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2406.7399999999998</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2380.89</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2386.25</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2380.66</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2397.58</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2438.2599999999998</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2471.83</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2483</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2423.6799999999998</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2340.62</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2261.75</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2518.83</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2387.56</v>
      </c>
      <c r="ER1802" s="64"/>
      <c r="ES1802" s="64"/>
      <c r="ET1802" s="64"/>
      <c r="EU1802" s="64"/>
      <c r="EV1802" s="65"/>
    </row>
    <row r="1803" spans="1:152" s="29" customFormat="1" ht="15.75" customHeight="1" x14ac:dyDescent="0.2">
      <c r="A1803" s="60">
        <f>$A$112</f>
        <v>46003</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2341.2399999999998</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2279.89</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2264.67</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2264.71</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2264.88</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2291.69</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2355.84</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2547.61</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2282.85</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2437.63</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2492.67</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2492.19</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2465.06</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2461.29</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2460.6799999999998</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2460.5299999999997</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2488.73</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2529.66</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2550.71</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2496.4299999999998</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2425.2999999999997</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2299.46</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2589.2799999999997</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2455.84</v>
      </c>
      <c r="ER1803" s="64"/>
      <c r="ES1803" s="64"/>
      <c r="ET1803" s="64"/>
      <c r="EU1803" s="64"/>
      <c r="EV1803" s="65"/>
    </row>
    <row r="1804" spans="1:152" s="29" customFormat="1" ht="15.75" customHeight="1" x14ac:dyDescent="0.2">
      <c r="A1804" s="60">
        <f>$A$113</f>
        <v>46004</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2314.65</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2270.54</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2265.06</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2265.1</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2265.13</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2265.0099999999998</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2263.9</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2305.5299999999997</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2263.5</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2265.1999999999998</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2349.52</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2377.39</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2371.21</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2365.13</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2364.4</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2364.39</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2413.06</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2466.52</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2480.1799999999998</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2403.85</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2326.92</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2261.38</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2544.52</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2401.35</v>
      </c>
      <c r="ER1804" s="64"/>
      <c r="ES1804" s="64"/>
      <c r="ET1804" s="64"/>
      <c r="EU1804" s="64"/>
      <c r="EV1804" s="65"/>
    </row>
    <row r="1805" spans="1:152" s="29" customFormat="1" ht="15.75" customHeight="1" x14ac:dyDescent="0.2">
      <c r="A1805" s="60">
        <f>$A$114</f>
        <v>46005</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2307.2999999999997</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2270.73</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2264.8200000000002</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2264.88</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2264.85</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2264.7999999999997</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2263.46</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2264.5</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2262.6799999999998</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2263.3200000000002</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2263.3200000000002</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2287.4899999999998</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2279.21</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2303.29</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2303.17</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2310.2799999999997</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2387.94</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2458.19</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2501.58</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2452.4699999999998</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2392.7599999999998</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2264.94</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2550.34</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2436.1799999999998</v>
      </c>
      <c r="ER1805" s="64"/>
      <c r="ES1805" s="64"/>
      <c r="ET1805" s="64"/>
      <c r="EU1805" s="64"/>
      <c r="EV1805" s="65"/>
    </row>
    <row r="1806" spans="1:152" s="29" customFormat="1" ht="15.75" customHeight="1" x14ac:dyDescent="0.2">
      <c r="A1806" s="60">
        <f>$A$115</f>
        <v>46006</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2311.0700000000002</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2279.11</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2269.19</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2263.8200000000002</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2263.75</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2292.92</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2375.12</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2543.4299999999998</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2307.04</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2441.02</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2492.19</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2492.3200000000002</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2474.35</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2470.9899999999998</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2470.7599999999998</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2467.89</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2486.9699999999998</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2527.64</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2568.25</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2506.2199999999998</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2439.13</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2319.7599999999998</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2579.17</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2373.25</v>
      </c>
      <c r="ER1806" s="64"/>
      <c r="ES1806" s="64"/>
      <c r="ET1806" s="64"/>
      <c r="EU1806" s="64"/>
      <c r="EV1806" s="65"/>
    </row>
    <row r="1807" spans="1:152" s="29" customFormat="1" ht="15.75" customHeight="1" x14ac:dyDescent="0.2">
      <c r="A1807" s="60">
        <f>$A$116</f>
        <v>46007</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2351.67</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2304.0099999999998</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2269.52</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2264.61</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2266.14</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2309.2199999999998</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2373.0700000000002</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2557.37</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2312.1999999999998</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2450.73</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2508.0299999999997</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2508.8200000000002</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2466.89</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2454.2799999999997</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2461.88</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2465.52</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2495.7999999999997</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2533.33</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2590.2799999999997</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2504.21</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2447.16</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2331.41</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2612.91</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2470.85</v>
      </c>
      <c r="ER1807" s="64"/>
      <c r="ES1807" s="64"/>
      <c r="ET1807" s="64"/>
      <c r="EU1807" s="64"/>
      <c r="EV1807" s="65"/>
    </row>
    <row r="1808" spans="1:152" s="29" customFormat="1" ht="15.75" customHeight="1" x14ac:dyDescent="0.2">
      <c r="A1808" s="60">
        <f>$A$117</f>
        <v>46008</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2368.09</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2287.7399999999998</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2266.6</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2264.25</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2264.19</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2298.7599999999998</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2353.7799999999997</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2540.58</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2279.9499999999998</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2437.4</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2499.5499999999997</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2507.29</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2470.5</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2464.3200000000002</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2453.59</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2448.0299999999997</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2500</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2530.86</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2583.6999999999998</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2510.08</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2388.56</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2258.85</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2604.25</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2478.11</v>
      </c>
      <c r="ER1808" s="64"/>
      <c r="ES1808" s="64"/>
      <c r="ET1808" s="64"/>
      <c r="EU1808" s="64"/>
      <c r="EV1808" s="65"/>
    </row>
    <row r="1809" spans="1:152" s="29" customFormat="1" ht="15.75" customHeight="1" x14ac:dyDescent="0.2">
      <c r="A1809" s="60">
        <f>$A$118</f>
        <v>46009</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2350.4899999999998</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2309.04</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2283.64</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2263.86</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2263.75</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2310.67</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2381.5299999999997</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2590.98</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2285.39</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2478.6799999999998</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2470.94</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2512.04</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2413.69</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2396.1</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2410.9699999999998</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2465.85</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2523.12</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2554.52</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2568.8200000000002</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2524.7199999999998</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2461.33</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2301.1999999999998</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2638.5200000000004</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2486.14</v>
      </c>
      <c r="ER1809" s="64"/>
      <c r="ES1809" s="64"/>
      <c r="ET1809" s="64"/>
      <c r="EU1809" s="64"/>
      <c r="EV1809" s="65"/>
    </row>
    <row r="1810" spans="1:152" s="29" customFormat="1" ht="15.75" customHeight="1" x14ac:dyDescent="0.2">
      <c r="A1810" s="60">
        <f>$A$119</f>
        <v>46010</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2374.7199999999998</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2299.06</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2277.84</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2270.04</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2275.71</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2321.9299999999998</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2399.56</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2591.66</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2295.2599999999998</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2445.09</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2534.6</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2546.11</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2498.17</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2464.31</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2486.4</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2494.16</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2543.92</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2569.1999999999998</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2608.63</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2575.86</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2477.27</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2329.02</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2637.2200000000003</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2495.12</v>
      </c>
      <c r="ER1810" s="64"/>
      <c r="ES1810" s="64"/>
      <c r="ET1810" s="64"/>
      <c r="EU1810" s="64"/>
      <c r="EV1810" s="65"/>
    </row>
    <row r="1811" spans="1:152" s="29" customFormat="1" ht="15.75" customHeight="1" x14ac:dyDescent="0.2">
      <c r="A1811" s="60">
        <f>$A$120</f>
        <v>46011</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2387.62</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2313.14</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2274.0099999999998</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2264.11</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2264.06</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2273.83</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2262.13</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2359.69</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2262.58</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2267.2599999999998</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2379.4699999999998</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2403.3200000000002</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2386.9</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2368.2799999999997</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2263.2399999999998</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2263.71</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2262.39</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2261.39</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2327.52</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2297.29</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2269.48</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2259.65</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2563.38</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2452.4</v>
      </c>
      <c r="ER1811" s="64"/>
      <c r="ES1811" s="64"/>
      <c r="ET1811" s="64"/>
      <c r="EU1811" s="64"/>
      <c r="EV1811" s="65"/>
    </row>
    <row r="1812" spans="1:152" s="29" customFormat="1" ht="15.75" customHeight="1" x14ac:dyDescent="0.2">
      <c r="A1812" s="60">
        <f>$A$121</f>
        <v>46012</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2369.09</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2287.21</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2263.6799999999998</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2263.85</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2263.87</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2263.81</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2261.92</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2283.71</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2262.5700000000002</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2262.66</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2262.71</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2302.5700000000002</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2294.5299999999997</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2318.54</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2317.19</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2324.13</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2405.56</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2472.44</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2523.56</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2480.92</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2410.58</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2284.91</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2580.4</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2462.17</v>
      </c>
      <c r="ER1812" s="64"/>
      <c r="ES1812" s="64"/>
      <c r="ET1812" s="64"/>
      <c r="EU1812" s="64"/>
      <c r="EV1812" s="65"/>
    </row>
    <row r="1813" spans="1:152" s="29" customFormat="1" ht="15.75" customHeight="1" x14ac:dyDescent="0.2">
      <c r="A1813" s="60">
        <f>$A$122</f>
        <v>46013</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2436.7399999999998</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2364.85</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2328.9</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2312.5700000000002</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2314.5099999999998</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2374.2599999999998</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2437.61</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2616.3700000000003</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2337.84</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2556.63</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2631.07</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2613.54</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2472.9299999999998</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2467.0499999999997</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2456.2399999999998</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2456.38</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2503.2399999999998</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2580.86</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2664.5000000000005</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2763.2500000000005</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2520.67</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2397.4899999999998</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2672.88</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2500.8200000000002</v>
      </c>
      <c r="ER1813" s="64"/>
      <c r="ES1813" s="64"/>
      <c r="ET1813" s="64"/>
      <c r="EU1813" s="64"/>
      <c r="EV1813" s="65"/>
    </row>
    <row r="1814" spans="1:152" s="29" customFormat="1" ht="15.75" customHeight="1" x14ac:dyDescent="0.2">
      <c r="A1814" s="60">
        <f>$A$123</f>
        <v>46014</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2357.9899999999998</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2307.2199999999998</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2295.36</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2284.06</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2287.85</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2330.17</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2434.61</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2621.3700000000003</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2337.61</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2467.04</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2523.56</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2503.75</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2455.86</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2443.52</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2433.75</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2438.96</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2467.14</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2532.0299999999997</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2597.98</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2572.39</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2489.11</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2356.5499999999997</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2623.2500000000005</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2455.71</v>
      </c>
      <c r="ER1814" s="64"/>
      <c r="ES1814" s="64"/>
      <c r="ET1814" s="64"/>
      <c r="EU1814" s="64"/>
      <c r="EV1814" s="65"/>
    </row>
    <row r="1815" spans="1:152" s="29" customFormat="1" ht="15.75" customHeight="1" x14ac:dyDescent="0.2">
      <c r="A1815" s="60">
        <f>$A$124</f>
        <v>46015</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2329.89</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2290.38</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2279.44</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2275.44</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2279.5499999999997</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2325.61</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2427.61</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2613.4100000000003</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2346.4899999999998</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2488.63</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2572.6</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2582.04</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2536.88</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2532.89</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2532.75</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2484.96</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2492.4899999999998</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2526.9699999999998</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2581.12</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2514.48</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2451.61</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2326.14</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2606.75</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2459.5700000000002</v>
      </c>
      <c r="ER1815" s="64"/>
      <c r="ES1815" s="64"/>
      <c r="ET1815" s="64"/>
      <c r="EU1815" s="64"/>
      <c r="EV1815" s="65"/>
    </row>
    <row r="1816" spans="1:152" s="29" customFormat="1" ht="15.75" customHeight="1" x14ac:dyDescent="0.2">
      <c r="A1816" s="60">
        <f>$A$125</f>
        <v>46016</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2340</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2294.0299999999997</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2281.5299999999997</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2276.63</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2280.1999999999998</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2312.6799999999998</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2396.88</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2617.27</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2359.71</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2493.84</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2525.75</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2535.4699999999998</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2501.75</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2495.9299999999998</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2486.2199999999998</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2474.1</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2496.52</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2550.12</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2617.2000000000003</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2570.23</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2507.7599999999998</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2402.9299999999998</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2604.4899999999998</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2439.9899999999998</v>
      </c>
      <c r="ER1816" s="64"/>
      <c r="ES1816" s="64"/>
      <c r="ET1816" s="64"/>
      <c r="EU1816" s="64"/>
      <c r="EV1816" s="65"/>
    </row>
    <row r="1817" spans="1:152" s="29" customFormat="1" ht="15.75" customHeight="1" x14ac:dyDescent="0.2">
      <c r="A1817" s="60">
        <f>$A$126</f>
        <v>46017</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2434.96</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2363.96</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2345.4699999999998</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2288.1799999999998</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2345.1999999999998</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2340.34</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2441.4699999999998</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2647.88</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2373.4699999999998</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2502.16</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2520.7999999999997</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2515.15</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2471.27</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2451.4299999999998</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2456.79</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2443.2599999999998</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2500.7399999999998</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2550.13</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2594.65</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2564.5700000000002</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2486.89</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2388.39</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2614.6800000000003</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2483.09</v>
      </c>
      <c r="ER1817" s="64"/>
      <c r="ES1817" s="64"/>
      <c r="ET1817" s="64"/>
      <c r="EU1817" s="64"/>
      <c r="EV1817" s="65"/>
    </row>
    <row r="1818" spans="1:152" s="29" customFormat="1" ht="15.75" customHeight="1" x14ac:dyDescent="0.2">
      <c r="A1818" s="60">
        <f>$A$127</f>
        <v>46018</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2409.5499999999997</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2347.69</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2281.44</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2299.1999999999998</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2307.25</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2307.27</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2352.4</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2597.54</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2336.46</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2462.2399999999998</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2515.4499999999998</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2515.91</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2516.84</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2514.09</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2528.63</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2514.2999999999997</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2538.4699999999998</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2556.16</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2617.8200000000002</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2568.6999999999998</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2492.1799999999998</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2418.66</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2636.57</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2501.7999999999997</v>
      </c>
      <c r="ER1818" s="64"/>
      <c r="ES1818" s="64"/>
      <c r="ET1818" s="64"/>
      <c r="EU1818" s="64"/>
      <c r="EV1818" s="65"/>
    </row>
    <row r="1819" spans="1:152" s="29" customFormat="1" ht="15.75" customHeight="1" x14ac:dyDescent="0.2">
      <c r="A1819" s="60">
        <f>$A$128</f>
        <v>46019</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2391.41</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2323.84</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2299.9299999999998</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2292.83</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2286.1999999999998</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2284.96</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2277.7399999999998</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2331.25</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2263.0099999999998</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2263.4299999999998</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2327.88</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2361.58</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2367.91</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2368.44</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2360.1799999999998</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2372.35</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2443.2599999999998</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2492.56</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2537.81</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2497.7399999999998</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2445.65</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2339.08</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2539.42</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2466.16</v>
      </c>
      <c r="ER1819" s="64"/>
      <c r="ES1819" s="64"/>
      <c r="ET1819" s="64"/>
      <c r="EU1819" s="64"/>
      <c r="EV1819" s="65"/>
    </row>
    <row r="1820" spans="1:152" s="29" customFormat="1" ht="15.75" customHeight="1" x14ac:dyDescent="0.2">
      <c r="A1820" s="60">
        <f>$A$129</f>
        <v>46020</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2420.13</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2366.2599999999998</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2341.0700000000002</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2274.08</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2279.0299999999997</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2316.52</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2393.39</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2605.2199999999998</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2346.2599999999998</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2453.0499999999997</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2511.79</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2505.35</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2520.2199999999998</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2517.12</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2515.0499999999997</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2520.15</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2547.9899999999998</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2564.9899999999998</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2574.41</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2571.16</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2527.1</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2435.64</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2620.1900000000005</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2495.31</v>
      </c>
      <c r="ER1820" s="64"/>
      <c r="ES1820" s="64"/>
      <c r="ET1820" s="64"/>
      <c r="EU1820" s="64"/>
      <c r="EV1820" s="65"/>
    </row>
    <row r="1821" spans="1:152" s="29" customFormat="1" ht="15.75" customHeight="1" x14ac:dyDescent="0.2">
      <c r="A1821" s="60">
        <f>$A$130</f>
        <v>46021</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2417.33</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2265.4499999999998</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2265.1999999999998</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2259.46</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2263.42</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2278.9299999999998</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2359.7599999999998</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2529.9899999999998</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2348.54</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2445.6999999999998</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2508.25</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2524.5299999999997</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2515.08</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2510.9299999999998</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2510.58</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2518.19</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2537.8200000000002</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2562.64</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2573.2799999999997</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2567.02</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2517.1799999999998</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2443.61</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2638.7900000000004</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2483.65</v>
      </c>
      <c r="ER1821" s="64"/>
      <c r="ES1821" s="64"/>
      <c r="ET1821" s="64"/>
      <c r="EU1821" s="64"/>
      <c r="EV1821" s="65"/>
    </row>
    <row r="1822" spans="1:152" s="29" customFormat="1" ht="15.75" customHeight="1" x14ac:dyDescent="0.2">
      <c r="A1822" s="60">
        <f>$A$131</f>
        <v>46022</v>
      </c>
      <c r="B1822" s="61"/>
      <c r="C1822" s="61"/>
      <c r="D1822" s="61"/>
      <c r="E1822" s="61"/>
      <c r="F1822" s="61"/>
      <c r="G1822" s="61"/>
      <c r="H1822" s="62"/>
      <c r="I1822" s="63">
        <f>IF($A1822="-","-",ROUND(VLOOKUP($A1822+ROUND(LEFT(I$1791,1)/24,5),'[1]ОАО "АТС"'!$A$57:$F$800,3,FALSE)+HLOOKUP($DL$1789,'[1]Сбытовая надбавка'!$F$5:$H$6,2,FALSE),2)+'[1]Иные услуги'!$C$6+HLOOKUP($DR$1788,'[1]Услуги по передаче'!$G$5:$J$7,3,FALSE))</f>
        <v>2397.31</v>
      </c>
      <c r="J1822" s="64"/>
      <c r="K1822" s="64"/>
      <c r="L1822" s="64"/>
      <c r="M1822" s="64"/>
      <c r="N1822" s="65"/>
      <c r="O1822" s="63">
        <f>IF($A1822="-","-",ROUND(VLOOKUP($A1822+ROUND(LEFT(O$1791,1)/24,5),'[1]ОАО "АТС"'!$A$57:$F$800,3,FALSE)+HLOOKUP($DL$1789,'[1]Сбытовая надбавка'!$F$5:$H$6,2,FALSE),2)+'[1]Иные услуги'!$C$6+HLOOKUP($DR$1788,'[1]Услуги по передаче'!$G$5:$J$7,3,FALSE))</f>
        <v>2343.77</v>
      </c>
      <c r="P1822" s="64"/>
      <c r="Q1822" s="64"/>
      <c r="R1822" s="64"/>
      <c r="S1822" s="64"/>
      <c r="T1822" s="65"/>
      <c r="U1822" s="63">
        <f>IF($A1822="-","-",ROUND(VLOOKUP($A1822+ROUND(LEFT(U$1791,1)/24,5),'[1]ОАО "АТС"'!$A$57:$F$800,3,FALSE)+HLOOKUP($DL$1789,'[1]Сбытовая надбавка'!$F$5:$H$6,2,FALSE),2)+'[1]Иные услуги'!$C$6+HLOOKUP($DR$1788,'[1]Услуги по передаче'!$G$5:$J$7,3,FALSE))</f>
        <v>2275.25</v>
      </c>
      <c r="V1822" s="64"/>
      <c r="W1822" s="64"/>
      <c r="X1822" s="64"/>
      <c r="Y1822" s="64"/>
      <c r="Z1822" s="65"/>
      <c r="AA1822" s="63">
        <f>IF($A1822="-","-",ROUND(VLOOKUP($A1822+ROUND(LEFT(AA$1791,1)/24,5),'[1]ОАО "АТС"'!$A$57:$F$800,3,FALSE)+HLOOKUP($DL$1789,'[1]Сбытовая надбавка'!$F$5:$H$6,2,FALSE),2)+'[1]Иные услуги'!$C$6+HLOOKUP($DR$1788,'[1]Услуги по передаче'!$G$5:$J$7,3,FALSE))</f>
        <v>2270.5700000000002</v>
      </c>
      <c r="AB1822" s="64"/>
      <c r="AC1822" s="64"/>
      <c r="AD1822" s="64"/>
      <c r="AE1822" s="64"/>
      <c r="AF1822" s="65"/>
      <c r="AG1822" s="63">
        <f>IF($A1822="-","-",ROUND(VLOOKUP($A1822+ROUND(LEFT(AG$1791,1)/24,5),'[1]ОАО "АТС"'!$A$57:$F$800,3,FALSE)+HLOOKUP($DL$1789,'[1]Сбытовая надбавка'!$F$5:$H$6,2,FALSE),2)+'[1]Иные услуги'!$C$6+HLOOKUP($DR$1788,'[1]Услуги по передаче'!$G$5:$J$7,3,FALSE))</f>
        <v>2270.88</v>
      </c>
      <c r="AH1822" s="64"/>
      <c r="AI1822" s="64"/>
      <c r="AJ1822" s="64"/>
      <c r="AK1822" s="64"/>
      <c r="AL1822" s="65"/>
      <c r="AM1822" s="63">
        <f>IF($A1822="-","-",ROUND(VLOOKUP($A1822+ROUND(LEFT(AM$1791,1)/24,5),'[1]ОАО "АТС"'!$A$57:$F$800,3,FALSE)+HLOOKUP($DL$1789,'[1]Сбытовая надбавка'!$F$5:$H$6,2,FALSE),2)+'[1]Иные услуги'!$C$6+HLOOKUP($DR$1788,'[1]Услуги по передаче'!$G$5:$J$7,3,FALSE))</f>
        <v>2278.79</v>
      </c>
      <c r="AN1822" s="64"/>
      <c r="AO1822" s="64"/>
      <c r="AP1822" s="64"/>
      <c r="AQ1822" s="64"/>
      <c r="AR1822" s="65"/>
      <c r="AS1822" s="63">
        <f>IF($A1822="-","-",ROUND(VLOOKUP($A1822+ROUND(LEFT(AS$1791,1)/24,5),'[1]ОАО "АТС"'!$A$57:$F$800,3,FALSE)+HLOOKUP($DL$1789,'[1]Сбытовая надбавка'!$F$5:$H$6,2,FALSE),2)+'[1]Иные услуги'!$C$6+HLOOKUP($DR$1788,'[1]Услуги по передаче'!$G$5:$J$7,3,FALSE))</f>
        <v>2282.39</v>
      </c>
      <c r="AT1822" s="64"/>
      <c r="AU1822" s="64"/>
      <c r="AV1822" s="64"/>
      <c r="AW1822" s="64"/>
      <c r="AX1822" s="65"/>
      <c r="AY1822" s="63">
        <f>IF($A1822="-","-",ROUND(VLOOKUP($A1822+ROUND(LEFT(AY$1791,1)/24,5),'[1]ОАО "АТС"'!$A$57:$F$800,3,FALSE)+HLOOKUP($DL$1789,'[1]Сбытовая надбавка'!$F$5:$H$6,2,FALSE),2)+'[1]Иные услуги'!$C$6+HLOOKUP($DR$1788,'[1]Услуги по передаче'!$G$5:$J$7,3,FALSE))</f>
        <v>2344.46</v>
      </c>
      <c r="AZ1822" s="64"/>
      <c r="BA1822" s="64"/>
      <c r="BB1822" s="64"/>
      <c r="BC1822" s="64"/>
      <c r="BD1822" s="65"/>
      <c r="BE1822" s="63">
        <f>IF($A1822="-","-",ROUND(VLOOKUP($A1822+ROUND(LEFT(BE$1791,1)/24,5),'[1]ОАО "АТС"'!$A$57:$F$800,3,FALSE)+HLOOKUP($DL$1789,'[1]Сбытовая надбавка'!$F$5:$H$6,2,FALSE),2)+'[1]Иные услуги'!$C$6+HLOOKUP($DR$1788,'[1]Услуги по передаче'!$G$5:$J$7,3,FALSE))</f>
        <v>2262.98</v>
      </c>
      <c r="BF1822" s="64"/>
      <c r="BG1822" s="64"/>
      <c r="BH1822" s="64"/>
      <c r="BI1822" s="64"/>
      <c r="BJ1822" s="65"/>
      <c r="BK1822" s="63">
        <f>IF($A1822="-","-",ROUND(VLOOKUP($A1822+ROUND(LEFT(BK$1791,1)/24,5),'[1]ОАО "АТС"'!$A$57:$F$800,3,FALSE)+HLOOKUP($DL$1789,'[1]Сбытовая надбавка'!$F$5:$H$6,2,FALSE),2)+'[1]Иные услуги'!$C$6+HLOOKUP($DR$1788,'[1]Услуги по передаче'!$G$5:$J$7,3,FALSE))</f>
        <v>2332.2999999999997</v>
      </c>
      <c r="BL1822" s="64"/>
      <c r="BM1822" s="64"/>
      <c r="BN1822" s="64"/>
      <c r="BO1822" s="64"/>
      <c r="BP1822" s="65"/>
      <c r="BQ1822" s="63">
        <f>IF($A1822="-","-",ROUND(VLOOKUP($A1822+ROUND(LEFT(BQ$1791,2)/24,5),'[1]ОАО "АТС"'!$A$57:$F$800,3,FALSE)+HLOOKUP($DL$1789,'[1]Сбытовая надбавка'!$F$5:$H$6,2,FALSE),2)+'[1]Иные услуги'!$C$6+HLOOKUP($DR$1788,'[1]Услуги по передаче'!$G$5:$J$7,3,FALSE))</f>
        <v>2377.21</v>
      </c>
      <c r="BR1822" s="64"/>
      <c r="BS1822" s="64"/>
      <c r="BT1822" s="64"/>
      <c r="BU1822" s="64"/>
      <c r="BV1822" s="65"/>
      <c r="BW1822" s="63">
        <f>IF($A1822="-","-",ROUND(VLOOKUP($A1822+ROUND(LEFT(BW$1791,2)/24,5),'[1]ОАО "АТС"'!$A$57:$F$800,3,FALSE)+HLOOKUP($DL$1789,'[1]Сбытовая надбавка'!$F$5:$H$6,2,FALSE),2)+'[1]Иные услуги'!$C$6+HLOOKUP($DR$1788,'[1]Услуги по передаче'!$G$5:$J$7,3,FALSE))</f>
        <v>2390.6799999999998</v>
      </c>
      <c r="BX1822" s="64"/>
      <c r="BY1822" s="64"/>
      <c r="BZ1822" s="64"/>
      <c r="CA1822" s="64"/>
      <c r="CB1822" s="65"/>
      <c r="CC1822" s="63">
        <f>IF($A1822="-","-",ROUND(VLOOKUP($A1822+ROUND(LEFT(CC$1791,2)/24,5),'[1]ОАО "АТС"'!$A$57:$F$800,3,FALSE)+HLOOKUP($DL$1789,'[1]Сбытовая надбавка'!$F$5:$H$6,2,FALSE),2)+'[1]Иные услуги'!$C$6+HLOOKUP($DR$1788,'[1]Услуги по передаче'!$G$5:$J$7,3,FALSE))</f>
        <v>2373.94</v>
      </c>
      <c r="CD1822" s="64"/>
      <c r="CE1822" s="64"/>
      <c r="CF1822" s="64"/>
      <c r="CG1822" s="64"/>
      <c r="CH1822" s="65"/>
      <c r="CI1822" s="63">
        <f>IF($A1822="-","-",ROUND(VLOOKUP($A1822+ROUND(LEFT(CI$1791,2)/24,5),'[1]ОАО "АТС"'!$A$57:$F$800,3,FALSE)+HLOOKUP($DL$1789,'[1]Сбытовая надбавка'!$F$5:$H$6,2,FALSE),2)+'[1]Иные услуги'!$C$6+HLOOKUP($DR$1788,'[1]Услуги по передаче'!$G$5:$J$7,3,FALSE))</f>
        <v>2348.4499999999998</v>
      </c>
      <c r="CJ1822" s="64"/>
      <c r="CK1822" s="64"/>
      <c r="CL1822" s="64"/>
      <c r="CM1822" s="64"/>
      <c r="CN1822" s="65"/>
      <c r="CO1822" s="63">
        <f>IF($A1822="-","-",ROUND(VLOOKUP($A1822+ROUND(LEFT(CO$1791,2)/24,5),'[1]ОАО "АТС"'!$A$57:$F$800,3,FALSE)+HLOOKUP($DL$1789,'[1]Сбытовая надбавка'!$F$5:$H$6,2,FALSE),2)+'[1]Иные услуги'!$C$6+HLOOKUP($DR$1788,'[1]Услуги по передаче'!$G$5:$J$7,3,FALSE))</f>
        <v>2340.6</v>
      </c>
      <c r="CP1822" s="64"/>
      <c r="CQ1822" s="64"/>
      <c r="CR1822" s="64"/>
      <c r="CS1822" s="64"/>
      <c r="CT1822" s="65"/>
      <c r="CU1822" s="63">
        <f>IF($A1822="-","-",ROUND(VLOOKUP($A1822+ROUND(LEFT(CU$1791,2)/24,5),'[1]ОАО "АТС"'!$A$57:$F$800,3,FALSE)+HLOOKUP($DL$1789,'[1]Сбытовая надбавка'!$F$5:$H$6,2,FALSE),2)+'[1]Иные услуги'!$C$6+HLOOKUP($DR$1788,'[1]Услуги по передаче'!$G$5:$J$7,3,FALSE))</f>
        <v>2339.66</v>
      </c>
      <c r="CV1822" s="64"/>
      <c r="CW1822" s="64"/>
      <c r="CX1822" s="64"/>
      <c r="CY1822" s="64"/>
      <c r="CZ1822" s="65"/>
      <c r="DA1822" s="63">
        <f>IF($A1822="-","-",ROUND(VLOOKUP($A1822+ROUND(LEFT(DA$1791,2)/24,5),'[1]ОАО "АТС"'!$A$57:$F$800,3,FALSE)+HLOOKUP($DL$1789,'[1]Сбытовая надбавка'!$F$5:$H$6,2,FALSE),2)+'[1]Иные услуги'!$C$6+HLOOKUP($DR$1788,'[1]Услуги по передаче'!$G$5:$J$7,3,FALSE))</f>
        <v>2385.23</v>
      </c>
      <c r="DB1822" s="64"/>
      <c r="DC1822" s="64"/>
      <c r="DD1822" s="64"/>
      <c r="DE1822" s="64"/>
      <c r="DF1822" s="65"/>
      <c r="DG1822" s="63">
        <f>IF($A1822="-","-",ROUND(VLOOKUP($A1822+ROUND(LEFT(DG$1791,2)/24,5),'[1]ОАО "АТС"'!$A$57:$F$800,3,FALSE)+HLOOKUP($DL$1789,'[1]Сбытовая надбавка'!$F$5:$H$6,2,FALSE),2)+'[1]Иные услуги'!$C$6+HLOOKUP($DR$1788,'[1]Услуги по передаче'!$G$5:$J$7,3,FALSE))</f>
        <v>2473.7799999999997</v>
      </c>
      <c r="DH1822" s="64"/>
      <c r="DI1822" s="64"/>
      <c r="DJ1822" s="64"/>
      <c r="DK1822" s="64"/>
      <c r="DL1822" s="65"/>
      <c r="DM1822" s="63">
        <f>IF($A1822="-","-",ROUND(VLOOKUP($A1822+ROUND(LEFT(DM$1791,2)/24,5),'[1]ОАО "АТС"'!$A$57:$F$800,3,FALSE)+HLOOKUP($DL$1789,'[1]Сбытовая надбавка'!$F$5:$H$6,2,FALSE),2)+'[1]Иные услуги'!$C$6+HLOOKUP($DR$1788,'[1]Услуги по передаче'!$G$5:$J$7,3,FALSE))</f>
        <v>2498.4499999999998</v>
      </c>
      <c r="DN1822" s="64"/>
      <c r="DO1822" s="64"/>
      <c r="DP1822" s="64"/>
      <c r="DQ1822" s="64"/>
      <c r="DR1822" s="65"/>
      <c r="DS1822" s="63">
        <f>IF($A1822="-","-",ROUND(VLOOKUP($A1822+ROUND(LEFT(DS$1791,2)/24,5),'[1]ОАО "АТС"'!$A$57:$F$800,3,FALSE)+HLOOKUP($DL$1789,'[1]Сбытовая надбавка'!$F$5:$H$6,2,FALSE),2)+'[1]Иные услуги'!$C$6+HLOOKUP($DR$1788,'[1]Услуги по передаче'!$G$5:$J$7,3,FALSE))</f>
        <v>2457.89</v>
      </c>
      <c r="DT1822" s="64"/>
      <c r="DU1822" s="64"/>
      <c r="DV1822" s="64"/>
      <c r="DW1822" s="64"/>
      <c r="DX1822" s="65"/>
      <c r="DY1822" s="63">
        <f>IF($A1822="-","-",ROUND(VLOOKUP($A1822+ROUND(LEFT(DY$1791,2)/24,5),'[1]ОАО "АТС"'!$A$57:$F$800,3,FALSE)+HLOOKUP($DL$1789,'[1]Сбытовая надбавка'!$F$5:$H$6,2,FALSE),2)+'[1]Иные услуги'!$C$6+HLOOKUP($DR$1788,'[1]Услуги по передаче'!$G$5:$J$7,3,FALSE))</f>
        <v>2395.38</v>
      </c>
      <c r="DZ1822" s="64"/>
      <c r="EA1822" s="64"/>
      <c r="EB1822" s="64"/>
      <c r="EC1822" s="64"/>
      <c r="ED1822" s="65"/>
      <c r="EE1822" s="63">
        <f>IF($A1822="-","-",ROUND(VLOOKUP($A1822+ROUND(LEFT(EE$1791,2)/24,5),'[1]ОАО "АТС"'!$A$57:$F$800,3,FALSE)+HLOOKUP($DL$1789,'[1]Сбытовая надбавка'!$F$5:$H$6,2,FALSE),2)+'[1]Иные услуги'!$C$6+HLOOKUP($DR$1788,'[1]Услуги по передаче'!$G$5:$J$7,3,FALSE))</f>
        <v>2268.94</v>
      </c>
      <c r="EF1822" s="64"/>
      <c r="EG1822" s="64"/>
      <c r="EH1822" s="64"/>
      <c r="EI1822" s="64"/>
      <c r="EJ1822" s="65"/>
      <c r="EK1822" s="63">
        <f>IF($A1822="-","-",ROUND(VLOOKUP($A1822+ROUND(LEFT(EK$1791,2)/24,5),'[1]ОАО "АТС"'!$A$57:$F$800,3,FALSE)+HLOOKUP($DL$1789,'[1]Сбытовая надбавка'!$F$5:$H$6,2,FALSE),2)+'[1]Иные услуги'!$C$6+HLOOKUP($DR$1788,'[1]Услуги по передаче'!$G$5:$J$7,3,FALSE))</f>
        <v>2561.16</v>
      </c>
      <c r="EL1822" s="64"/>
      <c r="EM1822" s="64"/>
      <c r="EN1822" s="64"/>
      <c r="EO1822" s="64"/>
      <c r="EP1822" s="65"/>
      <c r="EQ1822" s="63">
        <f>IF($A1822="-","-",ROUND(VLOOKUP($A1822+ROUND(LEFT(EQ$1791,2)/24,5),'[1]ОАО "АТС"'!$A$57:$F$800,3,FALSE)+HLOOKUP($DL$1789,'[1]Сбытовая надбавка'!$F$5:$H$6,2,FALSE),2)+'[1]Иные услуги'!$C$6+HLOOKUP($DR$1788,'[1]Услуги по передаче'!$G$5:$J$7,3,FALSE))</f>
        <v>2534.84</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45992</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3033.99</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3026.09</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3026.16</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3026.17</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3026.09</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3025.83</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3024.68</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3194.72</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3024.98</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3057.04</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3110.31</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3110.88</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3103.96</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3073.08</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3095.72</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3112.0099999999998</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3157.63</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3209</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3214.66</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3146.83</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3052.9</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3024.06</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3281.33</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3161.06</v>
      </c>
      <c r="ER1828" s="64"/>
      <c r="ES1828" s="64"/>
      <c r="ET1828" s="64"/>
      <c r="EU1828" s="64"/>
      <c r="EV1828" s="65"/>
    </row>
    <row r="1829" spans="1:152" s="29" customFormat="1" ht="15.75" customHeight="1" x14ac:dyDescent="0.2">
      <c r="A1829" s="60">
        <f>$A$102</f>
        <v>45993</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3030.16</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3025.98</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3026.07</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3026.08</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3026.02</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3025.91</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3024.1</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3185.56</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3024.83</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3049.0299999999997</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3107.09</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3106.97</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3099.25</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3066.86</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3090.38</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3105.58</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3152.21</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3205.13</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3207.49</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3137.11</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3039.39</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3024.0099999999998</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3276.38</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3130.34</v>
      </c>
      <c r="ER1829" s="64"/>
      <c r="ES1829" s="64"/>
      <c r="ET1829" s="64"/>
      <c r="EU1829" s="64"/>
      <c r="EV1829" s="65"/>
    </row>
    <row r="1830" spans="1:152" s="29" customFormat="1" ht="15.75" customHeight="1" x14ac:dyDescent="0.2">
      <c r="A1830" s="60">
        <f>$A$103</f>
        <v>45994</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3040.99</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3025.52</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3026.02</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3026.0299999999997</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3025.42</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3025.27</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3024.04</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3197.4</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3024.65</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3054.72</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3111.83</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3111.6</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3104.09</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3071.62</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3095.74</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3110.9</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3151.33</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3204.17</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3214.84</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3131.87</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3045.63</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3023.74</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3283.62</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3116.6</v>
      </c>
      <c r="ER1830" s="64"/>
      <c r="ES1830" s="64"/>
      <c r="ET1830" s="64"/>
      <c r="EU1830" s="64"/>
      <c r="EV1830" s="65"/>
    </row>
    <row r="1831" spans="1:152" s="29" customFormat="1" ht="15.75" customHeight="1" x14ac:dyDescent="0.2">
      <c r="A1831" s="60">
        <f>$A$104</f>
        <v>45995</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3025.69</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3025.85</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3025.94</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3025.97</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3025.88</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3025.29</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3023.99</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3195</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3024.7599999999998</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3077.61</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3125.54</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3139.02</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3109.17</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3101.14</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3107.58</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3122.5099999999998</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3179.24</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3218.63</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3209.82</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3141.46</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3045.4</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3022.57</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3264.81</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3140.36</v>
      </c>
      <c r="ER1831" s="64"/>
      <c r="ES1831" s="64"/>
      <c r="ET1831" s="64"/>
      <c r="EU1831" s="64"/>
      <c r="EV1831" s="65"/>
    </row>
    <row r="1832" spans="1:152" s="29" customFormat="1" ht="15.75" customHeight="1" x14ac:dyDescent="0.2">
      <c r="A1832" s="60">
        <f>$A$105</f>
        <v>45996</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3031.32</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3025.84</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3025.91</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3025.92</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3025.86</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3025.75</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3024.23</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3199</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3024.62</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3077.5</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3132.33</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3154.72</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3132.57</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3125.95</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3138.71</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3145.67</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3161.1</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3215.21</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3231.7599999999998</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3142.33</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3070.46</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3022.79</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3299.33</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3157.58</v>
      </c>
      <c r="ER1832" s="64"/>
      <c r="ES1832" s="64"/>
      <c r="ET1832" s="64"/>
      <c r="EU1832" s="64"/>
      <c r="EV1832" s="65"/>
    </row>
    <row r="1833" spans="1:152" s="29" customFormat="1" ht="15.75" customHeight="1" x14ac:dyDescent="0.2">
      <c r="A1833" s="60">
        <f>$A$106</f>
        <v>45997</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3040.92</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3025.59</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3025.79</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3025.82</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3025.8</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3025.73</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3024.38</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3026.56</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3024.2599999999998</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3024.5</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3044.88</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3061.59</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3063.15</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3046</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3045.66</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3054.31</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3105.05</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3170.71</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3165.32</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3060.52</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3023.67</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3022.05</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3240.92</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3110.39</v>
      </c>
      <c r="ER1833" s="64"/>
      <c r="ES1833" s="64"/>
      <c r="ET1833" s="64"/>
      <c r="EU1833" s="64"/>
      <c r="EV1833" s="65"/>
    </row>
    <row r="1834" spans="1:152" s="29" customFormat="1" ht="15.75" customHeight="1" x14ac:dyDescent="0.2">
      <c r="A1834" s="60">
        <f>$A$107</f>
        <v>45998</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3036.2799999999997</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3025.72</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3025.89</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3025.99</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3025.95</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3025.94</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3024.64</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3024.2599999999998</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3023.86</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3024.2799999999997</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3024.54</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3024.49</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3024.5299999999997</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3025.32</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3025.2799999999997</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3025.36</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3026.98</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3118.89</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3105.46</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3058.2599999999998</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3022.74</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3022.64</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3205.9</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3074.82</v>
      </c>
      <c r="ER1834" s="64"/>
      <c r="ES1834" s="64"/>
      <c r="ET1834" s="64"/>
      <c r="EU1834" s="64"/>
      <c r="EV1834" s="65"/>
    </row>
    <row r="1835" spans="1:152" s="29" customFormat="1" ht="15.75" customHeight="1" x14ac:dyDescent="0.2">
      <c r="A1835" s="60">
        <f>$A$108</f>
        <v>45999</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3038.63</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3025.83</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3025.97</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3026</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3025.91</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3025.8</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3024.34</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3209.59</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3024.27</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3084.13</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3135.72</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3143.42</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3114.69</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3108.64</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3116.09</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3129.17</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3162.7599999999998</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3190.35</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3220.86</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3138.88</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3057.27</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3022.55</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3271.83</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3096.79</v>
      </c>
      <c r="ER1835" s="64"/>
      <c r="ES1835" s="64"/>
      <c r="ET1835" s="64"/>
      <c r="EU1835" s="64"/>
      <c r="EV1835" s="65"/>
    </row>
    <row r="1836" spans="1:152" s="29" customFormat="1" ht="15.75" customHeight="1" x14ac:dyDescent="0.2">
      <c r="A1836" s="60">
        <f>$A$109</f>
        <v>46000</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3042.66</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3025.7799999999997</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3025.9</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3025.94</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3025.91</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3025.7</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3025.39</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3205.39</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3024.43</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3096.0299999999997</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3150.8</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3158.05</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3129.9</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3123.15</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3131.06</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3143.2599999999998</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3174.1</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3199.43</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3228.24</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3160.69</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3080.06</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3022.16</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3255.95</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3145.23</v>
      </c>
      <c r="ER1836" s="64"/>
      <c r="ES1836" s="64"/>
      <c r="ET1836" s="64"/>
      <c r="EU1836" s="64"/>
      <c r="EV1836" s="65"/>
    </row>
    <row r="1837" spans="1:152" s="29" customFormat="1" ht="15.75" customHeight="1" x14ac:dyDescent="0.2">
      <c r="A1837" s="60">
        <f>$A$110</f>
        <v>46001</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3045.96</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3025.84</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3025.86</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3025.88</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3025.86</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3025.62</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3023.72</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3215.81</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3024.24</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3098.1</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3148.36</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3156.87</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3134.25</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3122.11</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3132.25</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3142.41</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3181.33</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3208.29</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3230.7</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3165.35</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3083.45</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3022.43</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3281.43</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3148.58</v>
      </c>
      <c r="ER1837" s="64"/>
      <c r="ES1837" s="64"/>
      <c r="ET1837" s="64"/>
      <c r="EU1837" s="64"/>
      <c r="EV1837" s="65"/>
    </row>
    <row r="1838" spans="1:152" s="29" customFormat="1" ht="15.75" customHeight="1" x14ac:dyDescent="0.2">
      <c r="A1838" s="60">
        <f>$A$111</f>
        <v>46002</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3059.7599999999998</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3025.5299999999997</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3025.65</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3025.72</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3025.67</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3025.49</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3025.81</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3234.06</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3024.57</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3112.19</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3162.7599999999998</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3167.65</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3141.8</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3147.16</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3141.57</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3158.49</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3199.17</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3232.74</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3243.91</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3184.59</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3101.5299999999997</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3022.66</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3279.74</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3148.47</v>
      </c>
      <c r="ER1838" s="64"/>
      <c r="ES1838" s="64"/>
      <c r="ET1838" s="64"/>
      <c r="EU1838" s="64"/>
      <c r="EV1838" s="65"/>
    </row>
    <row r="1839" spans="1:152" s="29" customFormat="1" ht="15.75" customHeight="1" x14ac:dyDescent="0.2">
      <c r="A1839" s="60">
        <f>$A$112</f>
        <v>46003</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3102.15</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3040.8</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3025.58</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3025.62</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3025.79</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3052.6</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3116.75</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3308.52</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3043.7599999999998</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3198.54</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3253.58</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3253.1</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3225.97</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3222.2</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3221.59</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3221.44</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3249.64</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3290.57</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3311.62</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3257.34</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3186.21</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3060.37</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3350.19</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3216.75</v>
      </c>
      <c r="ER1839" s="64"/>
      <c r="ES1839" s="64"/>
      <c r="ET1839" s="64"/>
      <c r="EU1839" s="64"/>
      <c r="EV1839" s="65"/>
    </row>
    <row r="1840" spans="1:152" s="29" customFormat="1" ht="15.75" customHeight="1" x14ac:dyDescent="0.2">
      <c r="A1840" s="60">
        <f>$A$113</f>
        <v>46004</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3075.56</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3031.45</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3025.97</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3026.0099999999998</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3026.04</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3025.92</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3024.81</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3066.44</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3024.41</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3026.11</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3110.43</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3138.3</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3132.12</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3126.04</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3125.31</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3125.3</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3173.97</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3227.43</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3241.09</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3164.7599999999998</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3087.83</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3022.29</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3305.43</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3162.2599999999998</v>
      </c>
      <c r="ER1840" s="64"/>
      <c r="ES1840" s="64"/>
      <c r="ET1840" s="64"/>
      <c r="EU1840" s="64"/>
      <c r="EV1840" s="65"/>
    </row>
    <row r="1841" spans="1:152" s="29" customFormat="1" ht="15.75" customHeight="1" x14ac:dyDescent="0.2">
      <c r="A1841" s="60">
        <f>$A$114</f>
        <v>46005</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3068.21</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3031.64</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3025.73</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3025.79</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3025.7599999999998</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3025.71</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3024.37</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3025.41</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3023.59</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3024.23</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3024.23</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3048.4</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3040.12</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3064.2</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3064.08</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3071.19</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3148.85</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3219.1</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3262.49</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3213.38</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3153.67</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3025.85</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3311.25</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3197.09</v>
      </c>
      <c r="ER1841" s="64"/>
      <c r="ES1841" s="64"/>
      <c r="ET1841" s="64"/>
      <c r="EU1841" s="64"/>
      <c r="EV1841" s="65"/>
    </row>
    <row r="1842" spans="1:152" s="29" customFormat="1" ht="15.75" customHeight="1" x14ac:dyDescent="0.2">
      <c r="A1842" s="60">
        <f>$A$115</f>
        <v>46006</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3071.98</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3040.02</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3030.1</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3024.73</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3024.66</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3053.83</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3136.0299999999997</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3304.34</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3067.95</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3201.93</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3253.1</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3253.23</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3235.2599999999998</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3231.9</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3231.67</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3228.8</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3247.88</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3288.55</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3329.16</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3267.13</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3200.04</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3080.67</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3340.08</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3134.16</v>
      </c>
      <c r="ER1842" s="64"/>
      <c r="ES1842" s="64"/>
      <c r="ET1842" s="64"/>
      <c r="EU1842" s="64"/>
      <c r="EV1842" s="65"/>
    </row>
    <row r="1843" spans="1:152" s="29" customFormat="1" ht="15.75" customHeight="1" x14ac:dyDescent="0.2">
      <c r="A1843" s="60">
        <f>$A$116</f>
        <v>46007</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3112.58</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3064.92</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3030.43</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3025.52</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3027.05</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3070.13</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3133.98</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3318.2799999999997</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3073.11</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3211.64</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3268.94</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3269.73</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3227.8</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3215.19</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3222.79</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3226.43</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3256.71</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3294.24</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3351.19</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3265.12</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3208.07</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3092.32</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3373.82</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3231.7599999999998</v>
      </c>
      <c r="ER1843" s="64"/>
      <c r="ES1843" s="64"/>
      <c r="ET1843" s="64"/>
      <c r="EU1843" s="64"/>
      <c r="EV1843" s="65"/>
    </row>
    <row r="1844" spans="1:152" s="29" customFormat="1" ht="15.75" customHeight="1" x14ac:dyDescent="0.2">
      <c r="A1844" s="60">
        <f>$A$117</f>
        <v>46008</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3129</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3048.65</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3027.5099999999998</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3025.16</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3025.1</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3059.67</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3114.69</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3301.49</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3040.86</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3198.31</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3260.46</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3268.2</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3231.41</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3225.23</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3214.5</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3208.94</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3260.91</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3291.77</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3344.61</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3270.99</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3149.47</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3019.7599999999998</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3365.16</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3239.02</v>
      </c>
      <c r="ER1844" s="64"/>
      <c r="ES1844" s="64"/>
      <c r="ET1844" s="64"/>
      <c r="EU1844" s="64"/>
      <c r="EV1844" s="65"/>
    </row>
    <row r="1845" spans="1:152" s="29" customFormat="1" ht="15.75" customHeight="1" x14ac:dyDescent="0.2">
      <c r="A1845" s="60">
        <f>$A$118</f>
        <v>46009</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3111.4</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3069.95</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3044.55</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3024.77</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3024.66</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3071.58</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3142.44</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3351.89</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3046.3</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3239.59</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3231.85</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3272.95</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3174.6</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3157.0099999999998</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3171.88</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3226.7599999999998</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3284.0299999999997</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3315.43</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3329.73</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3285.63</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3222.24</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3062.11</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3399.43</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3247.05</v>
      </c>
      <c r="ER1845" s="64"/>
      <c r="ES1845" s="64"/>
      <c r="ET1845" s="64"/>
      <c r="EU1845" s="64"/>
      <c r="EV1845" s="65"/>
    </row>
    <row r="1846" spans="1:152" s="29" customFormat="1" ht="15.75" customHeight="1" x14ac:dyDescent="0.2">
      <c r="A1846" s="60">
        <f>$A$119</f>
        <v>46010</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3135.63</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3059.97</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3038.75</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3030.95</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3036.62</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3082.84</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3160.47</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3352.57</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3056.17</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3206</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3295.5099999999998</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3307.02</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3259.08</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3225.22</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3247.31</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3255.07</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3304.83</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3330.11</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3369.54</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3336.77</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3238.18</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3089.93</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3398.13</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3256.0299999999997</v>
      </c>
      <c r="ER1846" s="64"/>
      <c r="ES1846" s="64"/>
      <c r="ET1846" s="64"/>
      <c r="EU1846" s="64"/>
      <c r="EV1846" s="65"/>
    </row>
    <row r="1847" spans="1:152" s="29" customFormat="1" ht="15.75" customHeight="1" x14ac:dyDescent="0.2">
      <c r="A1847" s="60">
        <f>$A$120</f>
        <v>46011</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3148.5299999999997</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3074.05</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3034.92</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3025.02</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3024.97</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3034.74</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3023.04</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3120.6</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3023.49</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3028.17</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3140.38</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3164.23</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3147.81</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3129.19</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3024.15</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3024.62</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3023.3</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3022.3</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3088.43</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3058.2</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3030.39</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3020.56</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3324.29</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3213.31</v>
      </c>
      <c r="ER1847" s="64"/>
      <c r="ES1847" s="64"/>
      <c r="ET1847" s="64"/>
      <c r="EU1847" s="64"/>
      <c r="EV1847" s="65"/>
    </row>
    <row r="1848" spans="1:152" s="29" customFormat="1" ht="15.75" customHeight="1" x14ac:dyDescent="0.2">
      <c r="A1848" s="60">
        <f>$A$121</f>
        <v>46012</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3130</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3048.12</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3024.59</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3024.7599999999998</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3024.7799999999997</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3024.72</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3022.83</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3044.62</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3023.48</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3023.57</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3023.62</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3063.48</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3055.44</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3079.45</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3078.1</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3085.04</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3166.47</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3233.35</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3284.47</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3241.83</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3171.49</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3045.82</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3341.31</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3223.08</v>
      </c>
      <c r="ER1848" s="64"/>
      <c r="ES1848" s="64"/>
      <c r="ET1848" s="64"/>
      <c r="EU1848" s="64"/>
      <c r="EV1848" s="65"/>
    </row>
    <row r="1849" spans="1:152" s="29" customFormat="1" ht="15.75" customHeight="1" x14ac:dyDescent="0.2">
      <c r="A1849" s="60">
        <f>$A$122</f>
        <v>46013</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3197.65</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3125.7599999999998</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3089.81</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3073.48</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3075.42</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3135.17</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3198.52</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3377.2799999999997</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3098.75</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3317.54</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3391.98</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3374.45</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3233.84</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3227.96</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3217.15</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3217.29</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3264.15</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3341.77</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3425.41</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3524.16</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3281.58</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3158.4</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3433.79</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3261.73</v>
      </c>
      <c r="ER1849" s="64"/>
      <c r="ES1849" s="64"/>
      <c r="ET1849" s="64"/>
      <c r="EU1849" s="64"/>
      <c r="EV1849" s="65"/>
    </row>
    <row r="1850" spans="1:152" s="29" customFormat="1" ht="15.75" customHeight="1" x14ac:dyDescent="0.2">
      <c r="A1850" s="60">
        <f>$A$123</f>
        <v>46014</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3118.9</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3068.13</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3056.27</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3044.97</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3048.7599999999998</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3091.08</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3195.52</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3382.2799999999997</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3098.52</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3227.95</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3284.47</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3264.66</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3216.77</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3204.43</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3194.66</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3199.87</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3228.05</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3292.94</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3358.89</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3333.3</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3250.02</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3117.46</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3384.16</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3216.62</v>
      </c>
      <c r="ER1850" s="64"/>
      <c r="ES1850" s="64"/>
      <c r="ET1850" s="64"/>
      <c r="EU1850" s="64"/>
      <c r="EV1850" s="65"/>
    </row>
    <row r="1851" spans="1:152" s="29" customFormat="1" ht="15.75" customHeight="1" x14ac:dyDescent="0.2">
      <c r="A1851" s="60">
        <f>$A$124</f>
        <v>46015</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3090.8</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3051.29</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3040.35</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3036.35</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3040.46</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3086.52</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3188.52</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3374.32</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3107.4</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3249.54</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3333.5099999999998</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3342.95</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3297.79</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3293.8</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3293.66</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3245.87</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3253.4</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3287.88</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3342.0299999999997</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3275.39</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3212.52</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3087.05</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3367.66</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3220.48</v>
      </c>
      <c r="ER1851" s="64"/>
      <c r="ES1851" s="64"/>
      <c r="ET1851" s="64"/>
      <c r="EU1851" s="64"/>
      <c r="EV1851" s="65"/>
    </row>
    <row r="1852" spans="1:152" s="29" customFormat="1" ht="15.75" customHeight="1" x14ac:dyDescent="0.2">
      <c r="A1852" s="60">
        <f>$A$125</f>
        <v>46016</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3100.91</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3054.94</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3042.44</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3037.54</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3041.11</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3073.59</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3157.79</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3378.18</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3120.62</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3254.75</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3286.66</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3296.38</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3262.66</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3256.84</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3247.13</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3235.0099999999998</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3257.43</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3311.0299999999997</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3378.11</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3331.14</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3268.67</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3163.84</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3365.4</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3200.9</v>
      </c>
      <c r="ER1852" s="64"/>
      <c r="ES1852" s="64"/>
      <c r="ET1852" s="64"/>
      <c r="EU1852" s="64"/>
      <c r="EV1852" s="65"/>
    </row>
    <row r="1853" spans="1:152" s="29" customFormat="1" ht="15.75" customHeight="1" x14ac:dyDescent="0.2">
      <c r="A1853" s="60">
        <f>$A$126</f>
        <v>46017</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3195.87</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3124.87</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3106.38</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3049.09</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3106.11</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3101.25</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3202.38</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3408.79</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3134.38</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3263.07</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3281.71</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3276.06</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3232.18</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3212.34</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3217.7</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3204.17</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3261.65</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3311.04</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3355.56</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3325.48</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3247.8</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3149.3</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3375.59</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3244</v>
      </c>
      <c r="ER1853" s="64"/>
      <c r="ES1853" s="64"/>
      <c r="ET1853" s="64"/>
      <c r="EU1853" s="64"/>
      <c r="EV1853" s="65"/>
    </row>
    <row r="1854" spans="1:152" s="29" customFormat="1" ht="15.75" customHeight="1" x14ac:dyDescent="0.2">
      <c r="A1854" s="60">
        <f>$A$127</f>
        <v>46018</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3170.46</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3108.6</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3042.35</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3060.11</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3068.16</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3068.18</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3113.31</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3358.45</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3097.37</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3223.15</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3276.36</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3276.82</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3277.75</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3275</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3289.54</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3275.21</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3299.38</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3317.07</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3378.73</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3329.61</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3253.09</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3179.57</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3397.48</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3262.71</v>
      </c>
      <c r="ER1854" s="64"/>
      <c r="ES1854" s="64"/>
      <c r="ET1854" s="64"/>
      <c r="EU1854" s="64"/>
      <c r="EV1854" s="65"/>
    </row>
    <row r="1855" spans="1:152" s="29" customFormat="1" ht="15.75" customHeight="1" x14ac:dyDescent="0.2">
      <c r="A1855" s="60">
        <f>$A$128</f>
        <v>46019</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3152.32</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3084.75</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3060.84</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3053.74</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3047.11</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3045.87</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3038.65</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3092.16</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3023.92</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3024.34</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3088.79</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3122.49</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3128.82</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3129.35</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3121.09</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3133.2599999999998</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3204.17</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3253.47</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3298.72</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3258.65</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3206.56</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3099.99</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3300.33</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3227.07</v>
      </c>
      <c r="ER1855" s="64"/>
      <c r="ES1855" s="64"/>
      <c r="ET1855" s="64"/>
      <c r="EU1855" s="64"/>
      <c r="EV1855" s="65"/>
    </row>
    <row r="1856" spans="1:152" s="29" customFormat="1" ht="15.75" customHeight="1" x14ac:dyDescent="0.2">
      <c r="A1856" s="60">
        <f>$A$129</f>
        <v>46020</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3181.04</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3127.17</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3101.98</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3034.99</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3039.94</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3077.43</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3154.3</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3366.13</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3107.17</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3213.96</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3272.7</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3266.2599999999998</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3281.13</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3278.0299999999997</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3275.96</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3281.06</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3308.9</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3325.9</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3335.32</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3332.07</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3288.0099999999998</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3196.55</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3381.1</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3256.22</v>
      </c>
      <c r="ER1856" s="64"/>
      <c r="ES1856" s="64"/>
      <c r="ET1856" s="64"/>
      <c r="EU1856" s="64"/>
      <c r="EV1856" s="65"/>
    </row>
    <row r="1857" spans="1:152" s="29" customFormat="1" ht="15.75" customHeight="1" x14ac:dyDescent="0.2">
      <c r="A1857" s="60">
        <f>$A$130</f>
        <v>46021</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3178.24</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3026.36</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3026.11</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3020.37</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3024.33</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3039.84</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3120.67</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3290.9</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3109.45</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3206.61</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3269.16</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3285.44</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3275.99</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3271.84</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3271.49</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3279.1</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3298.73</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3323.55</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3334.19</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3327.93</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3278.09</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3204.52</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3399.7</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3244.56</v>
      </c>
      <c r="ER1857" s="64"/>
      <c r="ES1857" s="64"/>
      <c r="ET1857" s="64"/>
      <c r="EU1857" s="64"/>
      <c r="EV1857" s="65"/>
    </row>
    <row r="1858" spans="1:152" s="29" customFormat="1" ht="15.75" customHeight="1" x14ac:dyDescent="0.2">
      <c r="A1858" s="60">
        <f>$A$131</f>
        <v>46022</v>
      </c>
      <c r="B1858" s="61"/>
      <c r="C1858" s="61"/>
      <c r="D1858" s="61"/>
      <c r="E1858" s="61"/>
      <c r="F1858" s="61"/>
      <c r="G1858" s="61"/>
      <c r="H1858" s="62"/>
      <c r="I1858" s="63">
        <f>IF($A1858="-","-",ROUND(VLOOKUP($A1858+ROUND(LEFT(I$1827,1)/24,5),'[1]ОАО "АТС"'!$A$57:$F$800,3,FALSE)+HLOOKUP($DL$1825,'[1]Сбытовая надбавка'!$F$5:$H$6,2,FALSE),2)+'[1]Иные услуги'!$C$6+HLOOKUP($DR$1824,'[1]Услуги по передаче'!$G$5:$J$7,3,FALSE))</f>
        <v>3158.22</v>
      </c>
      <c r="J1858" s="64"/>
      <c r="K1858" s="64"/>
      <c r="L1858" s="64"/>
      <c r="M1858" s="64"/>
      <c r="N1858" s="65"/>
      <c r="O1858" s="63">
        <f>IF($A1858="-","-",ROUND(VLOOKUP($A1858+ROUND(LEFT(O$1827,1)/24,5),'[1]ОАО "АТС"'!$A$57:$F$800,3,FALSE)+HLOOKUP($DL$1825,'[1]Сбытовая надбавка'!$F$5:$H$6,2,FALSE),2)+'[1]Иные услуги'!$C$6+HLOOKUP($DR$1824,'[1]Услуги по передаче'!$G$5:$J$7,3,FALSE))</f>
        <v>3104.68</v>
      </c>
      <c r="P1858" s="64"/>
      <c r="Q1858" s="64"/>
      <c r="R1858" s="64"/>
      <c r="S1858" s="64"/>
      <c r="T1858" s="65"/>
      <c r="U1858" s="63">
        <f>IF($A1858="-","-",ROUND(VLOOKUP($A1858+ROUND(LEFT(U$1827,1)/24,5),'[1]ОАО "АТС"'!$A$57:$F$800,3,FALSE)+HLOOKUP($DL$1825,'[1]Сбытовая надбавка'!$F$5:$H$6,2,FALSE),2)+'[1]Иные услуги'!$C$6+HLOOKUP($DR$1824,'[1]Услуги по передаче'!$G$5:$J$7,3,FALSE))</f>
        <v>3036.16</v>
      </c>
      <c r="V1858" s="64"/>
      <c r="W1858" s="64"/>
      <c r="X1858" s="64"/>
      <c r="Y1858" s="64"/>
      <c r="Z1858" s="65"/>
      <c r="AA1858" s="63">
        <f>IF($A1858="-","-",ROUND(VLOOKUP($A1858+ROUND(LEFT(AA$1827,1)/24,5),'[1]ОАО "АТС"'!$A$57:$F$800,3,FALSE)+HLOOKUP($DL$1825,'[1]Сбытовая надбавка'!$F$5:$H$6,2,FALSE),2)+'[1]Иные услуги'!$C$6+HLOOKUP($DR$1824,'[1]Услуги по передаче'!$G$5:$J$7,3,FALSE))</f>
        <v>3031.48</v>
      </c>
      <c r="AB1858" s="64"/>
      <c r="AC1858" s="64"/>
      <c r="AD1858" s="64"/>
      <c r="AE1858" s="64"/>
      <c r="AF1858" s="65"/>
      <c r="AG1858" s="63">
        <f>IF($A1858="-","-",ROUND(VLOOKUP($A1858+ROUND(LEFT(AG$1827,1)/24,5),'[1]ОАО "АТС"'!$A$57:$F$800,3,FALSE)+HLOOKUP($DL$1825,'[1]Сбытовая надбавка'!$F$5:$H$6,2,FALSE),2)+'[1]Иные услуги'!$C$6+HLOOKUP($DR$1824,'[1]Услуги по передаче'!$G$5:$J$7,3,FALSE))</f>
        <v>3031.79</v>
      </c>
      <c r="AH1858" s="64"/>
      <c r="AI1858" s="64"/>
      <c r="AJ1858" s="64"/>
      <c r="AK1858" s="64"/>
      <c r="AL1858" s="65"/>
      <c r="AM1858" s="63">
        <f>IF($A1858="-","-",ROUND(VLOOKUP($A1858+ROUND(LEFT(AM$1827,1)/24,5),'[1]ОАО "АТС"'!$A$57:$F$800,3,FALSE)+HLOOKUP($DL$1825,'[1]Сбытовая надбавка'!$F$5:$H$6,2,FALSE),2)+'[1]Иные услуги'!$C$6+HLOOKUP($DR$1824,'[1]Услуги по передаче'!$G$5:$J$7,3,FALSE))</f>
        <v>3039.7</v>
      </c>
      <c r="AN1858" s="64"/>
      <c r="AO1858" s="64"/>
      <c r="AP1858" s="64"/>
      <c r="AQ1858" s="64"/>
      <c r="AR1858" s="65"/>
      <c r="AS1858" s="63">
        <f>IF($A1858="-","-",ROUND(VLOOKUP($A1858+ROUND(LEFT(AS$1827,1)/24,5),'[1]ОАО "АТС"'!$A$57:$F$800,3,FALSE)+HLOOKUP($DL$1825,'[1]Сбытовая надбавка'!$F$5:$H$6,2,FALSE),2)+'[1]Иные услуги'!$C$6+HLOOKUP($DR$1824,'[1]Услуги по передаче'!$G$5:$J$7,3,FALSE))</f>
        <v>3043.3</v>
      </c>
      <c r="AT1858" s="64"/>
      <c r="AU1858" s="64"/>
      <c r="AV1858" s="64"/>
      <c r="AW1858" s="64"/>
      <c r="AX1858" s="65"/>
      <c r="AY1858" s="63">
        <f>IF($A1858="-","-",ROUND(VLOOKUP($A1858+ROUND(LEFT(AY$1827,1)/24,5),'[1]ОАО "АТС"'!$A$57:$F$800,3,FALSE)+HLOOKUP($DL$1825,'[1]Сбытовая надбавка'!$F$5:$H$6,2,FALSE),2)+'[1]Иные услуги'!$C$6+HLOOKUP($DR$1824,'[1]Услуги по передаче'!$G$5:$J$7,3,FALSE))</f>
        <v>3105.37</v>
      </c>
      <c r="AZ1858" s="64"/>
      <c r="BA1858" s="64"/>
      <c r="BB1858" s="64"/>
      <c r="BC1858" s="64"/>
      <c r="BD1858" s="65"/>
      <c r="BE1858" s="63">
        <f>IF($A1858="-","-",ROUND(VLOOKUP($A1858+ROUND(LEFT(BE$1827,1)/24,5),'[1]ОАО "АТС"'!$A$57:$F$800,3,FALSE)+HLOOKUP($DL$1825,'[1]Сбытовая надбавка'!$F$5:$H$6,2,FALSE),2)+'[1]Иные услуги'!$C$6+HLOOKUP($DR$1824,'[1]Услуги по передаче'!$G$5:$J$7,3,FALSE))</f>
        <v>3023.89</v>
      </c>
      <c r="BF1858" s="64"/>
      <c r="BG1858" s="64"/>
      <c r="BH1858" s="64"/>
      <c r="BI1858" s="64"/>
      <c r="BJ1858" s="65"/>
      <c r="BK1858" s="63">
        <f>IF($A1858="-","-",ROUND(VLOOKUP($A1858+ROUND(LEFT(BK$1827,1)/24,5),'[1]ОАО "АТС"'!$A$57:$F$800,3,FALSE)+HLOOKUP($DL$1825,'[1]Сбытовая надбавка'!$F$5:$H$6,2,FALSE),2)+'[1]Иные услуги'!$C$6+HLOOKUP($DR$1824,'[1]Услуги по передаче'!$G$5:$J$7,3,FALSE))</f>
        <v>3093.21</v>
      </c>
      <c r="BL1858" s="64"/>
      <c r="BM1858" s="64"/>
      <c r="BN1858" s="64"/>
      <c r="BO1858" s="64"/>
      <c r="BP1858" s="65"/>
      <c r="BQ1858" s="63">
        <f>IF($A1858="-","-",ROUND(VLOOKUP($A1858+ROUND(LEFT(BQ$1827,2)/24,5),'[1]ОАО "АТС"'!$A$57:$F$800,3,FALSE)+HLOOKUP($DL$1825,'[1]Сбытовая надбавка'!$F$5:$H$6,2,FALSE),2)+'[1]Иные услуги'!$C$6+HLOOKUP($DR$1824,'[1]Услуги по передаче'!$G$5:$J$7,3,FALSE))</f>
        <v>3138.12</v>
      </c>
      <c r="BR1858" s="64"/>
      <c r="BS1858" s="64"/>
      <c r="BT1858" s="64"/>
      <c r="BU1858" s="64"/>
      <c r="BV1858" s="65"/>
      <c r="BW1858" s="63">
        <f>IF($A1858="-","-",ROUND(VLOOKUP($A1858+ROUND(LEFT(BW$1827,2)/24,5),'[1]ОАО "АТС"'!$A$57:$F$800,3,FALSE)+HLOOKUP($DL$1825,'[1]Сбытовая надбавка'!$F$5:$H$6,2,FALSE),2)+'[1]Иные услуги'!$C$6+HLOOKUP($DR$1824,'[1]Услуги по передаче'!$G$5:$J$7,3,FALSE))</f>
        <v>3151.59</v>
      </c>
      <c r="BX1858" s="64"/>
      <c r="BY1858" s="64"/>
      <c r="BZ1858" s="64"/>
      <c r="CA1858" s="64"/>
      <c r="CB1858" s="65"/>
      <c r="CC1858" s="63">
        <f>IF($A1858="-","-",ROUND(VLOOKUP($A1858+ROUND(LEFT(CC$1827,2)/24,5),'[1]ОАО "АТС"'!$A$57:$F$800,3,FALSE)+HLOOKUP($DL$1825,'[1]Сбытовая надбавка'!$F$5:$H$6,2,FALSE),2)+'[1]Иные услуги'!$C$6+HLOOKUP($DR$1824,'[1]Услуги по передаче'!$G$5:$J$7,3,FALSE))</f>
        <v>3134.85</v>
      </c>
      <c r="CD1858" s="64"/>
      <c r="CE1858" s="64"/>
      <c r="CF1858" s="64"/>
      <c r="CG1858" s="64"/>
      <c r="CH1858" s="65"/>
      <c r="CI1858" s="63">
        <f>IF($A1858="-","-",ROUND(VLOOKUP($A1858+ROUND(LEFT(CI$1827,2)/24,5),'[1]ОАО "АТС"'!$A$57:$F$800,3,FALSE)+HLOOKUP($DL$1825,'[1]Сбытовая надбавка'!$F$5:$H$6,2,FALSE),2)+'[1]Иные услуги'!$C$6+HLOOKUP($DR$1824,'[1]Услуги по передаче'!$G$5:$J$7,3,FALSE))</f>
        <v>3109.36</v>
      </c>
      <c r="CJ1858" s="64"/>
      <c r="CK1858" s="64"/>
      <c r="CL1858" s="64"/>
      <c r="CM1858" s="64"/>
      <c r="CN1858" s="65"/>
      <c r="CO1858" s="63">
        <f>IF($A1858="-","-",ROUND(VLOOKUP($A1858+ROUND(LEFT(CO$1827,2)/24,5),'[1]ОАО "АТС"'!$A$57:$F$800,3,FALSE)+HLOOKUP($DL$1825,'[1]Сбытовая надбавка'!$F$5:$H$6,2,FALSE),2)+'[1]Иные услуги'!$C$6+HLOOKUP($DR$1824,'[1]Услуги по передаче'!$G$5:$J$7,3,FALSE))</f>
        <v>3101.5099999999998</v>
      </c>
      <c r="CP1858" s="64"/>
      <c r="CQ1858" s="64"/>
      <c r="CR1858" s="64"/>
      <c r="CS1858" s="64"/>
      <c r="CT1858" s="65"/>
      <c r="CU1858" s="63">
        <f>IF($A1858="-","-",ROUND(VLOOKUP($A1858+ROUND(LEFT(CU$1827,2)/24,5),'[1]ОАО "АТС"'!$A$57:$F$800,3,FALSE)+HLOOKUP($DL$1825,'[1]Сбытовая надбавка'!$F$5:$H$6,2,FALSE),2)+'[1]Иные услуги'!$C$6+HLOOKUP($DR$1824,'[1]Услуги по передаче'!$G$5:$J$7,3,FALSE))</f>
        <v>3100.57</v>
      </c>
      <c r="CV1858" s="64"/>
      <c r="CW1858" s="64"/>
      <c r="CX1858" s="64"/>
      <c r="CY1858" s="64"/>
      <c r="CZ1858" s="65"/>
      <c r="DA1858" s="63">
        <f>IF($A1858="-","-",ROUND(VLOOKUP($A1858+ROUND(LEFT(DA$1827,2)/24,5),'[1]ОАО "АТС"'!$A$57:$F$800,3,FALSE)+HLOOKUP($DL$1825,'[1]Сбытовая надбавка'!$F$5:$H$6,2,FALSE),2)+'[1]Иные услуги'!$C$6+HLOOKUP($DR$1824,'[1]Услуги по передаче'!$G$5:$J$7,3,FALSE))</f>
        <v>3146.14</v>
      </c>
      <c r="DB1858" s="64"/>
      <c r="DC1858" s="64"/>
      <c r="DD1858" s="64"/>
      <c r="DE1858" s="64"/>
      <c r="DF1858" s="65"/>
      <c r="DG1858" s="63">
        <f>IF($A1858="-","-",ROUND(VLOOKUP($A1858+ROUND(LEFT(DG$1827,2)/24,5),'[1]ОАО "АТС"'!$A$57:$F$800,3,FALSE)+HLOOKUP($DL$1825,'[1]Сбытовая надбавка'!$F$5:$H$6,2,FALSE),2)+'[1]Иные услуги'!$C$6+HLOOKUP($DR$1824,'[1]Услуги по передаче'!$G$5:$J$7,3,FALSE))</f>
        <v>3234.69</v>
      </c>
      <c r="DH1858" s="64"/>
      <c r="DI1858" s="64"/>
      <c r="DJ1858" s="64"/>
      <c r="DK1858" s="64"/>
      <c r="DL1858" s="65"/>
      <c r="DM1858" s="63">
        <f>IF($A1858="-","-",ROUND(VLOOKUP($A1858+ROUND(LEFT(DM$1827,2)/24,5),'[1]ОАО "АТС"'!$A$57:$F$800,3,FALSE)+HLOOKUP($DL$1825,'[1]Сбытовая надбавка'!$F$5:$H$6,2,FALSE),2)+'[1]Иные услуги'!$C$6+HLOOKUP($DR$1824,'[1]Услуги по передаче'!$G$5:$J$7,3,FALSE))</f>
        <v>3259.36</v>
      </c>
      <c r="DN1858" s="64"/>
      <c r="DO1858" s="64"/>
      <c r="DP1858" s="64"/>
      <c r="DQ1858" s="64"/>
      <c r="DR1858" s="65"/>
      <c r="DS1858" s="63">
        <f>IF($A1858="-","-",ROUND(VLOOKUP($A1858+ROUND(LEFT(DS$1827,2)/24,5),'[1]ОАО "АТС"'!$A$57:$F$800,3,FALSE)+HLOOKUP($DL$1825,'[1]Сбытовая надбавка'!$F$5:$H$6,2,FALSE),2)+'[1]Иные услуги'!$C$6+HLOOKUP($DR$1824,'[1]Услуги по передаче'!$G$5:$J$7,3,FALSE))</f>
        <v>3218.8</v>
      </c>
      <c r="DT1858" s="64"/>
      <c r="DU1858" s="64"/>
      <c r="DV1858" s="64"/>
      <c r="DW1858" s="64"/>
      <c r="DX1858" s="65"/>
      <c r="DY1858" s="63">
        <f>IF($A1858="-","-",ROUND(VLOOKUP($A1858+ROUND(LEFT(DY$1827,2)/24,5),'[1]ОАО "АТС"'!$A$57:$F$800,3,FALSE)+HLOOKUP($DL$1825,'[1]Сбытовая надбавка'!$F$5:$H$6,2,FALSE),2)+'[1]Иные услуги'!$C$6+HLOOKUP($DR$1824,'[1]Услуги по передаче'!$G$5:$J$7,3,FALSE))</f>
        <v>3156.29</v>
      </c>
      <c r="DZ1858" s="64"/>
      <c r="EA1858" s="64"/>
      <c r="EB1858" s="64"/>
      <c r="EC1858" s="64"/>
      <c r="ED1858" s="65"/>
      <c r="EE1858" s="63">
        <f>IF($A1858="-","-",ROUND(VLOOKUP($A1858+ROUND(LEFT(EE$1827,2)/24,5),'[1]ОАО "АТС"'!$A$57:$F$800,3,FALSE)+HLOOKUP($DL$1825,'[1]Сбытовая надбавка'!$F$5:$H$6,2,FALSE),2)+'[1]Иные услуги'!$C$6+HLOOKUP($DR$1824,'[1]Услуги по передаче'!$G$5:$J$7,3,FALSE))</f>
        <v>3029.85</v>
      </c>
      <c r="EF1858" s="64"/>
      <c r="EG1858" s="64"/>
      <c r="EH1858" s="64"/>
      <c r="EI1858" s="64"/>
      <c r="EJ1858" s="65"/>
      <c r="EK1858" s="63">
        <f>IF($A1858="-","-",ROUND(VLOOKUP($A1858+ROUND(LEFT(EK$1827,2)/24,5),'[1]ОАО "АТС"'!$A$57:$F$800,3,FALSE)+HLOOKUP($DL$1825,'[1]Сбытовая надбавка'!$F$5:$H$6,2,FALSE),2)+'[1]Иные услуги'!$C$6+HLOOKUP($DR$1824,'[1]Услуги по передаче'!$G$5:$J$7,3,FALSE))</f>
        <v>3322.07</v>
      </c>
      <c r="EL1858" s="64"/>
      <c r="EM1858" s="64"/>
      <c r="EN1858" s="64"/>
      <c r="EO1858" s="64"/>
      <c r="EP1858" s="65"/>
      <c r="EQ1858" s="63">
        <f>IF($A1858="-","-",ROUND(VLOOKUP($A1858+ROUND(LEFT(EQ$1827,2)/24,5),'[1]ОАО "АТС"'!$A$57:$F$800,3,FALSE)+HLOOKUP($DL$1825,'[1]Сбытовая надбавка'!$F$5:$H$6,2,FALSE),2)+'[1]Иные услуги'!$C$6+HLOOKUP($DR$1824,'[1]Услуги по передаче'!$G$5:$J$7,3,FALSE))</f>
        <v>3295.75</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45992</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2532.44</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2524.54</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2524.6099999999997</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2524.62</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2524.54</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2524.2799999999997</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2523.1299999999997</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2693.17</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2523.4299999999998</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2555.4899999999998</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2608.7599999999998</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2609.33</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2602.41</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2571.5299999999997</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2594.17</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2610.46</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2656.08</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2707.45</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2713.1099999999997</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2645.2799999999997</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2551.35</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2522.5099999999998</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2779.7799999999997</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2659.5099999999998</v>
      </c>
      <c r="ER1864" s="64"/>
      <c r="ES1864" s="64"/>
      <c r="ET1864" s="64"/>
      <c r="EU1864" s="64"/>
      <c r="EV1864" s="65"/>
    </row>
    <row r="1865" spans="1:152" s="29" customFormat="1" ht="15.75" customHeight="1" x14ac:dyDescent="0.2">
      <c r="A1865" s="60">
        <f>$A$102</f>
        <v>45993</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2528.6099999999997</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2524.4299999999998</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2524.52</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2524.5299999999997</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2524.4699999999998</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2524.3599999999997</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2522.5499999999997</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2684.0099999999998</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2523.2799999999997</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2547.48</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2605.54</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2605.42</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2597.6999999999998</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2565.31</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2588.83</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2604.0299999999997</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2650.66</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2703.58</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2705.94</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2635.56</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2537.8399999999997</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2522.46</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2774.83</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2628.79</v>
      </c>
      <c r="ER1865" s="64"/>
      <c r="ES1865" s="64"/>
      <c r="ET1865" s="64"/>
      <c r="EU1865" s="64"/>
      <c r="EV1865" s="65"/>
    </row>
    <row r="1866" spans="1:152" s="29" customFormat="1" ht="15.75" customHeight="1" x14ac:dyDescent="0.2">
      <c r="A1866" s="60">
        <f>$A$103</f>
        <v>45994</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2539.44</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2523.9699999999998</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2524.4699999999998</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2524.48</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2523.87</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2523.7199999999998</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2522.4899999999998</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2695.85</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2523.1</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2553.17</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2610.2799999999997</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2610.0499999999997</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2602.54</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2570.0699999999997</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2594.19</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2609.35</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2649.7799999999997</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2702.62</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2713.29</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2630.3199999999997</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2544.08</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2522.19</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2782.0699999999997</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2615.0499999999997</v>
      </c>
      <c r="ER1866" s="64"/>
      <c r="ES1866" s="64"/>
      <c r="ET1866" s="64"/>
      <c r="EU1866" s="64"/>
      <c r="EV1866" s="65"/>
    </row>
    <row r="1867" spans="1:152" s="29" customFormat="1" ht="15.75" customHeight="1" x14ac:dyDescent="0.2">
      <c r="A1867" s="60">
        <f>$A$104</f>
        <v>45995</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2524.14</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2524.2999999999997</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2524.39</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2524.42</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2524.33</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2523.7399999999998</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2522.44</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2693.45</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2523.21</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2576.06</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2623.99</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2637.47</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2607.62</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2599.5899999999997</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2606.0299999999997</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2620.96</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2677.69</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2717.08</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2708.27</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2639.91</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2543.85</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2521.02</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2763.2599999999998</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2638.81</v>
      </c>
      <c r="ER1867" s="64"/>
      <c r="ES1867" s="64"/>
      <c r="ET1867" s="64"/>
      <c r="EU1867" s="64"/>
      <c r="EV1867" s="65"/>
    </row>
    <row r="1868" spans="1:152" s="29" customFormat="1" ht="15.75" customHeight="1" x14ac:dyDescent="0.2">
      <c r="A1868" s="60">
        <f>$A$105</f>
        <v>45996</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2529.77</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2524.29</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2524.3599999999997</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2524.37</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2524.31</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2524.1999999999998</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2522.6799999999998</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2697.45</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2523.0699999999997</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2575.9499999999998</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2630.7799999999997</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2653.17</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2631.02</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2624.3999999999996</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2637.16</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2644.12</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2659.5499999999997</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2713.66</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2730.21</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2640.7799999999997</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2568.91</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2521.2399999999998</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2797.7799999999997</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2656.0299999999997</v>
      </c>
      <c r="ER1868" s="64"/>
      <c r="ES1868" s="64"/>
      <c r="ET1868" s="64"/>
      <c r="EU1868" s="64"/>
      <c r="EV1868" s="65"/>
    </row>
    <row r="1869" spans="1:152" s="29" customFormat="1" ht="15.75" customHeight="1" x14ac:dyDescent="0.2">
      <c r="A1869" s="60">
        <f>$A$106</f>
        <v>45997</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2539.37</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2524.04</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2524.2399999999998</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2524.27</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2524.25</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2524.1799999999998</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2522.83</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2525.0099999999998</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2522.71</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2522.9499999999998</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2543.33</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2560.04</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2561.6</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2544.4499999999998</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2544.1099999999997</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2552.7599999999998</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2603.5</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2669.16</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2663.77</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2558.9699999999998</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2522.12</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2520.5</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2739.37</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2608.8399999999997</v>
      </c>
      <c r="ER1869" s="64"/>
      <c r="ES1869" s="64"/>
      <c r="ET1869" s="64"/>
      <c r="EU1869" s="64"/>
      <c r="EV1869" s="65"/>
    </row>
    <row r="1870" spans="1:152" s="29" customFormat="1" ht="15.75" customHeight="1" x14ac:dyDescent="0.2">
      <c r="A1870" s="60">
        <f>$A$107</f>
        <v>45998</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2534.73</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2524.17</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2524.3399999999997</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2524.44</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2524.3999999999996</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2524.39</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2523.0899999999997</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2522.71</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2522.31</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2522.73</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2522.9899999999998</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2522.94</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2522.98</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2523.77</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2523.73</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2523.81</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2525.4299999999998</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2617.3399999999997</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2603.91</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2556.71</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2521.19</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2521.0899999999997</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2704.35</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2573.27</v>
      </c>
      <c r="ER1870" s="64"/>
      <c r="ES1870" s="64"/>
      <c r="ET1870" s="64"/>
      <c r="EU1870" s="64"/>
      <c r="EV1870" s="65"/>
    </row>
    <row r="1871" spans="1:152" s="29" customFormat="1" ht="15.75" customHeight="1" x14ac:dyDescent="0.2">
      <c r="A1871" s="60">
        <f>$A$108</f>
        <v>45999</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2537.08</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2524.2799999999997</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2524.42</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2524.4499999999998</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2524.3599999999997</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2524.25</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2522.79</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2708.04</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2522.7199999999998</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2582.58</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2634.17</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2641.87</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2613.14</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2607.0899999999997</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2614.54</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2627.62</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2661.21</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2688.7999999999997</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2719.31</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2637.33</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2555.7199999999998</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2521</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2770.2799999999997</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2595.2399999999998</v>
      </c>
      <c r="ER1871" s="64"/>
      <c r="ES1871" s="64"/>
      <c r="ET1871" s="64"/>
      <c r="EU1871" s="64"/>
      <c r="EV1871" s="65"/>
    </row>
    <row r="1872" spans="1:152" s="29" customFormat="1" ht="15.75" customHeight="1" x14ac:dyDescent="0.2">
      <c r="A1872" s="60">
        <f>$A$109</f>
        <v>46000</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2541.1099999999997</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2524.23</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2524.35</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2524.39</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2524.3599999999997</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2524.1499999999996</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2523.8399999999997</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2703.8399999999997</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2522.8799999999997</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2594.48</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2649.25</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2656.5</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2628.35</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2621.6</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2629.5099999999998</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2641.71</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2672.5499999999997</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2697.8799999999997</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2726.69</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2659.14</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2578.5099999999998</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2520.6099999999997</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2754.3999999999996</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2643.68</v>
      </c>
      <c r="ER1872" s="64"/>
      <c r="ES1872" s="64"/>
      <c r="ET1872" s="64"/>
      <c r="EU1872" s="64"/>
      <c r="EV1872" s="65"/>
    </row>
    <row r="1873" spans="1:152" s="29" customFormat="1" ht="15.75" customHeight="1" x14ac:dyDescent="0.2">
      <c r="A1873" s="60">
        <f>$A$110</f>
        <v>46001</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2544.41</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2524.29</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2524.31</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2524.33</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2524.31</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2524.0699999999997</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2522.17</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2714.2599999999998</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2522.69</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2596.5499999999997</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2646.81</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2655.3199999999997</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2632.7</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2620.56</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2630.7</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2640.8599999999997</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2679.7799999999997</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2706.74</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2729.1499999999996</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2663.7999999999997</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2581.8999999999996</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2520.8799999999997</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2779.8799999999997</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2647.0299999999997</v>
      </c>
      <c r="ER1873" s="64"/>
      <c r="ES1873" s="64"/>
      <c r="ET1873" s="64"/>
      <c r="EU1873" s="64"/>
      <c r="EV1873" s="65"/>
    </row>
    <row r="1874" spans="1:152" s="29" customFormat="1" ht="15.75" customHeight="1" x14ac:dyDescent="0.2">
      <c r="A1874" s="60">
        <f>$A$111</f>
        <v>46002</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2558.21</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2523.98</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2524.1</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2524.17</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2524.12</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2523.94</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2524.2599999999998</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2732.5099999999998</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2523.02</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2610.64</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2661.21</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2666.1</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2640.25</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2645.6099999999997</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2640.02</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2656.94</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2697.62</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2731.19</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2742.3599999999997</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2683.04</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2599.98</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2521.1099999999997</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2778.19</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2646.92</v>
      </c>
      <c r="ER1874" s="64"/>
      <c r="ES1874" s="64"/>
      <c r="ET1874" s="64"/>
      <c r="EU1874" s="64"/>
      <c r="EV1874" s="65"/>
    </row>
    <row r="1875" spans="1:152" s="29" customFormat="1" ht="15.75" customHeight="1" x14ac:dyDescent="0.2">
      <c r="A1875" s="60">
        <f>$A$112</f>
        <v>46003</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2600.6</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2539.25</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2524.0299999999997</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2524.0699999999997</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2524.2399999999998</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2551.0499999999997</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2615.1999999999998</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2806.97</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2542.21</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2696.99</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2752.0299999999997</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2751.5499999999997</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2724.42</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2720.6499999999996</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2720.04</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2719.89</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2748.0899999999997</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2789.02</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2810.0699999999997</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2755.79</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2684.66</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2558.8199999999997</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2848.64</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2715.2</v>
      </c>
      <c r="ER1875" s="64"/>
      <c r="ES1875" s="64"/>
      <c r="ET1875" s="64"/>
      <c r="EU1875" s="64"/>
      <c r="EV1875" s="65"/>
    </row>
    <row r="1876" spans="1:152" s="29" customFormat="1" ht="15.75" customHeight="1" x14ac:dyDescent="0.2">
      <c r="A1876" s="60">
        <f>$A$113</f>
        <v>46004</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2574.0099999999998</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2529.8999999999996</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2524.42</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2524.46</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2524.4899999999998</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2524.37</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2523.2599999999998</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2564.89</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2522.8599999999997</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2524.56</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2608.8799999999997</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2636.75</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2630.5699999999997</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2624.49</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2623.7599999999998</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2623.75</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2672.42</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2725.8799999999997</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2739.54</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2663.21</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2586.2799999999997</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2520.7399999999998</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2803.8799999999997</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2660.71</v>
      </c>
      <c r="ER1876" s="64"/>
      <c r="ES1876" s="64"/>
      <c r="ET1876" s="64"/>
      <c r="EU1876" s="64"/>
      <c r="EV1876" s="65"/>
    </row>
    <row r="1877" spans="1:152" s="29" customFormat="1" ht="15.75" customHeight="1" x14ac:dyDescent="0.2">
      <c r="A1877" s="60">
        <f>$A$114</f>
        <v>46005</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2566.66</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2530.0899999999997</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2524.1799999999998</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2524.2399999999998</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2524.21</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2524.16</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2522.8199999999997</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2523.8599999999997</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2522.04</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2522.6799999999998</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2522.6799999999998</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2546.85</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2538.5699999999997</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2562.6499999999996</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2562.5299999999997</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2569.64</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2647.2999999999997</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2717.5499999999997</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2760.94</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2711.83</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2652.12</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2524.2999999999997</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2809.7</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2695.54</v>
      </c>
      <c r="ER1877" s="64"/>
      <c r="ES1877" s="64"/>
      <c r="ET1877" s="64"/>
      <c r="EU1877" s="64"/>
      <c r="EV1877" s="65"/>
    </row>
    <row r="1878" spans="1:152" s="29" customFormat="1" ht="15.75" customHeight="1" x14ac:dyDescent="0.2">
      <c r="A1878" s="60">
        <f>$A$115</f>
        <v>46006</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2570.4299999999998</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2538.4699999999998</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2528.5499999999997</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2523.1799999999998</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2523.1099999999997</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2552.2799999999997</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2634.48</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2802.79</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2566.3999999999996</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2700.3799999999997</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2751.5499999999997</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2751.68</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2733.71</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2730.35</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2730.12</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2727.25</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2746.33</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2787</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2827.6099999999997</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2765.58</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2698.49</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2579.12</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2838.5299999999997</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2632.6099999999997</v>
      </c>
      <c r="ER1878" s="64"/>
      <c r="ES1878" s="64"/>
      <c r="ET1878" s="64"/>
      <c r="EU1878" s="64"/>
      <c r="EV1878" s="65"/>
    </row>
    <row r="1879" spans="1:152" s="29" customFormat="1" ht="15.75" customHeight="1" x14ac:dyDescent="0.2">
      <c r="A1879" s="60">
        <f>$A$116</f>
        <v>46007</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2611.0299999999997</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2563.37</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2528.8799999999997</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2523.9699999999998</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2525.5</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2568.58</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2632.43</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2816.73</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2571.56</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2710.0899999999997</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2767.39</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2768.18</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2726.25</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2713.64</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2721.24</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2724.8799999999997</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2755.16</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2792.69</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2849.64</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2763.5699999999997</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2706.52</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2590.77</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2872.27</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2730.21</v>
      </c>
      <c r="ER1879" s="64"/>
      <c r="ES1879" s="64"/>
      <c r="ET1879" s="64"/>
      <c r="EU1879" s="64"/>
      <c r="EV1879" s="65"/>
    </row>
    <row r="1880" spans="1:152" s="29" customFormat="1" ht="15.75" customHeight="1" x14ac:dyDescent="0.2">
      <c r="A1880" s="60">
        <f>$A$117</f>
        <v>46008</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2627.45</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2547.1</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2525.96</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2523.6099999999997</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2523.5499999999997</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2558.12</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2613.14</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2799.94</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2539.31</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2696.7599999999998</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2758.91</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2766.6499999999996</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2729.8599999999997</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2723.68</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2712.95</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2707.39</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2759.3599999999997</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2790.22</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2843.06</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2769.44</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2647.92</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2518.21</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2863.6099999999997</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2737.47</v>
      </c>
      <c r="ER1880" s="64"/>
      <c r="ES1880" s="64"/>
      <c r="ET1880" s="64"/>
      <c r="EU1880" s="64"/>
      <c r="EV1880" s="65"/>
    </row>
    <row r="1881" spans="1:152" s="29" customFormat="1" ht="15.75" customHeight="1" x14ac:dyDescent="0.2">
      <c r="A1881" s="60">
        <f>$A$118</f>
        <v>46009</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2609.85</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2568.3999999999996</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2543</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2523.2199999999998</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2523.1099999999997</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2570.0299999999997</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2640.89</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2850.3399999999997</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2544.75</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2738.04</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2730.2999999999997</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2771.3999999999996</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2673.0499999999997</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2655.46</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2670.33</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2725.21</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2782.48</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2813.8799999999997</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2828.18</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2784.08</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2720.69</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2560.56</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2897.88</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2745.5</v>
      </c>
      <c r="ER1881" s="64"/>
      <c r="ES1881" s="64"/>
      <c r="ET1881" s="64"/>
      <c r="EU1881" s="64"/>
      <c r="EV1881" s="65"/>
    </row>
    <row r="1882" spans="1:152" s="29" customFormat="1" ht="15.75" customHeight="1" x14ac:dyDescent="0.2">
      <c r="A1882" s="60">
        <f>$A$119</f>
        <v>46010</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2634.08</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2558.42</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2537.1999999999998</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2529.3999999999996</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2535.0699999999997</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2581.29</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2658.92</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2851.02</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2554.62</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2704.45</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2793.96</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2805.47</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2757.5299999999997</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2723.67</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2745.7599999999998</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2753.52</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2803.2799999999997</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2828.56</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2867.99</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2835.22</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2736.6299999999997</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2588.3799999999997</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2896.58</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2754.48</v>
      </c>
      <c r="ER1882" s="64"/>
      <c r="ES1882" s="64"/>
      <c r="ET1882" s="64"/>
      <c r="EU1882" s="64"/>
      <c r="EV1882" s="65"/>
    </row>
    <row r="1883" spans="1:152" s="29" customFormat="1" ht="15.75" customHeight="1" x14ac:dyDescent="0.2">
      <c r="A1883" s="60">
        <f>$A$120</f>
        <v>46011</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2646.98</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2572.5</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2533.37</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2523.4699999999998</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2523.42</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2533.19</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2521.4899999999998</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2619.0499999999997</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2521.94</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2526.62</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2638.83</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2662.68</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2646.2599999999998</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2627.64</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2522.6</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2523.0699999999997</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2521.75</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2520.75</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2586.8799999999997</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2556.6499999999996</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2528.8399999999997</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2519.0099999999998</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2822.74</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2711.7599999999998</v>
      </c>
      <c r="ER1883" s="64"/>
      <c r="ES1883" s="64"/>
      <c r="ET1883" s="64"/>
      <c r="EU1883" s="64"/>
      <c r="EV1883" s="65"/>
    </row>
    <row r="1884" spans="1:152" s="29" customFormat="1" ht="15.75" customHeight="1" x14ac:dyDescent="0.2">
      <c r="A1884" s="60">
        <f>$A$121</f>
        <v>46012</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2628.45</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2546.5699999999997</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2523.04</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2523.21</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2523.23</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2523.17</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2521.2799999999997</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2543.0699999999997</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2521.9299999999998</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2522.02</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2522.0699999999997</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2561.9299999999998</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2553.89</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2577.8999999999996</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2576.5499999999997</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2583.4899999999998</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2664.92</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2731.7999999999997</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2782.92</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2740.2799999999997</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2669.94</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2544.27</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2839.7599999999998</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2721.5299999999997</v>
      </c>
      <c r="ER1884" s="64"/>
      <c r="ES1884" s="64"/>
      <c r="ET1884" s="64"/>
      <c r="EU1884" s="64"/>
      <c r="EV1884" s="65"/>
    </row>
    <row r="1885" spans="1:152" s="29" customFormat="1" ht="15.75" customHeight="1" x14ac:dyDescent="0.2">
      <c r="A1885" s="60">
        <f>$A$122</f>
        <v>46013</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2696.1</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2624.21</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2588.2599999999998</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2571.9299999999998</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2573.87</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2633.62</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2696.97</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2875.73</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2597.1999999999998</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2815.99</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2890.43</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2872.8999999999996</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2732.29</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2726.41</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2715.6</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2715.74</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2762.6</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2840.22</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2923.86</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3022.61</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2780.0299999999997</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2656.85</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2932.24</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2760.18</v>
      </c>
      <c r="ER1885" s="64"/>
      <c r="ES1885" s="64"/>
      <c r="ET1885" s="64"/>
      <c r="EU1885" s="64"/>
      <c r="EV1885" s="65"/>
    </row>
    <row r="1886" spans="1:152" s="29" customFormat="1" ht="15.75" customHeight="1" x14ac:dyDescent="0.2">
      <c r="A1886" s="60">
        <f>$A$123</f>
        <v>46014</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2617.35</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2566.58</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2554.7199999999998</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2543.42</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2547.21</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2589.5299999999997</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2693.97</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2880.73</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2596.9699999999998</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2726.3999999999996</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2782.92</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2763.1099999999997</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2715.22</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2702.8799999999997</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2693.1099999999997</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2698.3199999999997</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2726.5</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2791.39</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2857.3399999999997</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2831.75</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2748.47</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2615.91</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2882.61</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2715.0699999999997</v>
      </c>
      <c r="ER1886" s="64"/>
      <c r="ES1886" s="64"/>
      <c r="ET1886" s="64"/>
      <c r="EU1886" s="64"/>
      <c r="EV1886" s="65"/>
    </row>
    <row r="1887" spans="1:152" s="29" customFormat="1" ht="15.75" customHeight="1" x14ac:dyDescent="0.2">
      <c r="A1887" s="60">
        <f>$A$124</f>
        <v>46015</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2589.25</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2549.7399999999998</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2538.7999999999997</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2534.7999999999997</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2538.91</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2584.9699999999998</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2686.97</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2872.77</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2605.85</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2747.99</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2831.96</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2841.3999999999996</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2796.24</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2792.25</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2792.1099999999997</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2744.3199999999997</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2751.85</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2786.33</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2840.48</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2773.8399999999997</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2710.97</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2585.5</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2866.1099999999997</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2718.93</v>
      </c>
      <c r="ER1887" s="64"/>
      <c r="ES1887" s="64"/>
      <c r="ET1887" s="64"/>
      <c r="EU1887" s="64"/>
      <c r="EV1887" s="65"/>
    </row>
    <row r="1888" spans="1:152" s="29" customFormat="1" ht="15.75" customHeight="1" x14ac:dyDescent="0.2">
      <c r="A1888" s="60">
        <f>$A$125</f>
        <v>46016</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2599.3599999999997</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2553.39</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2540.89</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2535.9899999999998</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2539.56</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2572.04</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2656.24</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2876.6299999999997</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2619.0699999999997</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2753.2</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2785.1099999999997</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2794.83</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2761.1099999999997</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2755.29</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2745.58</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2733.46</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2755.8799999999997</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2809.48</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2876.56</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2829.5899999999997</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2767.12</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2662.29</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2863.85</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2699.35</v>
      </c>
      <c r="ER1888" s="64"/>
      <c r="ES1888" s="64"/>
      <c r="ET1888" s="64"/>
      <c r="EU1888" s="64"/>
      <c r="EV1888" s="65"/>
    </row>
    <row r="1889" spans="1:152" s="29" customFormat="1" ht="15.75" customHeight="1" x14ac:dyDescent="0.2">
      <c r="A1889" s="60">
        <f>$A$126</f>
        <v>46017</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2694.3199999999997</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2623.3199999999997</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2604.83</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2547.54</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2604.56</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2599.6999999999998</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2700.83</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2907.24</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2632.83</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2761.52</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2780.16</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2774.5099999999998</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2730.6299999999997</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2710.79</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2716.1499999999996</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2702.62</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2760.1</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2809.49</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2854.0099999999998</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2823.93</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2746.25</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2647.75</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2874.04</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2742.45</v>
      </c>
      <c r="ER1889" s="64"/>
      <c r="ES1889" s="64"/>
      <c r="ET1889" s="64"/>
      <c r="EU1889" s="64"/>
      <c r="EV1889" s="65"/>
    </row>
    <row r="1890" spans="1:152" s="29" customFormat="1" ht="15.75" customHeight="1" x14ac:dyDescent="0.2">
      <c r="A1890" s="60">
        <f>$A$127</f>
        <v>46018</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2668.91</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2607.0499999999997</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2540.7999999999997</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2558.56</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2566.6099999999997</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2566.6299999999997</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2611.7599999999998</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2856.8999999999996</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2595.8199999999997</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2721.6</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2774.81</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2775.27</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2776.2</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2773.45</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2787.99</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2773.66</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2797.83</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2815.52</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2877.18</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2828.06</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2751.54</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2678.02</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2895.93</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2761.16</v>
      </c>
      <c r="ER1890" s="64"/>
      <c r="ES1890" s="64"/>
      <c r="ET1890" s="64"/>
      <c r="EU1890" s="64"/>
      <c r="EV1890" s="65"/>
    </row>
    <row r="1891" spans="1:152" s="29" customFormat="1" ht="15.75" customHeight="1" x14ac:dyDescent="0.2">
      <c r="A1891" s="60">
        <f>$A$128</f>
        <v>46019</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2650.77</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2583.1999999999998</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2559.29</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2552.19</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2545.56</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2544.3199999999997</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2537.1</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2590.6099999999997</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2522.37</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2522.79</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2587.2399999999998</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2620.94</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2627.27</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2627.7999999999997</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2619.54</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2631.71</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2702.62</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2751.92</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2797.17</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2757.1</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2705.0099999999998</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2598.44</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2798.7799999999997</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2725.52</v>
      </c>
      <c r="ER1891" s="64"/>
      <c r="ES1891" s="64"/>
      <c r="ET1891" s="64"/>
      <c r="EU1891" s="64"/>
      <c r="EV1891" s="65"/>
    </row>
    <row r="1892" spans="1:152" s="29" customFormat="1" ht="15.75" customHeight="1" x14ac:dyDescent="0.2">
      <c r="A1892" s="60">
        <f>$A$129</f>
        <v>46020</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2679.49</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2625.62</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2600.4299999999998</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2533.44</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2538.39</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2575.8799999999997</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2652.75</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2864.58</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2605.62</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2712.41</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2771.1499999999996</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2764.71</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2779.58</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2776.48</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2774.41</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2779.5099999999998</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2807.35</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2824.35</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2833.77</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2830.52</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2786.46</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2695</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2879.55</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2754.67</v>
      </c>
      <c r="ER1892" s="64"/>
      <c r="ES1892" s="64"/>
      <c r="ET1892" s="64"/>
      <c r="EU1892" s="64"/>
      <c r="EV1892" s="65"/>
    </row>
    <row r="1893" spans="1:152" s="29" customFormat="1" ht="15.75" customHeight="1" x14ac:dyDescent="0.2">
      <c r="A1893" s="60">
        <f>$A$130</f>
        <v>46021</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2676.69</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2524.81</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2524.56</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2518.8199999999997</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2522.7799999999997</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2538.29</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2619.12</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2789.35</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2607.8999999999996</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2705.06</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2767.6099999999997</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2783.89</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2774.44</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2770.29</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2769.94</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2777.5499999999997</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2797.18</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2822</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2832.64</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2826.3799999999997</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2776.54</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2702.97</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2898.15</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2743.0099999999998</v>
      </c>
      <c r="ER1893" s="64"/>
      <c r="ES1893" s="64"/>
      <c r="ET1893" s="64"/>
      <c r="EU1893" s="64"/>
      <c r="EV1893" s="65"/>
    </row>
    <row r="1894" spans="1:152" s="29" customFormat="1" ht="15.75" customHeight="1" x14ac:dyDescent="0.2">
      <c r="A1894" s="60">
        <f>$A$131</f>
        <v>46022</v>
      </c>
      <c r="B1894" s="61"/>
      <c r="C1894" s="61"/>
      <c r="D1894" s="61"/>
      <c r="E1894" s="61"/>
      <c r="F1894" s="61"/>
      <c r="G1894" s="61"/>
      <c r="H1894" s="62"/>
      <c r="I1894" s="63">
        <f>IF($A1894="-","-",ROUND(VLOOKUP($A1894+ROUND(LEFT(I$1863,1)/24,5),'[1]ОАО "АТС"'!$A$57:$F$800,3,FALSE)+HLOOKUP($DL$1861,'[1]Сбытовая надбавка'!$F$5:$H$6,2,FALSE),2)+'[1]Иные услуги'!$C$6+HLOOKUP($DR$1860,'[1]Услуги по передаче'!$G$5:$J$7,3,FALSE))</f>
        <v>2656.67</v>
      </c>
      <c r="J1894" s="64"/>
      <c r="K1894" s="64"/>
      <c r="L1894" s="64"/>
      <c r="M1894" s="64"/>
      <c r="N1894" s="65"/>
      <c r="O1894" s="63">
        <f>IF($A1894="-","-",ROUND(VLOOKUP($A1894+ROUND(LEFT(O$1863,1)/24,5),'[1]ОАО "АТС"'!$A$57:$F$800,3,FALSE)+HLOOKUP($DL$1861,'[1]Сбытовая надбавка'!$F$5:$H$6,2,FALSE),2)+'[1]Иные услуги'!$C$6+HLOOKUP($DR$1860,'[1]Услуги по передаче'!$G$5:$J$7,3,FALSE))</f>
        <v>2603.1299999999997</v>
      </c>
      <c r="P1894" s="64"/>
      <c r="Q1894" s="64"/>
      <c r="R1894" s="64"/>
      <c r="S1894" s="64"/>
      <c r="T1894" s="65"/>
      <c r="U1894" s="63">
        <f>IF($A1894="-","-",ROUND(VLOOKUP($A1894+ROUND(LEFT(U$1863,1)/24,5),'[1]ОАО "АТС"'!$A$57:$F$800,3,FALSE)+HLOOKUP($DL$1861,'[1]Сбытовая надбавка'!$F$5:$H$6,2,FALSE),2)+'[1]Иные услуги'!$C$6+HLOOKUP($DR$1860,'[1]Услуги по передаче'!$G$5:$J$7,3,FALSE))</f>
        <v>2534.6099999999997</v>
      </c>
      <c r="V1894" s="64"/>
      <c r="W1894" s="64"/>
      <c r="X1894" s="64"/>
      <c r="Y1894" s="64"/>
      <c r="Z1894" s="65"/>
      <c r="AA1894" s="63">
        <f>IF($A1894="-","-",ROUND(VLOOKUP($A1894+ROUND(LEFT(AA$1863,1)/24,5),'[1]ОАО "АТС"'!$A$57:$F$800,3,FALSE)+HLOOKUP($DL$1861,'[1]Сбытовая надбавка'!$F$5:$H$6,2,FALSE),2)+'[1]Иные услуги'!$C$6+HLOOKUP($DR$1860,'[1]Услуги по передаче'!$G$5:$J$7,3,FALSE))</f>
        <v>2529.9299999999998</v>
      </c>
      <c r="AB1894" s="64"/>
      <c r="AC1894" s="64"/>
      <c r="AD1894" s="64"/>
      <c r="AE1894" s="64"/>
      <c r="AF1894" s="65"/>
      <c r="AG1894" s="63">
        <f>IF($A1894="-","-",ROUND(VLOOKUP($A1894+ROUND(LEFT(AG$1863,1)/24,5),'[1]ОАО "АТС"'!$A$57:$F$800,3,FALSE)+HLOOKUP($DL$1861,'[1]Сбытовая надбавка'!$F$5:$H$6,2,FALSE),2)+'[1]Иные услуги'!$C$6+HLOOKUP($DR$1860,'[1]Услуги по передаче'!$G$5:$J$7,3,FALSE))</f>
        <v>2530.2399999999998</v>
      </c>
      <c r="AH1894" s="64"/>
      <c r="AI1894" s="64"/>
      <c r="AJ1894" s="64"/>
      <c r="AK1894" s="64"/>
      <c r="AL1894" s="65"/>
      <c r="AM1894" s="63">
        <f>IF($A1894="-","-",ROUND(VLOOKUP($A1894+ROUND(LEFT(AM$1863,1)/24,5),'[1]ОАО "АТС"'!$A$57:$F$800,3,FALSE)+HLOOKUP($DL$1861,'[1]Сбытовая надбавка'!$F$5:$H$6,2,FALSE),2)+'[1]Иные услуги'!$C$6+HLOOKUP($DR$1860,'[1]Услуги по передаче'!$G$5:$J$7,3,FALSE))</f>
        <v>2538.1499999999996</v>
      </c>
      <c r="AN1894" s="64"/>
      <c r="AO1894" s="64"/>
      <c r="AP1894" s="64"/>
      <c r="AQ1894" s="64"/>
      <c r="AR1894" s="65"/>
      <c r="AS1894" s="63">
        <f>IF($A1894="-","-",ROUND(VLOOKUP($A1894+ROUND(LEFT(AS$1863,1)/24,5),'[1]ОАО "АТС"'!$A$57:$F$800,3,FALSE)+HLOOKUP($DL$1861,'[1]Сбытовая надбавка'!$F$5:$H$6,2,FALSE),2)+'[1]Иные услуги'!$C$6+HLOOKUP($DR$1860,'[1]Услуги по передаче'!$G$5:$J$7,3,FALSE))</f>
        <v>2541.75</v>
      </c>
      <c r="AT1894" s="64"/>
      <c r="AU1894" s="64"/>
      <c r="AV1894" s="64"/>
      <c r="AW1894" s="64"/>
      <c r="AX1894" s="65"/>
      <c r="AY1894" s="63">
        <f>IF($A1894="-","-",ROUND(VLOOKUP($A1894+ROUND(LEFT(AY$1863,1)/24,5),'[1]ОАО "АТС"'!$A$57:$F$800,3,FALSE)+HLOOKUP($DL$1861,'[1]Сбытовая надбавка'!$F$5:$H$6,2,FALSE),2)+'[1]Иные услуги'!$C$6+HLOOKUP($DR$1860,'[1]Услуги по передаче'!$G$5:$J$7,3,FALSE))</f>
        <v>2603.8199999999997</v>
      </c>
      <c r="AZ1894" s="64"/>
      <c r="BA1894" s="64"/>
      <c r="BB1894" s="64"/>
      <c r="BC1894" s="64"/>
      <c r="BD1894" s="65"/>
      <c r="BE1894" s="63">
        <f>IF($A1894="-","-",ROUND(VLOOKUP($A1894+ROUND(LEFT(BE$1863,1)/24,5),'[1]ОАО "АТС"'!$A$57:$F$800,3,FALSE)+HLOOKUP($DL$1861,'[1]Сбытовая надбавка'!$F$5:$H$6,2,FALSE),2)+'[1]Иные услуги'!$C$6+HLOOKUP($DR$1860,'[1]Услуги по передаче'!$G$5:$J$7,3,FALSE))</f>
        <v>2522.3399999999997</v>
      </c>
      <c r="BF1894" s="64"/>
      <c r="BG1894" s="64"/>
      <c r="BH1894" s="64"/>
      <c r="BI1894" s="64"/>
      <c r="BJ1894" s="65"/>
      <c r="BK1894" s="63">
        <f>IF($A1894="-","-",ROUND(VLOOKUP($A1894+ROUND(LEFT(BK$1863,1)/24,5),'[1]ОАО "АТС"'!$A$57:$F$800,3,FALSE)+HLOOKUP($DL$1861,'[1]Сбытовая надбавка'!$F$5:$H$6,2,FALSE),2)+'[1]Иные услуги'!$C$6+HLOOKUP($DR$1860,'[1]Услуги по передаче'!$G$5:$J$7,3,FALSE))</f>
        <v>2591.66</v>
      </c>
      <c r="BL1894" s="64"/>
      <c r="BM1894" s="64"/>
      <c r="BN1894" s="64"/>
      <c r="BO1894" s="64"/>
      <c r="BP1894" s="65"/>
      <c r="BQ1894" s="63">
        <f>IF($A1894="-","-",ROUND(VLOOKUP($A1894+ROUND(LEFT(BQ$1863,2)/24,5),'[1]ОАО "АТС"'!$A$57:$F$800,3,FALSE)+HLOOKUP($DL$1861,'[1]Сбытовая надбавка'!$F$5:$H$6,2,FALSE),2)+'[1]Иные услуги'!$C$6+HLOOKUP($DR$1860,'[1]Услуги по передаче'!$G$5:$J$7,3,FALSE))</f>
        <v>2636.5699999999997</v>
      </c>
      <c r="BR1894" s="64"/>
      <c r="BS1894" s="64"/>
      <c r="BT1894" s="64"/>
      <c r="BU1894" s="64"/>
      <c r="BV1894" s="65"/>
      <c r="BW1894" s="63">
        <f>IF($A1894="-","-",ROUND(VLOOKUP($A1894+ROUND(LEFT(BW$1863,2)/24,5),'[1]ОАО "АТС"'!$A$57:$F$800,3,FALSE)+HLOOKUP($DL$1861,'[1]Сбытовая надбавка'!$F$5:$H$6,2,FALSE),2)+'[1]Иные услуги'!$C$6+HLOOKUP($DR$1860,'[1]Услуги по передаче'!$G$5:$J$7,3,FALSE))</f>
        <v>2650.04</v>
      </c>
      <c r="BX1894" s="64"/>
      <c r="BY1894" s="64"/>
      <c r="BZ1894" s="64"/>
      <c r="CA1894" s="64"/>
      <c r="CB1894" s="65"/>
      <c r="CC1894" s="63">
        <f>IF($A1894="-","-",ROUND(VLOOKUP($A1894+ROUND(LEFT(CC$1863,2)/24,5),'[1]ОАО "АТС"'!$A$57:$F$800,3,FALSE)+HLOOKUP($DL$1861,'[1]Сбытовая надбавка'!$F$5:$H$6,2,FALSE),2)+'[1]Иные услуги'!$C$6+HLOOKUP($DR$1860,'[1]Услуги по передаче'!$G$5:$J$7,3,FALSE))</f>
        <v>2633.2999999999997</v>
      </c>
      <c r="CD1894" s="64"/>
      <c r="CE1894" s="64"/>
      <c r="CF1894" s="64"/>
      <c r="CG1894" s="64"/>
      <c r="CH1894" s="65"/>
      <c r="CI1894" s="63">
        <f>IF($A1894="-","-",ROUND(VLOOKUP($A1894+ROUND(LEFT(CI$1863,2)/24,5),'[1]ОАО "АТС"'!$A$57:$F$800,3,FALSE)+HLOOKUP($DL$1861,'[1]Сбытовая надбавка'!$F$5:$H$6,2,FALSE),2)+'[1]Иные услуги'!$C$6+HLOOKUP($DR$1860,'[1]Услуги по передаче'!$G$5:$J$7,3,FALSE))</f>
        <v>2607.81</v>
      </c>
      <c r="CJ1894" s="64"/>
      <c r="CK1894" s="64"/>
      <c r="CL1894" s="64"/>
      <c r="CM1894" s="64"/>
      <c r="CN1894" s="65"/>
      <c r="CO1894" s="63">
        <f>IF($A1894="-","-",ROUND(VLOOKUP($A1894+ROUND(LEFT(CO$1863,2)/24,5),'[1]ОАО "АТС"'!$A$57:$F$800,3,FALSE)+HLOOKUP($DL$1861,'[1]Сбытовая надбавка'!$F$5:$H$6,2,FALSE),2)+'[1]Иные услуги'!$C$6+HLOOKUP($DR$1860,'[1]Услуги по передаче'!$G$5:$J$7,3,FALSE))</f>
        <v>2599.96</v>
      </c>
      <c r="CP1894" s="64"/>
      <c r="CQ1894" s="64"/>
      <c r="CR1894" s="64"/>
      <c r="CS1894" s="64"/>
      <c r="CT1894" s="65"/>
      <c r="CU1894" s="63">
        <f>IF($A1894="-","-",ROUND(VLOOKUP($A1894+ROUND(LEFT(CU$1863,2)/24,5),'[1]ОАО "АТС"'!$A$57:$F$800,3,FALSE)+HLOOKUP($DL$1861,'[1]Сбытовая надбавка'!$F$5:$H$6,2,FALSE),2)+'[1]Иные услуги'!$C$6+HLOOKUP($DR$1860,'[1]Услуги по передаче'!$G$5:$J$7,3,FALSE))</f>
        <v>2599.02</v>
      </c>
      <c r="CV1894" s="64"/>
      <c r="CW1894" s="64"/>
      <c r="CX1894" s="64"/>
      <c r="CY1894" s="64"/>
      <c r="CZ1894" s="65"/>
      <c r="DA1894" s="63">
        <f>IF($A1894="-","-",ROUND(VLOOKUP($A1894+ROUND(LEFT(DA$1863,2)/24,5),'[1]ОАО "АТС"'!$A$57:$F$800,3,FALSE)+HLOOKUP($DL$1861,'[1]Сбытовая надбавка'!$F$5:$H$6,2,FALSE),2)+'[1]Иные услуги'!$C$6+HLOOKUP($DR$1860,'[1]Услуги по передаче'!$G$5:$J$7,3,FALSE))</f>
        <v>2644.5899999999997</v>
      </c>
      <c r="DB1894" s="64"/>
      <c r="DC1894" s="64"/>
      <c r="DD1894" s="64"/>
      <c r="DE1894" s="64"/>
      <c r="DF1894" s="65"/>
      <c r="DG1894" s="63">
        <f>IF($A1894="-","-",ROUND(VLOOKUP($A1894+ROUND(LEFT(DG$1863,2)/24,5),'[1]ОАО "АТС"'!$A$57:$F$800,3,FALSE)+HLOOKUP($DL$1861,'[1]Сбытовая надбавка'!$F$5:$H$6,2,FALSE),2)+'[1]Иные услуги'!$C$6+HLOOKUP($DR$1860,'[1]Услуги по передаче'!$G$5:$J$7,3,FALSE))</f>
        <v>2733.14</v>
      </c>
      <c r="DH1894" s="64"/>
      <c r="DI1894" s="64"/>
      <c r="DJ1894" s="64"/>
      <c r="DK1894" s="64"/>
      <c r="DL1894" s="65"/>
      <c r="DM1894" s="63">
        <f>IF($A1894="-","-",ROUND(VLOOKUP($A1894+ROUND(LEFT(DM$1863,2)/24,5),'[1]ОАО "АТС"'!$A$57:$F$800,3,FALSE)+HLOOKUP($DL$1861,'[1]Сбытовая надбавка'!$F$5:$H$6,2,FALSE),2)+'[1]Иные услуги'!$C$6+HLOOKUP($DR$1860,'[1]Услуги по передаче'!$G$5:$J$7,3,FALSE))</f>
        <v>2757.81</v>
      </c>
      <c r="DN1894" s="64"/>
      <c r="DO1894" s="64"/>
      <c r="DP1894" s="64"/>
      <c r="DQ1894" s="64"/>
      <c r="DR1894" s="65"/>
      <c r="DS1894" s="63">
        <f>IF($A1894="-","-",ROUND(VLOOKUP($A1894+ROUND(LEFT(DS$1863,2)/24,5),'[1]ОАО "АТС"'!$A$57:$F$800,3,FALSE)+HLOOKUP($DL$1861,'[1]Сбытовая надбавка'!$F$5:$H$6,2,FALSE),2)+'[1]Иные услуги'!$C$6+HLOOKUP($DR$1860,'[1]Услуги по передаче'!$G$5:$J$7,3,FALSE))</f>
        <v>2717.25</v>
      </c>
      <c r="DT1894" s="64"/>
      <c r="DU1894" s="64"/>
      <c r="DV1894" s="64"/>
      <c r="DW1894" s="64"/>
      <c r="DX1894" s="65"/>
      <c r="DY1894" s="63">
        <f>IF($A1894="-","-",ROUND(VLOOKUP($A1894+ROUND(LEFT(DY$1863,2)/24,5),'[1]ОАО "АТС"'!$A$57:$F$800,3,FALSE)+HLOOKUP($DL$1861,'[1]Сбытовая надбавка'!$F$5:$H$6,2,FALSE),2)+'[1]Иные услуги'!$C$6+HLOOKUP($DR$1860,'[1]Услуги по передаче'!$G$5:$J$7,3,FALSE))</f>
        <v>2654.74</v>
      </c>
      <c r="DZ1894" s="64"/>
      <c r="EA1894" s="64"/>
      <c r="EB1894" s="64"/>
      <c r="EC1894" s="64"/>
      <c r="ED1894" s="65"/>
      <c r="EE1894" s="63">
        <f>IF($A1894="-","-",ROUND(VLOOKUP($A1894+ROUND(LEFT(EE$1863,2)/24,5),'[1]ОАО "АТС"'!$A$57:$F$800,3,FALSE)+HLOOKUP($DL$1861,'[1]Сбытовая надбавка'!$F$5:$H$6,2,FALSE),2)+'[1]Иные услуги'!$C$6+HLOOKUP($DR$1860,'[1]Услуги по передаче'!$G$5:$J$7,3,FALSE))</f>
        <v>2528.2999999999997</v>
      </c>
      <c r="EF1894" s="64"/>
      <c r="EG1894" s="64"/>
      <c r="EH1894" s="64"/>
      <c r="EI1894" s="64"/>
      <c r="EJ1894" s="65"/>
      <c r="EK1894" s="63">
        <f>IF($A1894="-","-",ROUND(VLOOKUP($A1894+ROUND(LEFT(EK$1863,2)/24,5),'[1]ОАО "АТС"'!$A$57:$F$800,3,FALSE)+HLOOKUP($DL$1861,'[1]Сбытовая надбавка'!$F$5:$H$6,2,FALSE),2)+'[1]Иные услуги'!$C$6+HLOOKUP($DR$1860,'[1]Услуги по передаче'!$G$5:$J$7,3,FALSE))</f>
        <v>2820.52</v>
      </c>
      <c r="EL1894" s="64"/>
      <c r="EM1894" s="64"/>
      <c r="EN1894" s="64"/>
      <c r="EO1894" s="64"/>
      <c r="EP1894" s="65"/>
      <c r="EQ1894" s="63">
        <f>IF($A1894="-","-",ROUND(VLOOKUP($A1894+ROUND(LEFT(EQ$1863,2)/24,5),'[1]ОАО "АТС"'!$A$57:$F$800,3,FALSE)+HLOOKUP($DL$1861,'[1]Сбытовая надбавка'!$F$5:$H$6,2,FALSE),2)+'[1]Иные услуги'!$C$6+HLOOKUP($DR$1860,'[1]Услуги по передаче'!$G$5:$J$7,3,FALSE))</f>
        <v>2794.2</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45992</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2532.44</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2524.54</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2524.6099999999997</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2524.62</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2524.54</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2524.2799999999997</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2523.1299999999997</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2693.17</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2523.4299999999998</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2555.4899999999998</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2608.7599999999998</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2609.33</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2602.41</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2571.5299999999997</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2594.17</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2610.46</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2656.08</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2707.45</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2713.1099999999997</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2645.2799999999997</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2551.35</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2522.5099999999998</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2779.7799999999997</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2659.5099999999998</v>
      </c>
      <c r="ER1900" s="64"/>
      <c r="ES1900" s="64"/>
      <c r="ET1900" s="64"/>
      <c r="EU1900" s="64"/>
      <c r="EV1900" s="65"/>
    </row>
    <row r="1901" spans="1:152" s="29" customFormat="1" ht="15.75" customHeight="1" x14ac:dyDescent="0.2">
      <c r="A1901" s="60">
        <f>$A$102</f>
        <v>45993</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2528.6099999999997</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2524.4299999999998</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2524.52</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2524.5299999999997</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2524.4699999999998</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2524.3599999999997</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2522.5499999999997</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2684.0099999999998</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2523.2799999999997</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2547.48</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2605.54</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2605.42</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2597.6999999999998</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2565.31</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2588.83</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2604.0299999999997</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2650.66</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2703.58</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2705.94</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2635.56</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2537.8399999999997</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2522.46</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2774.83</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2628.79</v>
      </c>
      <c r="ER1901" s="64"/>
      <c r="ES1901" s="64"/>
      <c r="ET1901" s="64"/>
      <c r="EU1901" s="64"/>
      <c r="EV1901" s="65"/>
    </row>
    <row r="1902" spans="1:152" s="29" customFormat="1" ht="15.75" customHeight="1" x14ac:dyDescent="0.2">
      <c r="A1902" s="60">
        <f>$A$103</f>
        <v>45994</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2539.44</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2523.9699999999998</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2524.4699999999998</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2524.48</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2523.87</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2523.7199999999998</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2522.4899999999998</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2695.85</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2523.1</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2553.17</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2610.2799999999997</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2610.0499999999997</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2602.54</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2570.0699999999997</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2594.19</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2609.35</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2649.7799999999997</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2702.62</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2713.29</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2630.3199999999997</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2544.08</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2522.19</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2782.0699999999997</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2615.0499999999997</v>
      </c>
      <c r="ER1902" s="64"/>
      <c r="ES1902" s="64"/>
      <c r="ET1902" s="64"/>
      <c r="EU1902" s="64"/>
      <c r="EV1902" s="65"/>
    </row>
    <row r="1903" spans="1:152" s="29" customFormat="1" ht="15.75" customHeight="1" x14ac:dyDescent="0.2">
      <c r="A1903" s="60">
        <f>$A$104</f>
        <v>45995</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2524.14</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2524.2999999999997</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2524.39</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2524.42</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2524.33</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2523.7399999999998</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2522.44</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2693.45</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2523.21</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2576.06</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2623.99</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2637.47</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2607.62</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2599.5899999999997</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2606.0299999999997</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2620.96</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2677.69</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2717.08</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2708.27</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2639.91</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2543.85</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2521.02</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2763.2599999999998</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2638.81</v>
      </c>
      <c r="ER1903" s="64"/>
      <c r="ES1903" s="64"/>
      <c r="ET1903" s="64"/>
      <c r="EU1903" s="64"/>
      <c r="EV1903" s="65"/>
    </row>
    <row r="1904" spans="1:152" s="29" customFormat="1" ht="15.75" customHeight="1" x14ac:dyDescent="0.2">
      <c r="A1904" s="60">
        <f>$A$105</f>
        <v>45996</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2529.77</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2524.29</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2524.3599999999997</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2524.37</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2524.31</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2524.1999999999998</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2522.6799999999998</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2697.45</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2523.0699999999997</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2575.9499999999998</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2630.7799999999997</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2653.17</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2631.02</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2624.3999999999996</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2637.16</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2644.12</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2659.5499999999997</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2713.66</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2730.21</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2640.7799999999997</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2568.91</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2521.2399999999998</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2797.7799999999997</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2656.0299999999997</v>
      </c>
      <c r="ER1904" s="64"/>
      <c r="ES1904" s="64"/>
      <c r="ET1904" s="64"/>
      <c r="EU1904" s="64"/>
      <c r="EV1904" s="65"/>
    </row>
    <row r="1905" spans="1:152" s="29" customFormat="1" ht="15.75" customHeight="1" x14ac:dyDescent="0.2">
      <c r="A1905" s="60">
        <f>$A$106</f>
        <v>45997</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2539.37</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2524.04</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2524.2399999999998</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2524.27</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2524.25</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2524.1799999999998</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2522.83</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2525.0099999999998</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2522.71</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2522.9499999999998</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2543.33</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2560.04</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2561.6</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2544.4499999999998</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2544.1099999999997</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2552.7599999999998</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2603.5</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2669.16</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2663.77</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2558.9699999999998</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2522.12</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2520.5</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2739.37</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2608.8399999999997</v>
      </c>
      <c r="ER1905" s="64"/>
      <c r="ES1905" s="64"/>
      <c r="ET1905" s="64"/>
      <c r="EU1905" s="64"/>
      <c r="EV1905" s="65"/>
    </row>
    <row r="1906" spans="1:152" s="29" customFormat="1" ht="15.75" customHeight="1" x14ac:dyDescent="0.2">
      <c r="A1906" s="60">
        <f>$A$107</f>
        <v>45998</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2534.73</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2524.17</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2524.3399999999997</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2524.44</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2524.3999999999996</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2524.39</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2523.0899999999997</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2522.71</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2522.31</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2522.73</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2522.9899999999998</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2522.94</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2522.98</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2523.77</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2523.73</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2523.81</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2525.4299999999998</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2617.3399999999997</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2603.91</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2556.71</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2521.19</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2521.0899999999997</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2704.35</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2573.27</v>
      </c>
      <c r="ER1906" s="64"/>
      <c r="ES1906" s="64"/>
      <c r="ET1906" s="64"/>
      <c r="EU1906" s="64"/>
      <c r="EV1906" s="65"/>
    </row>
    <row r="1907" spans="1:152" s="29" customFormat="1" ht="15.75" customHeight="1" x14ac:dyDescent="0.2">
      <c r="A1907" s="60">
        <f>$A$108</f>
        <v>45999</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2537.08</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2524.2799999999997</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2524.42</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2524.4499999999998</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2524.3599999999997</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2524.25</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2522.79</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2708.04</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2522.7199999999998</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2582.58</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2634.17</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2641.87</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2613.14</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2607.0899999999997</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2614.54</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2627.62</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2661.21</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2688.7999999999997</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2719.31</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2637.33</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2555.7199999999998</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2521</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2770.2799999999997</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2595.2399999999998</v>
      </c>
      <c r="ER1907" s="64"/>
      <c r="ES1907" s="64"/>
      <c r="ET1907" s="64"/>
      <c r="EU1907" s="64"/>
      <c r="EV1907" s="65"/>
    </row>
    <row r="1908" spans="1:152" s="29" customFormat="1" ht="15.75" customHeight="1" x14ac:dyDescent="0.2">
      <c r="A1908" s="60">
        <f>$A$109</f>
        <v>46000</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2541.1099999999997</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2524.23</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2524.35</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2524.39</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2524.3599999999997</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2524.1499999999996</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2523.8399999999997</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2703.8399999999997</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2522.8799999999997</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2594.48</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2649.25</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2656.5</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2628.35</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2621.6</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2629.5099999999998</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2641.71</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2672.5499999999997</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2697.8799999999997</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2726.69</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2659.14</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2578.5099999999998</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2520.6099999999997</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2754.3999999999996</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2643.68</v>
      </c>
      <c r="ER1908" s="64"/>
      <c r="ES1908" s="64"/>
      <c r="ET1908" s="64"/>
      <c r="EU1908" s="64"/>
      <c r="EV1908" s="65"/>
    </row>
    <row r="1909" spans="1:152" s="29" customFormat="1" ht="15.75" customHeight="1" x14ac:dyDescent="0.2">
      <c r="A1909" s="60">
        <f>$A$110</f>
        <v>46001</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2544.41</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2524.29</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2524.31</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2524.33</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2524.31</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2524.0699999999997</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2522.17</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2714.2599999999998</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2522.69</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2596.5499999999997</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2646.81</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2655.3199999999997</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2632.7</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2620.56</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2630.7</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2640.8599999999997</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2679.7799999999997</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2706.74</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2729.1499999999996</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2663.7999999999997</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2581.8999999999996</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2520.8799999999997</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2779.8799999999997</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2647.0299999999997</v>
      </c>
      <c r="ER1909" s="64"/>
      <c r="ES1909" s="64"/>
      <c r="ET1909" s="64"/>
      <c r="EU1909" s="64"/>
      <c r="EV1909" s="65"/>
    </row>
    <row r="1910" spans="1:152" s="29" customFormat="1" ht="15.75" customHeight="1" x14ac:dyDescent="0.2">
      <c r="A1910" s="60">
        <f>$A$111</f>
        <v>46002</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2558.21</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2523.98</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2524.1</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2524.17</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2524.12</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2523.94</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2524.2599999999998</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2732.5099999999998</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2523.02</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2610.64</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2661.21</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2666.1</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2640.25</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2645.6099999999997</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2640.02</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2656.94</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2697.62</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2731.19</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2742.3599999999997</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2683.04</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2599.98</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2521.1099999999997</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2778.19</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2646.92</v>
      </c>
      <c r="ER1910" s="64"/>
      <c r="ES1910" s="64"/>
      <c r="ET1910" s="64"/>
      <c r="EU1910" s="64"/>
      <c r="EV1910" s="65"/>
    </row>
    <row r="1911" spans="1:152" s="29" customFormat="1" ht="15.75" customHeight="1" x14ac:dyDescent="0.2">
      <c r="A1911" s="60">
        <f>$A$112</f>
        <v>46003</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2600.6</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2539.25</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2524.0299999999997</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2524.0699999999997</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2524.2399999999998</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2551.0499999999997</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2615.1999999999998</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2806.97</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2542.21</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2696.99</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2752.0299999999997</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2751.5499999999997</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2724.42</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2720.6499999999996</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2720.04</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2719.89</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2748.0899999999997</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2789.02</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2810.0699999999997</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2755.79</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2684.66</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2558.8199999999997</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2848.64</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2715.2</v>
      </c>
      <c r="ER1911" s="64"/>
      <c r="ES1911" s="64"/>
      <c r="ET1911" s="64"/>
      <c r="EU1911" s="64"/>
      <c r="EV1911" s="65"/>
    </row>
    <row r="1912" spans="1:152" s="29" customFormat="1" ht="15.75" customHeight="1" x14ac:dyDescent="0.2">
      <c r="A1912" s="60">
        <f>$A$113</f>
        <v>46004</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2574.0099999999998</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2529.8999999999996</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2524.42</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2524.46</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2524.4899999999998</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2524.37</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2523.2599999999998</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2564.89</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2522.8599999999997</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2524.56</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2608.8799999999997</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2636.75</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2630.5699999999997</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2624.49</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2623.7599999999998</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2623.75</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2672.42</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2725.8799999999997</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2739.54</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2663.21</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2586.2799999999997</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2520.7399999999998</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2803.8799999999997</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2660.71</v>
      </c>
      <c r="ER1912" s="64"/>
      <c r="ES1912" s="64"/>
      <c r="ET1912" s="64"/>
      <c r="EU1912" s="64"/>
      <c r="EV1912" s="65"/>
    </row>
    <row r="1913" spans="1:152" s="29" customFormat="1" ht="15.75" customHeight="1" x14ac:dyDescent="0.2">
      <c r="A1913" s="60">
        <f>$A$114</f>
        <v>46005</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2566.66</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2530.0899999999997</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2524.1799999999998</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2524.2399999999998</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2524.21</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2524.16</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2522.8199999999997</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2523.8599999999997</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2522.04</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2522.6799999999998</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2522.6799999999998</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2546.85</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2538.5699999999997</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2562.6499999999996</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2562.5299999999997</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2569.64</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2647.2999999999997</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2717.5499999999997</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2760.94</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2711.83</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2652.12</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2524.2999999999997</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2809.7</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2695.54</v>
      </c>
      <c r="ER1913" s="64"/>
      <c r="ES1913" s="64"/>
      <c r="ET1913" s="64"/>
      <c r="EU1913" s="64"/>
      <c r="EV1913" s="65"/>
    </row>
    <row r="1914" spans="1:152" s="29" customFormat="1" ht="15.75" customHeight="1" x14ac:dyDescent="0.2">
      <c r="A1914" s="60">
        <f>$A$115</f>
        <v>46006</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2570.4299999999998</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2538.4699999999998</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2528.5499999999997</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2523.1799999999998</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2523.1099999999997</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2552.2799999999997</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2634.48</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2802.79</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2566.3999999999996</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2700.3799999999997</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2751.5499999999997</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2751.68</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2733.71</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2730.35</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2730.12</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2727.25</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2746.33</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2787</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2827.6099999999997</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2765.58</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2698.49</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2579.12</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2838.5299999999997</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2632.6099999999997</v>
      </c>
      <c r="ER1914" s="64"/>
      <c r="ES1914" s="64"/>
      <c r="ET1914" s="64"/>
      <c r="EU1914" s="64"/>
      <c r="EV1914" s="65"/>
    </row>
    <row r="1915" spans="1:152" s="29" customFormat="1" ht="15.75" customHeight="1" x14ac:dyDescent="0.2">
      <c r="A1915" s="60">
        <f>$A$116</f>
        <v>46007</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2611.0299999999997</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2563.37</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2528.8799999999997</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2523.9699999999998</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2525.5</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2568.58</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2632.43</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2816.73</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2571.56</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2710.0899999999997</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2767.39</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2768.18</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2726.25</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2713.64</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2721.24</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2724.8799999999997</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2755.16</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2792.69</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2849.64</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2763.5699999999997</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2706.52</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2590.77</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2872.27</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2730.21</v>
      </c>
      <c r="ER1915" s="64"/>
      <c r="ES1915" s="64"/>
      <c r="ET1915" s="64"/>
      <c r="EU1915" s="64"/>
      <c r="EV1915" s="65"/>
    </row>
    <row r="1916" spans="1:152" s="29" customFormat="1" ht="15.75" customHeight="1" x14ac:dyDescent="0.2">
      <c r="A1916" s="60">
        <f>$A$117</f>
        <v>46008</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2627.45</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2547.1</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2525.96</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2523.6099999999997</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2523.5499999999997</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2558.12</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2613.14</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2799.94</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2539.31</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2696.7599999999998</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2758.91</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2766.6499999999996</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2729.8599999999997</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2723.68</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2712.95</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2707.39</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2759.3599999999997</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2790.22</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2843.06</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2769.44</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2647.92</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2518.21</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2863.6099999999997</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2737.47</v>
      </c>
      <c r="ER1916" s="64"/>
      <c r="ES1916" s="64"/>
      <c r="ET1916" s="64"/>
      <c r="EU1916" s="64"/>
      <c r="EV1916" s="65"/>
    </row>
    <row r="1917" spans="1:152" s="29" customFormat="1" ht="15.75" customHeight="1" x14ac:dyDescent="0.2">
      <c r="A1917" s="60">
        <f>$A$118</f>
        <v>46009</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2609.85</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2568.3999999999996</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2543</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2523.2199999999998</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2523.1099999999997</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2570.0299999999997</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2640.89</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2850.3399999999997</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2544.75</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2738.04</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2730.2999999999997</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2771.3999999999996</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2673.0499999999997</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2655.46</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2670.33</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2725.21</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2782.48</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2813.8799999999997</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2828.18</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2784.08</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2720.69</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2560.56</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2897.88</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2745.5</v>
      </c>
      <c r="ER1917" s="64"/>
      <c r="ES1917" s="64"/>
      <c r="ET1917" s="64"/>
      <c r="EU1917" s="64"/>
      <c r="EV1917" s="65"/>
    </row>
    <row r="1918" spans="1:152" s="29" customFormat="1" ht="15.75" customHeight="1" x14ac:dyDescent="0.2">
      <c r="A1918" s="60">
        <f>$A$119</f>
        <v>46010</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2634.08</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2558.42</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2537.1999999999998</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2529.3999999999996</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2535.0699999999997</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2581.29</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2658.92</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2851.02</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2554.62</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2704.45</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2793.96</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2805.47</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2757.5299999999997</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2723.67</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2745.7599999999998</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2753.52</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2803.2799999999997</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2828.56</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2867.99</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2835.22</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2736.6299999999997</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2588.3799999999997</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2896.58</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2754.48</v>
      </c>
      <c r="ER1918" s="64"/>
      <c r="ES1918" s="64"/>
      <c r="ET1918" s="64"/>
      <c r="EU1918" s="64"/>
      <c r="EV1918" s="65"/>
    </row>
    <row r="1919" spans="1:152" s="29" customFormat="1" ht="15.75" customHeight="1" x14ac:dyDescent="0.2">
      <c r="A1919" s="60">
        <f>$A$120</f>
        <v>46011</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2646.98</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2572.5</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2533.37</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2523.4699999999998</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2523.42</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2533.19</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2521.4899999999998</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2619.0499999999997</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2521.94</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2526.62</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2638.83</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2662.68</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2646.2599999999998</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2627.64</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2522.6</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2523.0699999999997</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2521.75</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2520.75</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2586.8799999999997</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2556.6499999999996</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2528.8399999999997</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2519.0099999999998</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2822.74</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2711.7599999999998</v>
      </c>
      <c r="ER1919" s="64"/>
      <c r="ES1919" s="64"/>
      <c r="ET1919" s="64"/>
      <c r="EU1919" s="64"/>
      <c r="EV1919" s="65"/>
    </row>
    <row r="1920" spans="1:152" s="29" customFormat="1" ht="15.75" customHeight="1" x14ac:dyDescent="0.2">
      <c r="A1920" s="60">
        <f>$A$121</f>
        <v>46012</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2628.45</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2546.5699999999997</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2523.04</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2523.21</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2523.23</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2523.17</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2521.2799999999997</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2543.0699999999997</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2521.9299999999998</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2522.02</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2522.0699999999997</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2561.9299999999998</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2553.89</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2577.8999999999996</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2576.5499999999997</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2583.4899999999998</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2664.92</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2731.7999999999997</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2782.92</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2740.2799999999997</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2669.94</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2544.27</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2839.7599999999998</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2721.5299999999997</v>
      </c>
      <c r="ER1920" s="64"/>
      <c r="ES1920" s="64"/>
      <c r="ET1920" s="64"/>
      <c r="EU1920" s="64"/>
      <c r="EV1920" s="65"/>
    </row>
    <row r="1921" spans="1:152" s="29" customFormat="1" ht="15.75" customHeight="1" x14ac:dyDescent="0.2">
      <c r="A1921" s="60">
        <f>$A$122</f>
        <v>46013</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2696.1</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2624.21</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2588.2599999999998</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2571.9299999999998</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2573.87</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2633.62</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2696.97</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2875.73</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2597.1999999999998</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2815.99</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2890.43</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2872.8999999999996</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2732.29</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2726.41</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2715.6</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2715.74</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2762.6</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2840.22</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2923.86</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3022.61</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2780.0299999999997</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2656.85</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2932.24</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2760.18</v>
      </c>
      <c r="ER1921" s="64"/>
      <c r="ES1921" s="64"/>
      <c r="ET1921" s="64"/>
      <c r="EU1921" s="64"/>
      <c r="EV1921" s="65"/>
    </row>
    <row r="1922" spans="1:152" s="29" customFormat="1" ht="15.75" customHeight="1" x14ac:dyDescent="0.2">
      <c r="A1922" s="60">
        <f>$A$123</f>
        <v>46014</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2617.35</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2566.58</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2554.7199999999998</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2543.42</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2547.21</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2589.5299999999997</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2693.97</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2880.73</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2596.9699999999998</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2726.3999999999996</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2782.92</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2763.1099999999997</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2715.22</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2702.8799999999997</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2693.1099999999997</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2698.3199999999997</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2726.5</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2791.39</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2857.3399999999997</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2831.75</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2748.47</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2615.91</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2882.61</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2715.0699999999997</v>
      </c>
      <c r="ER1922" s="64"/>
      <c r="ES1922" s="64"/>
      <c r="ET1922" s="64"/>
      <c r="EU1922" s="64"/>
      <c r="EV1922" s="65"/>
    </row>
    <row r="1923" spans="1:152" s="29" customFormat="1" ht="15.75" customHeight="1" x14ac:dyDescent="0.2">
      <c r="A1923" s="60">
        <f>$A$124</f>
        <v>46015</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2589.25</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2549.7399999999998</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2538.7999999999997</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2534.7999999999997</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2538.91</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2584.9699999999998</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2686.97</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2872.77</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2605.85</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2747.99</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2831.96</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2841.3999999999996</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2796.24</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2792.25</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2792.1099999999997</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2744.3199999999997</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2751.85</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2786.33</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2840.48</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2773.8399999999997</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2710.97</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2585.5</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2866.1099999999997</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2718.93</v>
      </c>
      <c r="ER1923" s="64"/>
      <c r="ES1923" s="64"/>
      <c r="ET1923" s="64"/>
      <c r="EU1923" s="64"/>
      <c r="EV1923" s="65"/>
    </row>
    <row r="1924" spans="1:152" s="29" customFormat="1" ht="15.75" customHeight="1" x14ac:dyDescent="0.2">
      <c r="A1924" s="60">
        <f>$A$125</f>
        <v>46016</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2599.3599999999997</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2553.39</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2540.89</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2535.9899999999998</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2539.56</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2572.04</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2656.24</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2876.6299999999997</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2619.0699999999997</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2753.2</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2785.1099999999997</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2794.83</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2761.1099999999997</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2755.29</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2745.58</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2733.46</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2755.8799999999997</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2809.48</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2876.56</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2829.5899999999997</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2767.12</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2662.29</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2863.85</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2699.35</v>
      </c>
      <c r="ER1924" s="64"/>
      <c r="ES1924" s="64"/>
      <c r="ET1924" s="64"/>
      <c r="EU1924" s="64"/>
      <c r="EV1924" s="65"/>
    </row>
    <row r="1925" spans="1:152" s="29" customFormat="1" ht="15.75" customHeight="1" x14ac:dyDescent="0.2">
      <c r="A1925" s="60">
        <f>$A$126</f>
        <v>46017</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2694.3199999999997</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2623.3199999999997</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2604.83</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2547.54</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2604.56</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2599.6999999999998</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2700.83</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2907.24</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2632.83</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2761.52</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2780.16</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2774.5099999999998</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2730.6299999999997</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2710.79</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2716.1499999999996</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2702.62</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2760.1</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2809.49</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2854.0099999999998</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2823.93</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2746.25</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2647.75</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2874.04</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2742.45</v>
      </c>
      <c r="ER1925" s="64"/>
      <c r="ES1925" s="64"/>
      <c r="ET1925" s="64"/>
      <c r="EU1925" s="64"/>
      <c r="EV1925" s="65"/>
    </row>
    <row r="1926" spans="1:152" s="29" customFormat="1" ht="15.75" customHeight="1" x14ac:dyDescent="0.2">
      <c r="A1926" s="60">
        <f>$A$127</f>
        <v>46018</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2668.91</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2607.0499999999997</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2540.7999999999997</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2558.56</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2566.6099999999997</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2566.6299999999997</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2611.7599999999998</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2856.8999999999996</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2595.8199999999997</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2721.6</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2774.81</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2775.27</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2776.2</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2773.45</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2787.99</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2773.66</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2797.83</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2815.52</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2877.18</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2828.06</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2751.54</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2678.02</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2895.93</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2761.16</v>
      </c>
      <c r="ER1926" s="64"/>
      <c r="ES1926" s="64"/>
      <c r="ET1926" s="64"/>
      <c r="EU1926" s="64"/>
      <c r="EV1926" s="65"/>
    </row>
    <row r="1927" spans="1:152" s="29" customFormat="1" ht="15.75" customHeight="1" x14ac:dyDescent="0.2">
      <c r="A1927" s="60">
        <f>$A$128</f>
        <v>46019</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2650.77</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2583.1999999999998</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2559.29</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2552.19</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2545.56</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2544.3199999999997</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2537.1</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2590.6099999999997</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2522.37</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2522.79</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2587.2399999999998</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2620.94</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2627.27</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2627.7999999999997</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2619.54</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2631.71</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2702.62</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2751.92</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2797.17</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2757.1</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2705.0099999999998</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2598.44</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2798.7799999999997</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2725.52</v>
      </c>
      <c r="ER1927" s="64"/>
      <c r="ES1927" s="64"/>
      <c r="ET1927" s="64"/>
      <c r="EU1927" s="64"/>
      <c r="EV1927" s="65"/>
    </row>
    <row r="1928" spans="1:152" s="29" customFormat="1" ht="15.75" customHeight="1" x14ac:dyDescent="0.2">
      <c r="A1928" s="60">
        <f>$A$129</f>
        <v>46020</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2679.49</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2625.62</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2600.4299999999998</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2533.44</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2538.39</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2575.8799999999997</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2652.75</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2864.58</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2605.62</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2712.41</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2771.1499999999996</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2764.71</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2779.58</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2776.48</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2774.41</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2779.5099999999998</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2807.35</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2824.35</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2833.77</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2830.52</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2786.46</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2695</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2879.55</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2754.67</v>
      </c>
      <c r="ER1928" s="64"/>
      <c r="ES1928" s="64"/>
      <c r="ET1928" s="64"/>
      <c r="EU1928" s="64"/>
      <c r="EV1928" s="65"/>
    </row>
    <row r="1929" spans="1:152" s="29" customFormat="1" ht="15.75" customHeight="1" x14ac:dyDescent="0.2">
      <c r="A1929" s="60">
        <f>$A$130</f>
        <v>46021</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2676.69</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2524.81</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2524.56</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2518.8199999999997</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2522.7799999999997</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2538.29</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2619.12</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2789.35</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2607.8999999999996</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2705.06</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2767.6099999999997</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2783.89</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2774.44</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2770.29</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2769.94</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2777.5499999999997</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2797.18</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2822</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2832.64</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2826.3799999999997</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2776.54</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2702.97</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2898.15</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2743.0099999999998</v>
      </c>
      <c r="ER1929" s="64"/>
      <c r="ES1929" s="64"/>
      <c r="ET1929" s="64"/>
      <c r="EU1929" s="64"/>
      <c r="EV1929" s="65"/>
    </row>
    <row r="1930" spans="1:152" s="29" customFormat="1" ht="15.75" customHeight="1" x14ac:dyDescent="0.2">
      <c r="A1930" s="60">
        <f>$A$131</f>
        <v>46022</v>
      </c>
      <c r="B1930" s="61"/>
      <c r="C1930" s="61"/>
      <c r="D1930" s="61"/>
      <c r="E1930" s="61"/>
      <c r="F1930" s="61"/>
      <c r="G1930" s="61"/>
      <c r="H1930" s="62"/>
      <c r="I1930" s="63">
        <f>IF($A1930="-","-",ROUND(VLOOKUP($A1930+ROUND(LEFT(I$1899,1)/24,5),'[1]ОАО "АТС"'!$A$57:$F$800,3,FALSE)+HLOOKUP($DL$1897,'[1]Сбытовая надбавка'!$F$5:$H$6,2,FALSE),2)+'[1]Иные услуги'!$C$6+HLOOKUP($DR$1896,'[1]Услуги по передаче'!$G$5:$J$7,3,FALSE))</f>
        <v>2656.67</v>
      </c>
      <c r="J1930" s="64"/>
      <c r="K1930" s="64"/>
      <c r="L1930" s="64"/>
      <c r="M1930" s="64"/>
      <c r="N1930" s="65"/>
      <c r="O1930" s="63">
        <f>IF($A1930="-","-",ROUND(VLOOKUP($A1930+ROUND(LEFT(O$1899,1)/24,5),'[1]ОАО "АТС"'!$A$57:$F$800,3,FALSE)+HLOOKUP($DL$1897,'[1]Сбытовая надбавка'!$F$5:$H$6,2,FALSE),2)+'[1]Иные услуги'!$C$6+HLOOKUP($DR$1896,'[1]Услуги по передаче'!$G$5:$J$7,3,FALSE))</f>
        <v>2603.1299999999997</v>
      </c>
      <c r="P1930" s="64"/>
      <c r="Q1930" s="64"/>
      <c r="R1930" s="64"/>
      <c r="S1930" s="64"/>
      <c r="T1930" s="65"/>
      <c r="U1930" s="63">
        <f>IF($A1930="-","-",ROUND(VLOOKUP($A1930+ROUND(LEFT(U$1899,1)/24,5),'[1]ОАО "АТС"'!$A$57:$F$800,3,FALSE)+HLOOKUP($DL$1897,'[1]Сбытовая надбавка'!$F$5:$H$6,2,FALSE),2)+'[1]Иные услуги'!$C$6+HLOOKUP($DR$1896,'[1]Услуги по передаче'!$G$5:$J$7,3,FALSE))</f>
        <v>2534.6099999999997</v>
      </c>
      <c r="V1930" s="64"/>
      <c r="W1930" s="64"/>
      <c r="X1930" s="64"/>
      <c r="Y1930" s="64"/>
      <c r="Z1930" s="65"/>
      <c r="AA1930" s="63">
        <f>IF($A1930="-","-",ROUND(VLOOKUP($A1930+ROUND(LEFT(AA$1899,1)/24,5),'[1]ОАО "АТС"'!$A$57:$F$800,3,FALSE)+HLOOKUP($DL$1897,'[1]Сбытовая надбавка'!$F$5:$H$6,2,FALSE),2)+'[1]Иные услуги'!$C$6+HLOOKUP($DR$1896,'[1]Услуги по передаче'!$G$5:$J$7,3,FALSE))</f>
        <v>2529.9299999999998</v>
      </c>
      <c r="AB1930" s="64"/>
      <c r="AC1930" s="64"/>
      <c r="AD1930" s="64"/>
      <c r="AE1930" s="64"/>
      <c r="AF1930" s="65"/>
      <c r="AG1930" s="63">
        <f>IF($A1930="-","-",ROUND(VLOOKUP($A1930+ROUND(LEFT(AG$1899,1)/24,5),'[1]ОАО "АТС"'!$A$57:$F$800,3,FALSE)+HLOOKUP($DL$1897,'[1]Сбытовая надбавка'!$F$5:$H$6,2,FALSE),2)+'[1]Иные услуги'!$C$6+HLOOKUP($DR$1896,'[1]Услуги по передаче'!$G$5:$J$7,3,FALSE))</f>
        <v>2530.2399999999998</v>
      </c>
      <c r="AH1930" s="64"/>
      <c r="AI1930" s="64"/>
      <c r="AJ1930" s="64"/>
      <c r="AK1930" s="64"/>
      <c r="AL1930" s="65"/>
      <c r="AM1930" s="63">
        <f>IF($A1930="-","-",ROUND(VLOOKUP($A1930+ROUND(LEFT(AM$1899,1)/24,5),'[1]ОАО "АТС"'!$A$57:$F$800,3,FALSE)+HLOOKUP($DL$1897,'[1]Сбытовая надбавка'!$F$5:$H$6,2,FALSE),2)+'[1]Иные услуги'!$C$6+HLOOKUP($DR$1896,'[1]Услуги по передаче'!$G$5:$J$7,3,FALSE))</f>
        <v>2538.1499999999996</v>
      </c>
      <c r="AN1930" s="64"/>
      <c r="AO1930" s="64"/>
      <c r="AP1930" s="64"/>
      <c r="AQ1930" s="64"/>
      <c r="AR1930" s="65"/>
      <c r="AS1930" s="63">
        <f>IF($A1930="-","-",ROUND(VLOOKUP($A1930+ROUND(LEFT(AS$1899,1)/24,5),'[1]ОАО "АТС"'!$A$57:$F$800,3,FALSE)+HLOOKUP($DL$1897,'[1]Сбытовая надбавка'!$F$5:$H$6,2,FALSE),2)+'[1]Иные услуги'!$C$6+HLOOKUP($DR$1896,'[1]Услуги по передаче'!$G$5:$J$7,3,FALSE))</f>
        <v>2541.75</v>
      </c>
      <c r="AT1930" s="64"/>
      <c r="AU1930" s="64"/>
      <c r="AV1930" s="64"/>
      <c r="AW1930" s="64"/>
      <c r="AX1930" s="65"/>
      <c r="AY1930" s="63">
        <f>IF($A1930="-","-",ROUND(VLOOKUP($A1930+ROUND(LEFT(AY$1899,1)/24,5),'[1]ОАО "АТС"'!$A$57:$F$800,3,FALSE)+HLOOKUP($DL$1897,'[1]Сбытовая надбавка'!$F$5:$H$6,2,FALSE),2)+'[1]Иные услуги'!$C$6+HLOOKUP($DR$1896,'[1]Услуги по передаче'!$G$5:$J$7,3,FALSE))</f>
        <v>2603.8199999999997</v>
      </c>
      <c r="AZ1930" s="64"/>
      <c r="BA1930" s="64"/>
      <c r="BB1930" s="64"/>
      <c r="BC1930" s="64"/>
      <c r="BD1930" s="65"/>
      <c r="BE1930" s="63">
        <f>IF($A1930="-","-",ROUND(VLOOKUP($A1930+ROUND(LEFT(BE$1899,1)/24,5),'[1]ОАО "АТС"'!$A$57:$F$800,3,FALSE)+HLOOKUP($DL$1897,'[1]Сбытовая надбавка'!$F$5:$H$6,2,FALSE),2)+'[1]Иные услуги'!$C$6+HLOOKUP($DR$1896,'[1]Услуги по передаче'!$G$5:$J$7,3,FALSE))</f>
        <v>2522.3399999999997</v>
      </c>
      <c r="BF1930" s="64"/>
      <c r="BG1930" s="64"/>
      <c r="BH1930" s="64"/>
      <c r="BI1930" s="64"/>
      <c r="BJ1930" s="65"/>
      <c r="BK1930" s="63">
        <f>IF($A1930="-","-",ROUND(VLOOKUP($A1930+ROUND(LEFT(BK$1899,1)/24,5),'[1]ОАО "АТС"'!$A$57:$F$800,3,FALSE)+HLOOKUP($DL$1897,'[1]Сбытовая надбавка'!$F$5:$H$6,2,FALSE),2)+'[1]Иные услуги'!$C$6+HLOOKUP($DR$1896,'[1]Услуги по передаче'!$G$5:$J$7,3,FALSE))</f>
        <v>2591.66</v>
      </c>
      <c r="BL1930" s="64"/>
      <c r="BM1930" s="64"/>
      <c r="BN1930" s="64"/>
      <c r="BO1930" s="64"/>
      <c r="BP1930" s="65"/>
      <c r="BQ1930" s="63">
        <f>IF($A1930="-","-",ROUND(VLOOKUP($A1930+ROUND(LEFT(BQ$1899,2)/24,5),'[1]ОАО "АТС"'!$A$57:$F$800,3,FALSE)+HLOOKUP($DL$1897,'[1]Сбытовая надбавка'!$F$5:$H$6,2,FALSE),2)+'[1]Иные услуги'!$C$6+HLOOKUP($DR$1896,'[1]Услуги по передаче'!$G$5:$J$7,3,FALSE))</f>
        <v>2636.5699999999997</v>
      </c>
      <c r="BR1930" s="64"/>
      <c r="BS1930" s="64"/>
      <c r="BT1930" s="64"/>
      <c r="BU1930" s="64"/>
      <c r="BV1930" s="65"/>
      <c r="BW1930" s="63">
        <f>IF($A1930="-","-",ROUND(VLOOKUP($A1930+ROUND(LEFT(BW$1899,2)/24,5),'[1]ОАО "АТС"'!$A$57:$F$800,3,FALSE)+HLOOKUP($DL$1897,'[1]Сбытовая надбавка'!$F$5:$H$6,2,FALSE),2)+'[1]Иные услуги'!$C$6+HLOOKUP($DR$1896,'[1]Услуги по передаче'!$G$5:$J$7,3,FALSE))</f>
        <v>2650.04</v>
      </c>
      <c r="BX1930" s="64"/>
      <c r="BY1930" s="64"/>
      <c r="BZ1930" s="64"/>
      <c r="CA1930" s="64"/>
      <c r="CB1930" s="65"/>
      <c r="CC1930" s="63">
        <f>IF($A1930="-","-",ROUND(VLOOKUP($A1930+ROUND(LEFT(CC$1899,2)/24,5),'[1]ОАО "АТС"'!$A$57:$F$800,3,FALSE)+HLOOKUP($DL$1897,'[1]Сбытовая надбавка'!$F$5:$H$6,2,FALSE),2)+'[1]Иные услуги'!$C$6+HLOOKUP($DR$1896,'[1]Услуги по передаче'!$G$5:$J$7,3,FALSE))</f>
        <v>2633.2999999999997</v>
      </c>
      <c r="CD1930" s="64"/>
      <c r="CE1930" s="64"/>
      <c r="CF1930" s="64"/>
      <c r="CG1930" s="64"/>
      <c r="CH1930" s="65"/>
      <c r="CI1930" s="63">
        <f>IF($A1930="-","-",ROUND(VLOOKUP($A1930+ROUND(LEFT(CI$1899,2)/24,5),'[1]ОАО "АТС"'!$A$57:$F$800,3,FALSE)+HLOOKUP($DL$1897,'[1]Сбытовая надбавка'!$F$5:$H$6,2,FALSE),2)+'[1]Иные услуги'!$C$6+HLOOKUP($DR$1896,'[1]Услуги по передаче'!$G$5:$J$7,3,FALSE))</f>
        <v>2607.81</v>
      </c>
      <c r="CJ1930" s="64"/>
      <c r="CK1930" s="64"/>
      <c r="CL1930" s="64"/>
      <c r="CM1930" s="64"/>
      <c r="CN1930" s="65"/>
      <c r="CO1930" s="63">
        <f>IF($A1930="-","-",ROUND(VLOOKUP($A1930+ROUND(LEFT(CO$1899,2)/24,5),'[1]ОАО "АТС"'!$A$57:$F$800,3,FALSE)+HLOOKUP($DL$1897,'[1]Сбытовая надбавка'!$F$5:$H$6,2,FALSE),2)+'[1]Иные услуги'!$C$6+HLOOKUP($DR$1896,'[1]Услуги по передаче'!$G$5:$J$7,3,FALSE))</f>
        <v>2599.96</v>
      </c>
      <c r="CP1930" s="64"/>
      <c r="CQ1930" s="64"/>
      <c r="CR1930" s="64"/>
      <c r="CS1930" s="64"/>
      <c r="CT1930" s="65"/>
      <c r="CU1930" s="63">
        <f>IF($A1930="-","-",ROUND(VLOOKUP($A1930+ROUND(LEFT(CU$1899,2)/24,5),'[1]ОАО "АТС"'!$A$57:$F$800,3,FALSE)+HLOOKUP($DL$1897,'[1]Сбытовая надбавка'!$F$5:$H$6,2,FALSE),2)+'[1]Иные услуги'!$C$6+HLOOKUP($DR$1896,'[1]Услуги по передаче'!$G$5:$J$7,3,FALSE))</f>
        <v>2599.02</v>
      </c>
      <c r="CV1930" s="64"/>
      <c r="CW1930" s="64"/>
      <c r="CX1930" s="64"/>
      <c r="CY1930" s="64"/>
      <c r="CZ1930" s="65"/>
      <c r="DA1930" s="63">
        <f>IF($A1930="-","-",ROUND(VLOOKUP($A1930+ROUND(LEFT(DA$1899,2)/24,5),'[1]ОАО "АТС"'!$A$57:$F$800,3,FALSE)+HLOOKUP($DL$1897,'[1]Сбытовая надбавка'!$F$5:$H$6,2,FALSE),2)+'[1]Иные услуги'!$C$6+HLOOKUP($DR$1896,'[1]Услуги по передаче'!$G$5:$J$7,3,FALSE))</f>
        <v>2644.5899999999997</v>
      </c>
      <c r="DB1930" s="64"/>
      <c r="DC1930" s="64"/>
      <c r="DD1930" s="64"/>
      <c r="DE1930" s="64"/>
      <c r="DF1930" s="65"/>
      <c r="DG1930" s="63">
        <f>IF($A1930="-","-",ROUND(VLOOKUP($A1930+ROUND(LEFT(DG$1899,2)/24,5),'[1]ОАО "АТС"'!$A$57:$F$800,3,FALSE)+HLOOKUP($DL$1897,'[1]Сбытовая надбавка'!$F$5:$H$6,2,FALSE),2)+'[1]Иные услуги'!$C$6+HLOOKUP($DR$1896,'[1]Услуги по передаче'!$G$5:$J$7,3,FALSE))</f>
        <v>2733.14</v>
      </c>
      <c r="DH1930" s="64"/>
      <c r="DI1930" s="64"/>
      <c r="DJ1930" s="64"/>
      <c r="DK1930" s="64"/>
      <c r="DL1930" s="65"/>
      <c r="DM1930" s="63">
        <f>IF($A1930="-","-",ROUND(VLOOKUP($A1930+ROUND(LEFT(DM$1899,2)/24,5),'[1]ОАО "АТС"'!$A$57:$F$800,3,FALSE)+HLOOKUP($DL$1897,'[1]Сбытовая надбавка'!$F$5:$H$6,2,FALSE),2)+'[1]Иные услуги'!$C$6+HLOOKUP($DR$1896,'[1]Услуги по передаче'!$G$5:$J$7,3,FALSE))</f>
        <v>2757.81</v>
      </c>
      <c r="DN1930" s="64"/>
      <c r="DO1930" s="64"/>
      <c r="DP1930" s="64"/>
      <c r="DQ1930" s="64"/>
      <c r="DR1930" s="65"/>
      <c r="DS1930" s="63">
        <f>IF($A1930="-","-",ROUND(VLOOKUP($A1930+ROUND(LEFT(DS$1899,2)/24,5),'[1]ОАО "АТС"'!$A$57:$F$800,3,FALSE)+HLOOKUP($DL$1897,'[1]Сбытовая надбавка'!$F$5:$H$6,2,FALSE),2)+'[1]Иные услуги'!$C$6+HLOOKUP($DR$1896,'[1]Услуги по передаче'!$G$5:$J$7,3,FALSE))</f>
        <v>2717.25</v>
      </c>
      <c r="DT1930" s="64"/>
      <c r="DU1930" s="64"/>
      <c r="DV1930" s="64"/>
      <c r="DW1930" s="64"/>
      <c r="DX1930" s="65"/>
      <c r="DY1930" s="63">
        <f>IF($A1930="-","-",ROUND(VLOOKUP($A1930+ROUND(LEFT(DY$1899,2)/24,5),'[1]ОАО "АТС"'!$A$57:$F$800,3,FALSE)+HLOOKUP($DL$1897,'[1]Сбытовая надбавка'!$F$5:$H$6,2,FALSE),2)+'[1]Иные услуги'!$C$6+HLOOKUP($DR$1896,'[1]Услуги по передаче'!$G$5:$J$7,3,FALSE))</f>
        <v>2654.74</v>
      </c>
      <c r="DZ1930" s="64"/>
      <c r="EA1930" s="64"/>
      <c r="EB1930" s="64"/>
      <c r="EC1930" s="64"/>
      <c r="ED1930" s="65"/>
      <c r="EE1930" s="63">
        <f>IF($A1930="-","-",ROUND(VLOOKUP($A1930+ROUND(LEFT(EE$1899,2)/24,5),'[1]ОАО "АТС"'!$A$57:$F$800,3,FALSE)+HLOOKUP($DL$1897,'[1]Сбытовая надбавка'!$F$5:$H$6,2,FALSE),2)+'[1]Иные услуги'!$C$6+HLOOKUP($DR$1896,'[1]Услуги по передаче'!$G$5:$J$7,3,FALSE))</f>
        <v>2528.2999999999997</v>
      </c>
      <c r="EF1930" s="64"/>
      <c r="EG1930" s="64"/>
      <c r="EH1930" s="64"/>
      <c r="EI1930" s="64"/>
      <c r="EJ1930" s="65"/>
      <c r="EK1930" s="63">
        <f>IF($A1930="-","-",ROUND(VLOOKUP($A1930+ROUND(LEFT(EK$1899,2)/24,5),'[1]ОАО "АТС"'!$A$57:$F$800,3,FALSE)+HLOOKUP($DL$1897,'[1]Сбытовая надбавка'!$F$5:$H$6,2,FALSE),2)+'[1]Иные услуги'!$C$6+HLOOKUP($DR$1896,'[1]Услуги по передаче'!$G$5:$J$7,3,FALSE))</f>
        <v>2820.52</v>
      </c>
      <c r="EL1930" s="64"/>
      <c r="EM1930" s="64"/>
      <c r="EN1930" s="64"/>
      <c r="EO1930" s="64"/>
      <c r="EP1930" s="65"/>
      <c r="EQ1930" s="63">
        <f>IF($A1930="-","-",ROUND(VLOOKUP($A1930+ROUND(LEFT(EQ$1899,2)/24,5),'[1]ОАО "АТС"'!$A$57:$F$800,3,FALSE)+HLOOKUP($DL$1897,'[1]Сбытовая надбавка'!$F$5:$H$6,2,FALSE),2)+'[1]Иные услуги'!$C$6+HLOOKUP($DR$1896,'[1]Услуги по передаче'!$G$5:$J$7,3,FALSE))</f>
        <v>2794.2</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45992</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v>
      </c>
      <c r="V1934" s="64"/>
      <c r="W1934" s="64"/>
      <c r="X1934" s="64"/>
      <c r="Y1934" s="64"/>
      <c r="Z1934" s="65"/>
      <c r="AA1934" s="63">
        <f>IF($A1934="-","-",ROUND(VLOOKUP($A1934+ROUND(LEFT(AA$1933,1)/24,5),'[1]ОАО "АТС"'!$A$57:$F$800,4,FALSE),2))</f>
        <v>0</v>
      </c>
      <c r="AB1934" s="64"/>
      <c r="AC1934" s="64"/>
      <c r="AD1934" s="64"/>
      <c r="AE1934" s="64"/>
      <c r="AF1934" s="65"/>
      <c r="AG1934" s="63">
        <f>IF($A1934="-","-",ROUND(VLOOKUP($A1934+ROUND(LEFT(AG$1933,1)/24,5),'[1]ОАО "АТС"'!$A$57:$F$800,4,FALSE),2))</f>
        <v>0</v>
      </c>
      <c r="AH1934" s="64"/>
      <c r="AI1934" s="64"/>
      <c r="AJ1934" s="64"/>
      <c r="AK1934" s="64"/>
      <c r="AL1934" s="65"/>
      <c r="AM1934" s="63">
        <f>IF($A1934="-","-",ROUND(VLOOKUP($A1934+ROUND(LEFT(AM$1933,1)/24,5),'[1]ОАО "АТС"'!$A$57:$F$800,4,FALSE),2))</f>
        <v>551.16</v>
      </c>
      <c r="AN1934" s="64"/>
      <c r="AO1934" s="64"/>
      <c r="AP1934" s="64"/>
      <c r="AQ1934" s="64"/>
      <c r="AR1934" s="65"/>
      <c r="AS1934" s="63">
        <f>IF($A1934="-","-",ROUND(VLOOKUP($A1934+ROUND(LEFT(AS$1933,1)/24,5),'[1]ОАО "АТС"'!$A$57:$F$800,4,FALSE),2))</f>
        <v>210.53</v>
      </c>
      <c r="AT1934" s="64"/>
      <c r="AU1934" s="64"/>
      <c r="AV1934" s="64"/>
      <c r="AW1934" s="64"/>
      <c r="AX1934" s="65"/>
      <c r="AY1934" s="63">
        <f>IF($A1934="-","-",ROUND(VLOOKUP($A1934+ROUND(LEFT(AY$1933,1)/24,5),'[1]ОАО "АТС"'!$A$57:$F$800,4,FALSE),2))</f>
        <v>113.93</v>
      </c>
      <c r="AZ1934" s="64"/>
      <c r="BA1934" s="64"/>
      <c r="BB1934" s="64"/>
      <c r="BC1934" s="64"/>
      <c r="BD1934" s="65"/>
      <c r="BE1934" s="63">
        <f>IF($A1934="-","-",ROUND(VLOOKUP($A1934+ROUND(LEFT(BE$1933,1)/24,5),'[1]ОАО "АТС"'!$A$57:$F$800,4,FALSE),2))</f>
        <v>247.91</v>
      </c>
      <c r="BF1934" s="64"/>
      <c r="BG1934" s="64"/>
      <c r="BH1934" s="64"/>
      <c r="BI1934" s="64"/>
      <c r="BJ1934" s="65"/>
      <c r="BK1934" s="63">
        <f>IF($A1934="-","-",ROUND(VLOOKUP($A1934+ROUND(LEFT(BK$1933,1)/24,5),'[1]ОАО "АТС"'!$A$57:$F$800,4,FALSE),2))</f>
        <v>347.75</v>
      </c>
      <c r="BL1934" s="64"/>
      <c r="BM1934" s="64"/>
      <c r="BN1934" s="64"/>
      <c r="BO1934" s="64"/>
      <c r="BP1934" s="65"/>
      <c r="BQ1934" s="63">
        <f>IF($A1934="-","-",ROUND(VLOOKUP($A1934+ROUND(LEFT(BQ$1933,2)/24,5),'[1]ОАО "АТС"'!$A$57:$F$800,4,FALSE),2))</f>
        <v>292.27999999999997</v>
      </c>
      <c r="BR1934" s="64"/>
      <c r="BS1934" s="64"/>
      <c r="BT1934" s="64"/>
      <c r="BU1934" s="64"/>
      <c r="BV1934" s="65"/>
      <c r="BW1934" s="63">
        <f>IF($A1934="-","-",ROUND(VLOOKUP($A1934+ROUND(LEFT(BW$1933,2)/24,5),'[1]ОАО "АТС"'!$A$57:$F$800,4,FALSE),2))</f>
        <v>144.82</v>
      </c>
      <c r="BX1934" s="64"/>
      <c r="BY1934" s="64"/>
      <c r="BZ1934" s="64"/>
      <c r="CA1934" s="64"/>
      <c r="CB1934" s="65"/>
      <c r="CC1934" s="63">
        <f>IF($A1934="-","-",ROUND(VLOOKUP($A1934+ROUND(LEFT(CC$1933,2)/24,5),'[1]ОАО "АТС"'!$A$57:$F$800,4,FALSE),2))</f>
        <v>165.63</v>
      </c>
      <c r="CD1934" s="64"/>
      <c r="CE1934" s="64"/>
      <c r="CF1934" s="64"/>
      <c r="CG1934" s="64"/>
      <c r="CH1934" s="65"/>
      <c r="CI1934" s="63">
        <f>IF($A1934="-","-",ROUND(VLOOKUP($A1934+ROUND(LEFT(CI$1933,2)/24,5),'[1]ОАО "АТС"'!$A$57:$F$800,4,FALSE),2))</f>
        <v>113.65</v>
      </c>
      <c r="CJ1934" s="64"/>
      <c r="CK1934" s="64"/>
      <c r="CL1934" s="64"/>
      <c r="CM1934" s="64"/>
      <c r="CN1934" s="65"/>
      <c r="CO1934" s="63">
        <f>IF($A1934="-","-",ROUND(VLOOKUP($A1934+ROUND(LEFT(CO$1933,2)/24,5),'[1]ОАО "АТС"'!$A$57:$F$800,4,FALSE),2))</f>
        <v>132.77000000000001</v>
      </c>
      <c r="CP1934" s="64"/>
      <c r="CQ1934" s="64"/>
      <c r="CR1934" s="64"/>
      <c r="CS1934" s="64"/>
      <c r="CT1934" s="65"/>
      <c r="CU1934" s="63">
        <f>IF($A1934="-","-",ROUND(VLOOKUP($A1934+ROUND(LEFT(CU$1933,2)/24,5),'[1]ОАО "АТС"'!$A$57:$F$800,4,FALSE),2))</f>
        <v>100.79</v>
      </c>
      <c r="CV1934" s="64"/>
      <c r="CW1934" s="64"/>
      <c r="CX1934" s="64"/>
      <c r="CY1934" s="64"/>
      <c r="CZ1934" s="65"/>
      <c r="DA1934" s="63">
        <f>IF($A1934="-","-",ROUND(VLOOKUP($A1934+ROUND(LEFT(DA$1933,2)/24,5),'[1]ОАО "АТС"'!$A$57:$F$800,4,FALSE),2))</f>
        <v>247.71</v>
      </c>
      <c r="DB1934" s="64"/>
      <c r="DC1934" s="64"/>
      <c r="DD1934" s="64"/>
      <c r="DE1934" s="64"/>
      <c r="DF1934" s="65"/>
      <c r="DG1934" s="63">
        <f>IF($A1934="-","-",ROUND(VLOOKUP($A1934+ROUND(LEFT(DG$1933,2)/24,5),'[1]ОАО "АТС"'!$A$57:$F$800,4,FALSE),2))</f>
        <v>296.63</v>
      </c>
      <c r="DH1934" s="64"/>
      <c r="DI1934" s="64"/>
      <c r="DJ1934" s="64"/>
      <c r="DK1934" s="64"/>
      <c r="DL1934" s="65"/>
      <c r="DM1934" s="63">
        <f>IF($A1934="-","-",ROUND(VLOOKUP($A1934+ROUND(LEFT(DM$1933,2)/24,5),'[1]ОАО "АТС"'!$A$57:$F$800,4,FALSE),2))</f>
        <v>156.77000000000001</v>
      </c>
      <c r="DN1934" s="64"/>
      <c r="DO1934" s="64"/>
      <c r="DP1934" s="64"/>
      <c r="DQ1934" s="64"/>
      <c r="DR1934" s="65"/>
      <c r="DS1934" s="63">
        <f>IF($A1934="-","-",ROUND(VLOOKUP($A1934+ROUND(LEFT(DS$1933,2)/24,5),'[1]ОАО "АТС"'!$A$57:$F$800,4,FALSE),2))</f>
        <v>44.98</v>
      </c>
      <c r="DT1934" s="64"/>
      <c r="DU1934" s="64"/>
      <c r="DV1934" s="64"/>
      <c r="DW1934" s="64"/>
      <c r="DX1934" s="65"/>
      <c r="DY1934" s="63">
        <f>IF($A1934="-","-",ROUND(VLOOKUP($A1934+ROUND(LEFT(DY$1933,2)/24,5),'[1]ОАО "АТС"'!$A$57:$F$800,4,FALSE),2))</f>
        <v>0</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45993</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0</v>
      </c>
      <c r="P1935" s="64"/>
      <c r="Q1935" s="64"/>
      <c r="R1935" s="64"/>
      <c r="S1935" s="64"/>
      <c r="T1935" s="65"/>
      <c r="U1935" s="63">
        <f>IF($A1935="-","-",ROUND(VLOOKUP($A1935+ROUND(LEFT(U$1933,1)/24,5),'[1]ОАО "АТС"'!$A$57:$F$800,4,FALSE),2))</f>
        <v>0</v>
      </c>
      <c r="V1935" s="64"/>
      <c r="W1935" s="64"/>
      <c r="X1935" s="64"/>
      <c r="Y1935" s="64"/>
      <c r="Z1935" s="65"/>
      <c r="AA1935" s="63">
        <f>IF($A1935="-","-",ROUND(VLOOKUP($A1935+ROUND(LEFT(AA$1933,1)/24,5),'[1]ОАО "АТС"'!$A$57:$F$800,4,FALSE),2))</f>
        <v>0</v>
      </c>
      <c r="AB1935" s="64"/>
      <c r="AC1935" s="64"/>
      <c r="AD1935" s="64"/>
      <c r="AE1935" s="64"/>
      <c r="AF1935" s="65"/>
      <c r="AG1935" s="63">
        <f>IF($A1935="-","-",ROUND(VLOOKUP($A1935+ROUND(LEFT(AG$1933,1)/24,5),'[1]ОАО "АТС"'!$A$57:$F$800,4,FALSE),2))</f>
        <v>2.0699999999999998</v>
      </c>
      <c r="AH1935" s="64"/>
      <c r="AI1935" s="64"/>
      <c r="AJ1935" s="64"/>
      <c r="AK1935" s="64"/>
      <c r="AL1935" s="65"/>
      <c r="AM1935" s="63">
        <f>IF($A1935="-","-",ROUND(VLOOKUP($A1935+ROUND(LEFT(AM$1933,1)/24,5),'[1]ОАО "АТС"'!$A$57:$F$800,4,FALSE),2))</f>
        <v>243.75</v>
      </c>
      <c r="AN1935" s="64"/>
      <c r="AO1935" s="64"/>
      <c r="AP1935" s="64"/>
      <c r="AQ1935" s="64"/>
      <c r="AR1935" s="65"/>
      <c r="AS1935" s="63">
        <f>IF($A1935="-","-",ROUND(VLOOKUP($A1935+ROUND(LEFT(AS$1933,1)/24,5),'[1]ОАО "АТС"'!$A$57:$F$800,4,FALSE),2))</f>
        <v>301.83</v>
      </c>
      <c r="AT1935" s="64"/>
      <c r="AU1935" s="64"/>
      <c r="AV1935" s="64"/>
      <c r="AW1935" s="64"/>
      <c r="AX1935" s="65"/>
      <c r="AY1935" s="63">
        <f>IF($A1935="-","-",ROUND(VLOOKUP($A1935+ROUND(LEFT(AY$1933,1)/24,5),'[1]ОАО "АТС"'!$A$57:$F$800,4,FALSE),2))</f>
        <v>100.98</v>
      </c>
      <c r="AZ1935" s="64"/>
      <c r="BA1935" s="64"/>
      <c r="BB1935" s="64"/>
      <c r="BC1935" s="64"/>
      <c r="BD1935" s="65"/>
      <c r="BE1935" s="63">
        <f>IF($A1935="-","-",ROUND(VLOOKUP($A1935+ROUND(LEFT(BE$1933,1)/24,5),'[1]ОАО "АТС"'!$A$57:$F$800,4,FALSE),2))</f>
        <v>237.9</v>
      </c>
      <c r="BF1935" s="64"/>
      <c r="BG1935" s="64"/>
      <c r="BH1935" s="64"/>
      <c r="BI1935" s="64"/>
      <c r="BJ1935" s="65"/>
      <c r="BK1935" s="63">
        <f>IF($A1935="-","-",ROUND(VLOOKUP($A1935+ROUND(LEFT(BK$1933,1)/24,5),'[1]ОАО "АТС"'!$A$57:$F$800,4,FALSE),2))</f>
        <v>300.98</v>
      </c>
      <c r="BL1935" s="64"/>
      <c r="BM1935" s="64"/>
      <c r="BN1935" s="64"/>
      <c r="BO1935" s="64"/>
      <c r="BP1935" s="65"/>
      <c r="BQ1935" s="63">
        <f>IF($A1935="-","-",ROUND(VLOOKUP($A1935+ROUND(LEFT(BQ$1933,2)/24,5),'[1]ОАО "АТС"'!$A$57:$F$800,4,FALSE),2))</f>
        <v>327.24</v>
      </c>
      <c r="BR1935" s="64"/>
      <c r="BS1935" s="64"/>
      <c r="BT1935" s="64"/>
      <c r="BU1935" s="64"/>
      <c r="BV1935" s="65"/>
      <c r="BW1935" s="63">
        <f>IF($A1935="-","-",ROUND(VLOOKUP($A1935+ROUND(LEFT(BW$1933,2)/24,5),'[1]ОАО "АТС"'!$A$57:$F$800,4,FALSE),2))</f>
        <v>390.78</v>
      </c>
      <c r="BX1935" s="64"/>
      <c r="BY1935" s="64"/>
      <c r="BZ1935" s="64"/>
      <c r="CA1935" s="64"/>
      <c r="CB1935" s="65"/>
      <c r="CC1935" s="63">
        <f>IF($A1935="-","-",ROUND(VLOOKUP($A1935+ROUND(LEFT(CC$1933,2)/24,5),'[1]ОАО "АТС"'!$A$57:$F$800,4,FALSE),2))</f>
        <v>342.23</v>
      </c>
      <c r="CD1935" s="64"/>
      <c r="CE1935" s="64"/>
      <c r="CF1935" s="64"/>
      <c r="CG1935" s="64"/>
      <c r="CH1935" s="65"/>
      <c r="CI1935" s="63">
        <f>IF($A1935="-","-",ROUND(VLOOKUP($A1935+ROUND(LEFT(CI$1933,2)/24,5),'[1]ОАО "АТС"'!$A$57:$F$800,4,FALSE),2))</f>
        <v>344.45</v>
      </c>
      <c r="CJ1935" s="64"/>
      <c r="CK1935" s="64"/>
      <c r="CL1935" s="64"/>
      <c r="CM1935" s="64"/>
      <c r="CN1935" s="65"/>
      <c r="CO1935" s="63">
        <f>IF($A1935="-","-",ROUND(VLOOKUP($A1935+ROUND(LEFT(CO$1933,2)/24,5),'[1]ОАО "АТС"'!$A$57:$F$800,4,FALSE),2))</f>
        <v>317.39</v>
      </c>
      <c r="CP1935" s="64"/>
      <c r="CQ1935" s="64"/>
      <c r="CR1935" s="64"/>
      <c r="CS1935" s="64"/>
      <c r="CT1935" s="65"/>
      <c r="CU1935" s="63">
        <f>IF($A1935="-","-",ROUND(VLOOKUP($A1935+ROUND(LEFT(CU$1933,2)/24,5),'[1]ОАО "АТС"'!$A$57:$F$800,4,FALSE),2))</f>
        <v>334.18</v>
      </c>
      <c r="CV1935" s="64"/>
      <c r="CW1935" s="64"/>
      <c r="CX1935" s="64"/>
      <c r="CY1935" s="64"/>
      <c r="CZ1935" s="65"/>
      <c r="DA1935" s="63">
        <f>IF($A1935="-","-",ROUND(VLOOKUP($A1935+ROUND(LEFT(DA$1933,2)/24,5),'[1]ОАО "АТС"'!$A$57:$F$800,4,FALSE),2))</f>
        <v>379.59</v>
      </c>
      <c r="DB1935" s="64"/>
      <c r="DC1935" s="64"/>
      <c r="DD1935" s="64"/>
      <c r="DE1935" s="64"/>
      <c r="DF1935" s="65"/>
      <c r="DG1935" s="63">
        <f>IF($A1935="-","-",ROUND(VLOOKUP($A1935+ROUND(LEFT(DG$1933,2)/24,5),'[1]ОАО "АТС"'!$A$57:$F$800,4,FALSE),2))</f>
        <v>205.1</v>
      </c>
      <c r="DH1935" s="64"/>
      <c r="DI1935" s="64"/>
      <c r="DJ1935" s="64"/>
      <c r="DK1935" s="64"/>
      <c r="DL1935" s="65"/>
      <c r="DM1935" s="63">
        <f>IF($A1935="-","-",ROUND(VLOOKUP($A1935+ROUND(LEFT(DM$1933,2)/24,5),'[1]ОАО "АТС"'!$A$57:$F$800,4,FALSE),2))</f>
        <v>140.77000000000001</v>
      </c>
      <c r="DN1935" s="64"/>
      <c r="DO1935" s="64"/>
      <c r="DP1935" s="64"/>
      <c r="DQ1935" s="64"/>
      <c r="DR1935" s="65"/>
      <c r="DS1935" s="63">
        <f>IF($A1935="-","-",ROUND(VLOOKUP($A1935+ROUND(LEFT(DS$1933,2)/24,5),'[1]ОАО "АТС"'!$A$57:$F$800,4,FALSE),2))</f>
        <v>80.989999999999995</v>
      </c>
      <c r="DT1935" s="64"/>
      <c r="DU1935" s="64"/>
      <c r="DV1935" s="64"/>
      <c r="DW1935" s="64"/>
      <c r="DX1935" s="65"/>
      <c r="DY1935" s="63">
        <f>IF($A1935="-","-",ROUND(VLOOKUP($A1935+ROUND(LEFT(DY$1933,2)/24,5),'[1]ОАО "АТС"'!$A$57:$F$800,4,FALSE),2))</f>
        <v>31.93</v>
      </c>
      <c r="DZ1935" s="64"/>
      <c r="EA1935" s="64"/>
      <c r="EB1935" s="64"/>
      <c r="EC1935" s="64"/>
      <c r="ED1935" s="65"/>
      <c r="EE1935" s="63">
        <f>IF($A1935="-","-",ROUND(VLOOKUP($A1935+ROUND(LEFT(EE$1933,2)/24,5),'[1]ОАО "АТС"'!$A$57:$F$800,4,FALSE),2))</f>
        <v>0</v>
      </c>
      <c r="EF1935" s="64"/>
      <c r="EG1935" s="64"/>
      <c r="EH1935" s="64"/>
      <c r="EI1935" s="64"/>
      <c r="EJ1935" s="65"/>
      <c r="EK1935" s="63">
        <f>IF($A1935="-","-",ROUND(VLOOKUP($A1935+ROUND(LEFT(EK$1933,2)/24,5),'[1]ОАО "АТС"'!$A$57:$F$800,4,FALSE),2))</f>
        <v>0</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45994</v>
      </c>
      <c r="B1936" s="61"/>
      <c r="C1936" s="61"/>
      <c r="D1936" s="61"/>
      <c r="E1936" s="61"/>
      <c r="F1936" s="61"/>
      <c r="G1936" s="61"/>
      <c r="H1936" s="62"/>
      <c r="I1936" s="63">
        <f>IF($A1936="-","-",ROUND(VLOOKUP($A1936+ROUND(LEFT(I$1933,1)/24,5),'[1]ОАО "АТС"'!$A$57:$F$800,4,FALSE),2))</f>
        <v>0</v>
      </c>
      <c r="J1936" s="64"/>
      <c r="K1936" s="64"/>
      <c r="L1936" s="64"/>
      <c r="M1936" s="64"/>
      <c r="N1936" s="65"/>
      <c r="O1936" s="63">
        <f>IF($A1936="-","-",ROUND(VLOOKUP($A1936+ROUND(LEFT(O$1933,1)/24,5),'[1]ОАО "АТС"'!$A$57:$F$800,4,FALSE),2))</f>
        <v>77.02</v>
      </c>
      <c r="P1936" s="64"/>
      <c r="Q1936" s="64"/>
      <c r="R1936" s="64"/>
      <c r="S1936" s="64"/>
      <c r="T1936" s="65"/>
      <c r="U1936" s="63">
        <f>IF($A1936="-","-",ROUND(VLOOKUP($A1936+ROUND(LEFT(U$1933,1)/24,5),'[1]ОАО "АТС"'!$A$57:$F$800,4,FALSE),2))</f>
        <v>78.02</v>
      </c>
      <c r="V1936" s="64"/>
      <c r="W1936" s="64"/>
      <c r="X1936" s="64"/>
      <c r="Y1936" s="64"/>
      <c r="Z1936" s="65"/>
      <c r="AA1936" s="63">
        <f>IF($A1936="-","-",ROUND(VLOOKUP($A1936+ROUND(LEFT(AA$1933,1)/24,5),'[1]ОАО "АТС"'!$A$57:$F$800,4,FALSE),2))</f>
        <v>43.93</v>
      </c>
      <c r="AB1936" s="64"/>
      <c r="AC1936" s="64"/>
      <c r="AD1936" s="64"/>
      <c r="AE1936" s="64"/>
      <c r="AF1936" s="65"/>
      <c r="AG1936" s="63">
        <f>IF($A1936="-","-",ROUND(VLOOKUP($A1936+ROUND(LEFT(AG$1933,1)/24,5),'[1]ОАО "АТС"'!$A$57:$F$800,4,FALSE),2))</f>
        <v>0</v>
      </c>
      <c r="AH1936" s="64"/>
      <c r="AI1936" s="64"/>
      <c r="AJ1936" s="64"/>
      <c r="AK1936" s="64"/>
      <c r="AL1936" s="65"/>
      <c r="AM1936" s="63">
        <f>IF($A1936="-","-",ROUND(VLOOKUP($A1936+ROUND(LEFT(AM$1933,1)/24,5),'[1]ОАО "АТС"'!$A$57:$F$800,4,FALSE),2))</f>
        <v>0</v>
      </c>
      <c r="AN1936" s="64"/>
      <c r="AO1936" s="64"/>
      <c r="AP1936" s="64"/>
      <c r="AQ1936" s="64"/>
      <c r="AR1936" s="65"/>
      <c r="AS1936" s="63">
        <f>IF($A1936="-","-",ROUND(VLOOKUP($A1936+ROUND(LEFT(AS$1933,1)/24,5),'[1]ОАО "АТС"'!$A$57:$F$800,4,FALSE),2))</f>
        <v>166.06</v>
      </c>
      <c r="AT1936" s="64"/>
      <c r="AU1936" s="64"/>
      <c r="AV1936" s="64"/>
      <c r="AW1936" s="64"/>
      <c r="AX1936" s="65"/>
      <c r="AY1936" s="63">
        <f>IF($A1936="-","-",ROUND(VLOOKUP($A1936+ROUND(LEFT(AY$1933,1)/24,5),'[1]ОАО "АТС"'!$A$57:$F$800,4,FALSE),2))</f>
        <v>308.85000000000002</v>
      </c>
      <c r="AZ1936" s="64"/>
      <c r="BA1936" s="64"/>
      <c r="BB1936" s="64"/>
      <c r="BC1936" s="64"/>
      <c r="BD1936" s="65"/>
      <c r="BE1936" s="63">
        <f>IF($A1936="-","-",ROUND(VLOOKUP($A1936+ROUND(LEFT(BE$1933,1)/24,5),'[1]ОАО "АТС"'!$A$57:$F$800,4,FALSE),2))</f>
        <v>285.27999999999997</v>
      </c>
      <c r="BF1936" s="64"/>
      <c r="BG1936" s="64"/>
      <c r="BH1936" s="64"/>
      <c r="BI1936" s="64"/>
      <c r="BJ1936" s="65"/>
      <c r="BK1936" s="63">
        <f>IF($A1936="-","-",ROUND(VLOOKUP($A1936+ROUND(LEFT(BK$1933,1)/24,5),'[1]ОАО "АТС"'!$A$57:$F$800,4,FALSE),2))</f>
        <v>290.23</v>
      </c>
      <c r="BL1936" s="64"/>
      <c r="BM1936" s="64"/>
      <c r="BN1936" s="64"/>
      <c r="BO1936" s="64"/>
      <c r="BP1936" s="65"/>
      <c r="BQ1936" s="63">
        <f>IF($A1936="-","-",ROUND(VLOOKUP($A1936+ROUND(LEFT(BQ$1933,2)/24,5),'[1]ОАО "АТС"'!$A$57:$F$800,4,FALSE),2))</f>
        <v>299.8</v>
      </c>
      <c r="BR1936" s="64"/>
      <c r="BS1936" s="64"/>
      <c r="BT1936" s="64"/>
      <c r="BU1936" s="64"/>
      <c r="BV1936" s="65"/>
      <c r="BW1936" s="63">
        <f>IF($A1936="-","-",ROUND(VLOOKUP($A1936+ROUND(LEFT(BW$1933,2)/24,5),'[1]ОАО "АТС"'!$A$57:$F$800,4,FALSE),2))</f>
        <v>323.02</v>
      </c>
      <c r="BX1936" s="64"/>
      <c r="BY1936" s="64"/>
      <c r="BZ1936" s="64"/>
      <c r="CA1936" s="64"/>
      <c r="CB1936" s="65"/>
      <c r="CC1936" s="63">
        <f>IF($A1936="-","-",ROUND(VLOOKUP($A1936+ROUND(LEFT(CC$1933,2)/24,5),'[1]ОАО "АТС"'!$A$57:$F$800,4,FALSE),2))</f>
        <v>320.54000000000002</v>
      </c>
      <c r="CD1936" s="64"/>
      <c r="CE1936" s="64"/>
      <c r="CF1936" s="64"/>
      <c r="CG1936" s="64"/>
      <c r="CH1936" s="65"/>
      <c r="CI1936" s="63">
        <f>IF($A1936="-","-",ROUND(VLOOKUP($A1936+ROUND(LEFT(CI$1933,2)/24,5),'[1]ОАО "АТС"'!$A$57:$F$800,4,FALSE),2))</f>
        <v>319.47000000000003</v>
      </c>
      <c r="CJ1936" s="64"/>
      <c r="CK1936" s="64"/>
      <c r="CL1936" s="64"/>
      <c r="CM1936" s="64"/>
      <c r="CN1936" s="65"/>
      <c r="CO1936" s="63">
        <f>IF($A1936="-","-",ROUND(VLOOKUP($A1936+ROUND(LEFT(CO$1933,2)/24,5),'[1]ОАО "АТС"'!$A$57:$F$800,4,FALSE),2))</f>
        <v>335.74</v>
      </c>
      <c r="CP1936" s="64"/>
      <c r="CQ1936" s="64"/>
      <c r="CR1936" s="64"/>
      <c r="CS1936" s="64"/>
      <c r="CT1936" s="65"/>
      <c r="CU1936" s="63">
        <f>IF($A1936="-","-",ROUND(VLOOKUP($A1936+ROUND(LEFT(CU$1933,2)/24,5),'[1]ОАО "АТС"'!$A$57:$F$800,4,FALSE),2))</f>
        <v>378.23</v>
      </c>
      <c r="CV1936" s="64"/>
      <c r="CW1936" s="64"/>
      <c r="CX1936" s="64"/>
      <c r="CY1936" s="64"/>
      <c r="CZ1936" s="65"/>
      <c r="DA1936" s="63">
        <f>IF($A1936="-","-",ROUND(VLOOKUP($A1936+ROUND(LEFT(DA$1933,2)/24,5),'[1]ОАО "АТС"'!$A$57:$F$800,4,FALSE),2))</f>
        <v>372.63</v>
      </c>
      <c r="DB1936" s="64"/>
      <c r="DC1936" s="64"/>
      <c r="DD1936" s="64"/>
      <c r="DE1936" s="64"/>
      <c r="DF1936" s="65"/>
      <c r="DG1936" s="63">
        <f>IF($A1936="-","-",ROUND(VLOOKUP($A1936+ROUND(LEFT(DG$1933,2)/24,5),'[1]ОАО "АТС"'!$A$57:$F$800,4,FALSE),2))</f>
        <v>294.61</v>
      </c>
      <c r="DH1936" s="64"/>
      <c r="DI1936" s="64"/>
      <c r="DJ1936" s="64"/>
      <c r="DK1936" s="64"/>
      <c r="DL1936" s="65"/>
      <c r="DM1936" s="63">
        <f>IF($A1936="-","-",ROUND(VLOOKUP($A1936+ROUND(LEFT(DM$1933,2)/24,5),'[1]ОАО "АТС"'!$A$57:$F$800,4,FALSE),2))</f>
        <v>298.11</v>
      </c>
      <c r="DN1936" s="64"/>
      <c r="DO1936" s="64"/>
      <c r="DP1936" s="64"/>
      <c r="DQ1936" s="64"/>
      <c r="DR1936" s="65"/>
      <c r="DS1936" s="63">
        <f>IF($A1936="-","-",ROUND(VLOOKUP($A1936+ROUND(LEFT(DS$1933,2)/24,5),'[1]ОАО "АТС"'!$A$57:$F$800,4,FALSE),2))</f>
        <v>350.85</v>
      </c>
      <c r="DT1936" s="64"/>
      <c r="DU1936" s="64"/>
      <c r="DV1936" s="64"/>
      <c r="DW1936" s="64"/>
      <c r="DX1936" s="65"/>
      <c r="DY1936" s="63">
        <f>IF($A1936="-","-",ROUND(VLOOKUP($A1936+ROUND(LEFT(DY$1933,2)/24,5),'[1]ОАО "АТС"'!$A$57:$F$800,4,FALSE),2))</f>
        <v>599.09</v>
      </c>
      <c r="DZ1936" s="64"/>
      <c r="EA1936" s="64"/>
      <c r="EB1936" s="64"/>
      <c r="EC1936" s="64"/>
      <c r="ED1936" s="65"/>
      <c r="EE1936" s="63">
        <f>IF($A1936="-","-",ROUND(VLOOKUP($A1936+ROUND(LEFT(EE$1933,2)/24,5),'[1]ОАО "АТС"'!$A$57:$F$800,4,FALSE),2))</f>
        <v>608.57000000000005</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45995</v>
      </c>
      <c r="B1937" s="61"/>
      <c r="C1937" s="61"/>
      <c r="D1937" s="61"/>
      <c r="E1937" s="61"/>
      <c r="F1937" s="61"/>
      <c r="G1937" s="61"/>
      <c r="H1937" s="62"/>
      <c r="I1937" s="63">
        <f>IF($A1937="-","-",ROUND(VLOOKUP($A1937+ROUND(LEFT(I$1933,1)/24,5),'[1]ОАО "АТС"'!$A$57:$F$800,4,FALSE),2))</f>
        <v>9.57</v>
      </c>
      <c r="J1937" s="64"/>
      <c r="K1937" s="64"/>
      <c r="L1937" s="64"/>
      <c r="M1937" s="64"/>
      <c r="N1937" s="65"/>
      <c r="O1937" s="63">
        <f>IF($A1937="-","-",ROUND(VLOOKUP($A1937+ROUND(LEFT(O$1933,1)/24,5),'[1]ОАО "АТС"'!$A$57:$F$800,4,FALSE),2))</f>
        <v>82.76</v>
      </c>
      <c r="P1937" s="64"/>
      <c r="Q1937" s="64"/>
      <c r="R1937" s="64"/>
      <c r="S1937" s="64"/>
      <c r="T1937" s="65"/>
      <c r="U1937" s="63">
        <f>IF($A1937="-","-",ROUND(VLOOKUP($A1937+ROUND(LEFT(U$1933,1)/24,5),'[1]ОАО "АТС"'!$A$57:$F$800,4,FALSE),2))</f>
        <v>125.81</v>
      </c>
      <c r="V1937" s="64"/>
      <c r="W1937" s="64"/>
      <c r="X1937" s="64"/>
      <c r="Y1937" s="64"/>
      <c r="Z1937" s="65"/>
      <c r="AA1937" s="63">
        <f>IF($A1937="-","-",ROUND(VLOOKUP($A1937+ROUND(LEFT(AA$1933,1)/24,5),'[1]ОАО "АТС"'!$A$57:$F$800,4,FALSE),2))</f>
        <v>141.51</v>
      </c>
      <c r="AB1937" s="64"/>
      <c r="AC1937" s="64"/>
      <c r="AD1937" s="64"/>
      <c r="AE1937" s="64"/>
      <c r="AF1937" s="65"/>
      <c r="AG1937" s="63">
        <f>IF($A1937="-","-",ROUND(VLOOKUP($A1937+ROUND(LEFT(AG$1933,1)/24,5),'[1]ОАО "АТС"'!$A$57:$F$800,4,FALSE),2))</f>
        <v>198</v>
      </c>
      <c r="AH1937" s="64"/>
      <c r="AI1937" s="64"/>
      <c r="AJ1937" s="64"/>
      <c r="AK1937" s="64"/>
      <c r="AL1937" s="65"/>
      <c r="AM1937" s="63">
        <f>IF($A1937="-","-",ROUND(VLOOKUP($A1937+ROUND(LEFT(AM$1933,1)/24,5),'[1]ОАО "АТС"'!$A$57:$F$800,4,FALSE),2))</f>
        <v>16.239999999999998</v>
      </c>
      <c r="AN1937" s="64"/>
      <c r="AO1937" s="64"/>
      <c r="AP1937" s="64"/>
      <c r="AQ1937" s="64"/>
      <c r="AR1937" s="65"/>
      <c r="AS1937" s="63">
        <f>IF($A1937="-","-",ROUND(VLOOKUP($A1937+ROUND(LEFT(AS$1933,1)/24,5),'[1]ОАО "АТС"'!$A$57:$F$800,4,FALSE),2))</f>
        <v>407.09</v>
      </c>
      <c r="AT1937" s="64"/>
      <c r="AU1937" s="64"/>
      <c r="AV1937" s="64"/>
      <c r="AW1937" s="64"/>
      <c r="AX1937" s="65"/>
      <c r="AY1937" s="63">
        <f>IF($A1937="-","-",ROUND(VLOOKUP($A1937+ROUND(LEFT(AY$1933,1)/24,5),'[1]ОАО "АТС"'!$A$57:$F$800,4,FALSE),2))</f>
        <v>140.51</v>
      </c>
      <c r="AZ1937" s="64"/>
      <c r="BA1937" s="64"/>
      <c r="BB1937" s="64"/>
      <c r="BC1937" s="64"/>
      <c r="BD1937" s="65"/>
      <c r="BE1937" s="63">
        <f>IF($A1937="-","-",ROUND(VLOOKUP($A1937+ROUND(LEFT(BE$1933,1)/24,5),'[1]ОАО "АТС"'!$A$57:$F$800,4,FALSE),2))</f>
        <v>197.25</v>
      </c>
      <c r="BF1937" s="64"/>
      <c r="BG1937" s="64"/>
      <c r="BH1937" s="64"/>
      <c r="BI1937" s="64"/>
      <c r="BJ1937" s="65"/>
      <c r="BK1937" s="63">
        <f>IF($A1937="-","-",ROUND(VLOOKUP($A1937+ROUND(LEFT(BK$1933,1)/24,5),'[1]ОАО "АТС"'!$A$57:$F$800,4,FALSE),2))</f>
        <v>291.05</v>
      </c>
      <c r="BL1937" s="64"/>
      <c r="BM1937" s="64"/>
      <c r="BN1937" s="64"/>
      <c r="BO1937" s="64"/>
      <c r="BP1937" s="65"/>
      <c r="BQ1937" s="63">
        <f>IF($A1937="-","-",ROUND(VLOOKUP($A1937+ROUND(LEFT(BQ$1933,2)/24,5),'[1]ОАО "АТС"'!$A$57:$F$800,4,FALSE),2))</f>
        <v>293.93</v>
      </c>
      <c r="BR1937" s="64"/>
      <c r="BS1937" s="64"/>
      <c r="BT1937" s="64"/>
      <c r="BU1937" s="64"/>
      <c r="BV1937" s="65"/>
      <c r="BW1937" s="63">
        <f>IF($A1937="-","-",ROUND(VLOOKUP($A1937+ROUND(LEFT(BW$1933,2)/24,5),'[1]ОАО "АТС"'!$A$57:$F$800,4,FALSE),2))</f>
        <v>169.02</v>
      </c>
      <c r="BX1937" s="64"/>
      <c r="BY1937" s="64"/>
      <c r="BZ1937" s="64"/>
      <c r="CA1937" s="64"/>
      <c r="CB1937" s="65"/>
      <c r="CC1937" s="63">
        <f>IF($A1937="-","-",ROUND(VLOOKUP($A1937+ROUND(LEFT(CC$1933,2)/24,5),'[1]ОАО "АТС"'!$A$57:$F$800,4,FALSE),2))</f>
        <v>129.41999999999999</v>
      </c>
      <c r="CD1937" s="64"/>
      <c r="CE1937" s="64"/>
      <c r="CF1937" s="64"/>
      <c r="CG1937" s="64"/>
      <c r="CH1937" s="65"/>
      <c r="CI1937" s="63">
        <f>IF($A1937="-","-",ROUND(VLOOKUP($A1937+ROUND(LEFT(CI$1933,2)/24,5),'[1]ОАО "АТС"'!$A$57:$F$800,4,FALSE),2))</f>
        <v>107.35</v>
      </c>
      <c r="CJ1937" s="64"/>
      <c r="CK1937" s="64"/>
      <c r="CL1937" s="64"/>
      <c r="CM1937" s="64"/>
      <c r="CN1937" s="65"/>
      <c r="CO1937" s="63">
        <f>IF($A1937="-","-",ROUND(VLOOKUP($A1937+ROUND(LEFT(CO$1933,2)/24,5),'[1]ОАО "АТС"'!$A$57:$F$800,4,FALSE),2))</f>
        <v>112.32</v>
      </c>
      <c r="CP1937" s="64"/>
      <c r="CQ1937" s="64"/>
      <c r="CR1937" s="64"/>
      <c r="CS1937" s="64"/>
      <c r="CT1937" s="65"/>
      <c r="CU1937" s="63">
        <f>IF($A1937="-","-",ROUND(VLOOKUP($A1937+ROUND(LEFT(CU$1933,2)/24,5),'[1]ОАО "АТС"'!$A$57:$F$800,4,FALSE),2))</f>
        <v>132.18</v>
      </c>
      <c r="CV1937" s="64"/>
      <c r="CW1937" s="64"/>
      <c r="CX1937" s="64"/>
      <c r="CY1937" s="64"/>
      <c r="CZ1937" s="65"/>
      <c r="DA1937" s="63">
        <f>IF($A1937="-","-",ROUND(VLOOKUP($A1937+ROUND(LEFT(DA$1933,2)/24,5),'[1]ОАО "АТС"'!$A$57:$F$800,4,FALSE),2))</f>
        <v>311.39</v>
      </c>
      <c r="DB1937" s="64"/>
      <c r="DC1937" s="64"/>
      <c r="DD1937" s="64"/>
      <c r="DE1937" s="64"/>
      <c r="DF1937" s="65"/>
      <c r="DG1937" s="63">
        <f>IF($A1937="-","-",ROUND(VLOOKUP($A1937+ROUND(LEFT(DG$1933,2)/24,5),'[1]ОАО "АТС"'!$A$57:$F$800,4,FALSE),2))</f>
        <v>239.43</v>
      </c>
      <c r="DH1937" s="64"/>
      <c r="DI1937" s="64"/>
      <c r="DJ1937" s="64"/>
      <c r="DK1937" s="64"/>
      <c r="DL1937" s="65"/>
      <c r="DM1937" s="63">
        <f>IF($A1937="-","-",ROUND(VLOOKUP($A1937+ROUND(LEFT(DM$1933,2)/24,5),'[1]ОАО "АТС"'!$A$57:$F$800,4,FALSE),2))</f>
        <v>289.01</v>
      </c>
      <c r="DN1937" s="64"/>
      <c r="DO1937" s="64"/>
      <c r="DP1937" s="64"/>
      <c r="DQ1937" s="64"/>
      <c r="DR1937" s="65"/>
      <c r="DS1937" s="63">
        <f>IF($A1937="-","-",ROUND(VLOOKUP($A1937+ROUND(LEFT(DS$1933,2)/24,5),'[1]ОАО "АТС"'!$A$57:$F$800,4,FALSE),2))</f>
        <v>368.79</v>
      </c>
      <c r="DT1937" s="64"/>
      <c r="DU1937" s="64"/>
      <c r="DV1937" s="64"/>
      <c r="DW1937" s="64"/>
      <c r="DX1937" s="65"/>
      <c r="DY1937" s="63">
        <f>IF($A1937="-","-",ROUND(VLOOKUP($A1937+ROUND(LEFT(DY$1933,2)/24,5),'[1]ОАО "АТС"'!$A$57:$F$800,4,FALSE),2))</f>
        <v>68.78</v>
      </c>
      <c r="DZ1937" s="64"/>
      <c r="EA1937" s="64"/>
      <c r="EB1937" s="64"/>
      <c r="EC1937" s="64"/>
      <c r="ED1937" s="65"/>
      <c r="EE1937" s="63">
        <f>IF($A1937="-","-",ROUND(VLOOKUP($A1937+ROUND(LEFT(EE$1933,2)/24,5),'[1]ОАО "АТС"'!$A$57:$F$800,4,FALSE),2))</f>
        <v>0</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45996</v>
      </c>
      <c r="B1938" s="61"/>
      <c r="C1938" s="61"/>
      <c r="D1938" s="61"/>
      <c r="E1938" s="61"/>
      <c r="F1938" s="61"/>
      <c r="G1938" s="61"/>
      <c r="H1938" s="62"/>
      <c r="I1938" s="63">
        <f>IF($A1938="-","-",ROUND(VLOOKUP($A1938+ROUND(LEFT(I$1933,1)/24,5),'[1]ОАО "АТС"'!$A$57:$F$800,4,FALSE),2))</f>
        <v>0</v>
      </c>
      <c r="J1938" s="64"/>
      <c r="K1938" s="64"/>
      <c r="L1938" s="64"/>
      <c r="M1938" s="64"/>
      <c r="N1938" s="65"/>
      <c r="O1938" s="63">
        <f>IF($A1938="-","-",ROUND(VLOOKUP($A1938+ROUND(LEFT(O$1933,1)/24,5),'[1]ОАО "АТС"'!$A$57:$F$800,4,FALSE),2))</f>
        <v>0</v>
      </c>
      <c r="P1938" s="64"/>
      <c r="Q1938" s="64"/>
      <c r="R1938" s="64"/>
      <c r="S1938" s="64"/>
      <c r="T1938" s="65"/>
      <c r="U1938" s="63">
        <f>IF($A1938="-","-",ROUND(VLOOKUP($A1938+ROUND(LEFT(U$1933,1)/24,5),'[1]ОАО "АТС"'!$A$57:$F$800,4,FALSE),2))</f>
        <v>17.54</v>
      </c>
      <c r="V1938" s="64"/>
      <c r="W1938" s="64"/>
      <c r="X1938" s="64"/>
      <c r="Y1938" s="64"/>
      <c r="Z1938" s="65"/>
      <c r="AA1938" s="63">
        <f>IF($A1938="-","-",ROUND(VLOOKUP($A1938+ROUND(LEFT(AA$1933,1)/24,5),'[1]ОАО "АТС"'!$A$57:$F$800,4,FALSE),2))</f>
        <v>18.78</v>
      </c>
      <c r="AB1938" s="64"/>
      <c r="AC1938" s="64"/>
      <c r="AD1938" s="64"/>
      <c r="AE1938" s="64"/>
      <c r="AF1938" s="65"/>
      <c r="AG1938" s="63">
        <f>IF($A1938="-","-",ROUND(VLOOKUP($A1938+ROUND(LEFT(AG$1933,1)/24,5),'[1]ОАО "АТС"'!$A$57:$F$800,4,FALSE),2))</f>
        <v>85.58</v>
      </c>
      <c r="AH1938" s="64"/>
      <c r="AI1938" s="64"/>
      <c r="AJ1938" s="64"/>
      <c r="AK1938" s="64"/>
      <c r="AL1938" s="65"/>
      <c r="AM1938" s="63">
        <f>IF($A1938="-","-",ROUND(VLOOKUP($A1938+ROUND(LEFT(AM$1933,1)/24,5),'[1]ОАО "АТС"'!$A$57:$F$800,4,FALSE),2))</f>
        <v>378.54</v>
      </c>
      <c r="AN1938" s="64"/>
      <c r="AO1938" s="64"/>
      <c r="AP1938" s="64"/>
      <c r="AQ1938" s="64"/>
      <c r="AR1938" s="65"/>
      <c r="AS1938" s="63">
        <f>IF($A1938="-","-",ROUND(VLOOKUP($A1938+ROUND(LEFT(AS$1933,1)/24,5),'[1]ОАО "АТС"'!$A$57:$F$800,4,FALSE),2))</f>
        <v>0</v>
      </c>
      <c r="AT1938" s="64"/>
      <c r="AU1938" s="64"/>
      <c r="AV1938" s="64"/>
      <c r="AW1938" s="64"/>
      <c r="AX1938" s="65"/>
      <c r="AY1938" s="63">
        <f>IF($A1938="-","-",ROUND(VLOOKUP($A1938+ROUND(LEFT(AY$1933,1)/24,5),'[1]ОАО "АТС"'!$A$57:$F$800,4,FALSE),2))</f>
        <v>91.02</v>
      </c>
      <c r="AZ1938" s="64"/>
      <c r="BA1938" s="64"/>
      <c r="BB1938" s="64"/>
      <c r="BC1938" s="64"/>
      <c r="BD1938" s="65"/>
      <c r="BE1938" s="63">
        <f>IF($A1938="-","-",ROUND(VLOOKUP($A1938+ROUND(LEFT(BE$1933,1)/24,5),'[1]ОАО "АТС"'!$A$57:$F$800,4,FALSE),2))</f>
        <v>63.26</v>
      </c>
      <c r="BF1938" s="64"/>
      <c r="BG1938" s="64"/>
      <c r="BH1938" s="64"/>
      <c r="BI1938" s="64"/>
      <c r="BJ1938" s="65"/>
      <c r="BK1938" s="63">
        <f>IF($A1938="-","-",ROUND(VLOOKUP($A1938+ROUND(LEFT(BK$1933,1)/24,5),'[1]ОАО "АТС"'!$A$57:$F$800,4,FALSE),2))</f>
        <v>40.15</v>
      </c>
      <c r="BL1938" s="64"/>
      <c r="BM1938" s="64"/>
      <c r="BN1938" s="64"/>
      <c r="BO1938" s="64"/>
      <c r="BP1938" s="65"/>
      <c r="BQ1938" s="63">
        <f>IF($A1938="-","-",ROUND(VLOOKUP($A1938+ROUND(LEFT(BQ$1933,2)/24,5),'[1]ОАО "АТС"'!$A$57:$F$800,4,FALSE),2))</f>
        <v>0</v>
      </c>
      <c r="BR1938" s="64"/>
      <c r="BS1938" s="64"/>
      <c r="BT1938" s="64"/>
      <c r="BU1938" s="64"/>
      <c r="BV1938" s="65"/>
      <c r="BW1938" s="63">
        <f>IF($A1938="-","-",ROUND(VLOOKUP($A1938+ROUND(LEFT(BW$1933,2)/24,5),'[1]ОАО "АТС"'!$A$57:$F$800,4,FALSE),2))</f>
        <v>0</v>
      </c>
      <c r="BX1938" s="64"/>
      <c r="BY1938" s="64"/>
      <c r="BZ1938" s="64"/>
      <c r="CA1938" s="64"/>
      <c r="CB1938" s="65"/>
      <c r="CC1938" s="63">
        <f>IF($A1938="-","-",ROUND(VLOOKUP($A1938+ROUND(LEFT(CC$1933,2)/24,5),'[1]ОАО "АТС"'!$A$57:$F$800,4,FALSE),2))</f>
        <v>0</v>
      </c>
      <c r="CD1938" s="64"/>
      <c r="CE1938" s="64"/>
      <c r="CF1938" s="64"/>
      <c r="CG1938" s="64"/>
      <c r="CH1938" s="65"/>
      <c r="CI1938" s="63">
        <f>IF($A1938="-","-",ROUND(VLOOKUP($A1938+ROUND(LEFT(CI$1933,2)/24,5),'[1]ОАО "АТС"'!$A$57:$F$800,4,FALSE),2))</f>
        <v>0</v>
      </c>
      <c r="CJ1938" s="64"/>
      <c r="CK1938" s="64"/>
      <c r="CL1938" s="64"/>
      <c r="CM1938" s="64"/>
      <c r="CN1938" s="65"/>
      <c r="CO1938" s="63">
        <f>IF($A1938="-","-",ROUND(VLOOKUP($A1938+ROUND(LEFT(CO$1933,2)/24,5),'[1]ОАО "АТС"'!$A$57:$F$800,4,FALSE),2))</f>
        <v>3.11</v>
      </c>
      <c r="CP1938" s="64"/>
      <c r="CQ1938" s="64"/>
      <c r="CR1938" s="64"/>
      <c r="CS1938" s="64"/>
      <c r="CT1938" s="65"/>
      <c r="CU1938" s="63">
        <f>IF($A1938="-","-",ROUND(VLOOKUP($A1938+ROUND(LEFT(CU$1933,2)/24,5),'[1]ОАО "АТС"'!$A$57:$F$800,4,FALSE),2))</f>
        <v>8.5500000000000007</v>
      </c>
      <c r="CV1938" s="64"/>
      <c r="CW1938" s="64"/>
      <c r="CX1938" s="64"/>
      <c r="CY1938" s="64"/>
      <c r="CZ1938" s="65"/>
      <c r="DA1938" s="63">
        <f>IF($A1938="-","-",ROUND(VLOOKUP($A1938+ROUND(LEFT(DA$1933,2)/24,5),'[1]ОАО "АТС"'!$A$57:$F$800,4,FALSE),2))</f>
        <v>48.78</v>
      </c>
      <c r="DB1938" s="64"/>
      <c r="DC1938" s="64"/>
      <c r="DD1938" s="64"/>
      <c r="DE1938" s="64"/>
      <c r="DF1938" s="65"/>
      <c r="DG1938" s="63">
        <f>IF($A1938="-","-",ROUND(VLOOKUP($A1938+ROUND(LEFT(DG$1933,2)/24,5),'[1]ОАО "АТС"'!$A$57:$F$800,4,FALSE),2))</f>
        <v>0.03</v>
      </c>
      <c r="DH1938" s="64"/>
      <c r="DI1938" s="64"/>
      <c r="DJ1938" s="64"/>
      <c r="DK1938" s="64"/>
      <c r="DL1938" s="65"/>
      <c r="DM1938" s="63">
        <f>IF($A1938="-","-",ROUND(VLOOKUP($A1938+ROUND(LEFT(DM$1933,2)/24,5),'[1]ОАО "АТС"'!$A$57:$F$800,4,FALSE),2))</f>
        <v>0</v>
      </c>
      <c r="DN1938" s="64"/>
      <c r="DO1938" s="64"/>
      <c r="DP1938" s="64"/>
      <c r="DQ1938" s="64"/>
      <c r="DR1938" s="65"/>
      <c r="DS1938" s="63">
        <f>IF($A1938="-","-",ROUND(VLOOKUP($A1938+ROUND(LEFT(DS$1933,2)/24,5),'[1]ОАО "АТС"'!$A$57:$F$800,4,FALSE),2))</f>
        <v>0</v>
      </c>
      <c r="DT1938" s="64"/>
      <c r="DU1938" s="64"/>
      <c r="DV1938" s="64"/>
      <c r="DW1938" s="64"/>
      <c r="DX1938" s="65"/>
      <c r="DY1938" s="63">
        <f>IF($A1938="-","-",ROUND(VLOOKUP($A1938+ROUND(LEFT(DY$1933,2)/24,5),'[1]ОАО "АТС"'!$A$57:$F$800,4,FALSE),2))</f>
        <v>0</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45997</v>
      </c>
      <c r="B1939" s="61"/>
      <c r="C1939" s="61"/>
      <c r="D1939" s="61"/>
      <c r="E1939" s="61"/>
      <c r="F1939" s="61"/>
      <c r="G1939" s="61"/>
      <c r="H1939" s="62"/>
      <c r="I1939" s="63">
        <f>IF($A1939="-","-",ROUND(VLOOKUP($A1939+ROUND(LEFT(I$1933,1)/24,5),'[1]ОАО "АТС"'!$A$57:$F$800,4,FALSE),2))</f>
        <v>12.89</v>
      </c>
      <c r="J1939" s="64"/>
      <c r="K1939" s="64"/>
      <c r="L1939" s="64"/>
      <c r="M1939" s="64"/>
      <c r="N1939" s="65"/>
      <c r="O1939" s="63">
        <f>IF($A1939="-","-",ROUND(VLOOKUP($A1939+ROUND(LEFT(O$1933,1)/24,5),'[1]ОАО "АТС"'!$A$57:$F$800,4,FALSE),2))</f>
        <v>49.99</v>
      </c>
      <c r="P1939" s="64"/>
      <c r="Q1939" s="64"/>
      <c r="R1939" s="64"/>
      <c r="S1939" s="64"/>
      <c r="T1939" s="65"/>
      <c r="U1939" s="63">
        <f>IF($A1939="-","-",ROUND(VLOOKUP($A1939+ROUND(LEFT(U$1933,1)/24,5),'[1]ОАО "АТС"'!$A$57:$F$800,4,FALSE),2))</f>
        <v>162.04</v>
      </c>
      <c r="V1939" s="64"/>
      <c r="W1939" s="64"/>
      <c r="X1939" s="64"/>
      <c r="Y1939" s="64"/>
      <c r="Z1939" s="65"/>
      <c r="AA1939" s="63">
        <f>IF($A1939="-","-",ROUND(VLOOKUP($A1939+ROUND(LEFT(AA$1933,1)/24,5),'[1]ОАО "АТС"'!$A$57:$F$800,4,FALSE),2))</f>
        <v>167.72</v>
      </c>
      <c r="AB1939" s="64"/>
      <c r="AC1939" s="64"/>
      <c r="AD1939" s="64"/>
      <c r="AE1939" s="64"/>
      <c r="AF1939" s="65"/>
      <c r="AG1939" s="63">
        <f>IF($A1939="-","-",ROUND(VLOOKUP($A1939+ROUND(LEFT(AG$1933,1)/24,5),'[1]ОАО "АТС"'!$A$57:$F$800,4,FALSE),2))</f>
        <v>279.61</v>
      </c>
      <c r="AH1939" s="64"/>
      <c r="AI1939" s="64"/>
      <c r="AJ1939" s="64"/>
      <c r="AK1939" s="64"/>
      <c r="AL1939" s="65"/>
      <c r="AM1939" s="63">
        <f>IF($A1939="-","-",ROUND(VLOOKUP($A1939+ROUND(LEFT(AM$1933,1)/24,5),'[1]ОАО "АТС"'!$A$57:$F$800,4,FALSE),2))</f>
        <v>330.63</v>
      </c>
      <c r="AN1939" s="64"/>
      <c r="AO1939" s="64"/>
      <c r="AP1939" s="64"/>
      <c r="AQ1939" s="64"/>
      <c r="AR1939" s="65"/>
      <c r="AS1939" s="63">
        <f>IF($A1939="-","-",ROUND(VLOOKUP($A1939+ROUND(LEFT(AS$1933,1)/24,5),'[1]ОАО "АТС"'!$A$57:$F$800,4,FALSE),2))</f>
        <v>523.07000000000005</v>
      </c>
      <c r="AT1939" s="64"/>
      <c r="AU1939" s="64"/>
      <c r="AV1939" s="64"/>
      <c r="AW1939" s="64"/>
      <c r="AX1939" s="65"/>
      <c r="AY1939" s="63">
        <f>IF($A1939="-","-",ROUND(VLOOKUP($A1939+ROUND(LEFT(AY$1933,1)/24,5),'[1]ОАО "АТС"'!$A$57:$F$800,4,FALSE),2))</f>
        <v>345.2</v>
      </c>
      <c r="AZ1939" s="64"/>
      <c r="BA1939" s="64"/>
      <c r="BB1939" s="64"/>
      <c r="BC1939" s="64"/>
      <c r="BD1939" s="65"/>
      <c r="BE1939" s="63">
        <f>IF($A1939="-","-",ROUND(VLOOKUP($A1939+ROUND(LEFT(BE$1933,1)/24,5),'[1]ОАО "АТС"'!$A$57:$F$800,4,FALSE),2))</f>
        <v>87</v>
      </c>
      <c r="BF1939" s="64"/>
      <c r="BG1939" s="64"/>
      <c r="BH1939" s="64"/>
      <c r="BI1939" s="64"/>
      <c r="BJ1939" s="65"/>
      <c r="BK1939" s="63">
        <f>IF($A1939="-","-",ROUND(VLOOKUP($A1939+ROUND(LEFT(BK$1933,1)/24,5),'[1]ОАО "АТС"'!$A$57:$F$800,4,FALSE),2))</f>
        <v>277.58</v>
      </c>
      <c r="BL1939" s="64"/>
      <c r="BM1939" s="64"/>
      <c r="BN1939" s="64"/>
      <c r="BO1939" s="64"/>
      <c r="BP1939" s="65"/>
      <c r="BQ1939" s="63">
        <f>IF($A1939="-","-",ROUND(VLOOKUP($A1939+ROUND(LEFT(BQ$1933,2)/24,5),'[1]ОАО "АТС"'!$A$57:$F$800,4,FALSE),2))</f>
        <v>184.05</v>
      </c>
      <c r="BR1939" s="64"/>
      <c r="BS1939" s="64"/>
      <c r="BT1939" s="64"/>
      <c r="BU1939" s="64"/>
      <c r="BV1939" s="65"/>
      <c r="BW1939" s="63">
        <f>IF($A1939="-","-",ROUND(VLOOKUP($A1939+ROUND(LEFT(BW$1933,2)/24,5),'[1]ОАО "АТС"'!$A$57:$F$800,4,FALSE),2))</f>
        <v>247.2</v>
      </c>
      <c r="BX1939" s="64"/>
      <c r="BY1939" s="64"/>
      <c r="BZ1939" s="64"/>
      <c r="CA1939" s="64"/>
      <c r="CB1939" s="65"/>
      <c r="CC1939" s="63">
        <f>IF($A1939="-","-",ROUND(VLOOKUP($A1939+ROUND(LEFT(CC$1933,2)/24,5),'[1]ОАО "АТС"'!$A$57:$F$800,4,FALSE),2))</f>
        <v>170.9</v>
      </c>
      <c r="CD1939" s="64"/>
      <c r="CE1939" s="64"/>
      <c r="CF1939" s="64"/>
      <c r="CG1939" s="64"/>
      <c r="CH1939" s="65"/>
      <c r="CI1939" s="63">
        <f>IF($A1939="-","-",ROUND(VLOOKUP($A1939+ROUND(LEFT(CI$1933,2)/24,5),'[1]ОАО "АТС"'!$A$57:$F$800,4,FALSE),2))</f>
        <v>393.27</v>
      </c>
      <c r="CJ1939" s="64"/>
      <c r="CK1939" s="64"/>
      <c r="CL1939" s="64"/>
      <c r="CM1939" s="64"/>
      <c r="CN1939" s="65"/>
      <c r="CO1939" s="63">
        <f>IF($A1939="-","-",ROUND(VLOOKUP($A1939+ROUND(LEFT(CO$1933,2)/24,5),'[1]ОАО "АТС"'!$A$57:$F$800,4,FALSE),2))</f>
        <v>412.57</v>
      </c>
      <c r="CP1939" s="64"/>
      <c r="CQ1939" s="64"/>
      <c r="CR1939" s="64"/>
      <c r="CS1939" s="64"/>
      <c r="CT1939" s="65"/>
      <c r="CU1939" s="63">
        <f>IF($A1939="-","-",ROUND(VLOOKUP($A1939+ROUND(LEFT(CU$1933,2)/24,5),'[1]ОАО "АТС"'!$A$57:$F$800,4,FALSE),2))</f>
        <v>393.14</v>
      </c>
      <c r="CV1939" s="64"/>
      <c r="CW1939" s="64"/>
      <c r="CX1939" s="64"/>
      <c r="CY1939" s="64"/>
      <c r="CZ1939" s="65"/>
      <c r="DA1939" s="63">
        <f>IF($A1939="-","-",ROUND(VLOOKUP($A1939+ROUND(LEFT(DA$1933,2)/24,5),'[1]ОАО "АТС"'!$A$57:$F$800,4,FALSE),2))</f>
        <v>487.18</v>
      </c>
      <c r="DB1939" s="64"/>
      <c r="DC1939" s="64"/>
      <c r="DD1939" s="64"/>
      <c r="DE1939" s="64"/>
      <c r="DF1939" s="65"/>
      <c r="DG1939" s="63">
        <f>IF($A1939="-","-",ROUND(VLOOKUP($A1939+ROUND(LEFT(DG$1933,2)/24,5),'[1]ОАО "АТС"'!$A$57:$F$800,4,FALSE),2))</f>
        <v>255.77</v>
      </c>
      <c r="DH1939" s="64"/>
      <c r="DI1939" s="64"/>
      <c r="DJ1939" s="64"/>
      <c r="DK1939" s="64"/>
      <c r="DL1939" s="65"/>
      <c r="DM1939" s="63">
        <f>IF($A1939="-","-",ROUND(VLOOKUP($A1939+ROUND(LEFT(DM$1933,2)/24,5),'[1]ОАО "АТС"'!$A$57:$F$800,4,FALSE),2))</f>
        <v>270.87</v>
      </c>
      <c r="DN1939" s="64"/>
      <c r="DO1939" s="64"/>
      <c r="DP1939" s="64"/>
      <c r="DQ1939" s="64"/>
      <c r="DR1939" s="65"/>
      <c r="DS1939" s="63">
        <f>IF($A1939="-","-",ROUND(VLOOKUP($A1939+ROUND(LEFT(DS$1933,2)/24,5),'[1]ОАО "АТС"'!$A$57:$F$800,4,FALSE),2))</f>
        <v>34.72</v>
      </c>
      <c r="DT1939" s="64"/>
      <c r="DU1939" s="64"/>
      <c r="DV1939" s="64"/>
      <c r="DW1939" s="64"/>
      <c r="DX1939" s="65"/>
      <c r="DY1939" s="63">
        <f>IF($A1939="-","-",ROUND(VLOOKUP($A1939+ROUND(LEFT(DY$1933,2)/24,5),'[1]ОАО "АТС"'!$A$57:$F$800,4,FALSE),2))</f>
        <v>0</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45998</v>
      </c>
      <c r="B1940" s="61"/>
      <c r="C1940" s="61"/>
      <c r="D1940" s="61"/>
      <c r="E1940" s="61"/>
      <c r="F1940" s="61"/>
      <c r="G1940" s="61"/>
      <c r="H1940" s="62"/>
      <c r="I1940" s="63">
        <f>IF($A1940="-","-",ROUND(VLOOKUP($A1940+ROUND(LEFT(I$1933,1)/24,5),'[1]ОАО "АТС"'!$A$57:$F$800,4,FALSE),2))</f>
        <v>41.41</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36.93</v>
      </c>
      <c r="AB1940" s="64"/>
      <c r="AC1940" s="64"/>
      <c r="AD1940" s="64"/>
      <c r="AE1940" s="64"/>
      <c r="AF1940" s="65"/>
      <c r="AG1940" s="63">
        <f>IF($A1940="-","-",ROUND(VLOOKUP($A1940+ROUND(LEFT(AG$1933,1)/24,5),'[1]ОАО "АТС"'!$A$57:$F$800,4,FALSE),2))</f>
        <v>66.89</v>
      </c>
      <c r="AH1940" s="64"/>
      <c r="AI1940" s="64"/>
      <c r="AJ1940" s="64"/>
      <c r="AK1940" s="64"/>
      <c r="AL1940" s="65"/>
      <c r="AM1940" s="63">
        <f>IF($A1940="-","-",ROUND(VLOOKUP($A1940+ROUND(LEFT(AM$1933,1)/24,5),'[1]ОАО "АТС"'!$A$57:$F$800,4,FALSE),2))</f>
        <v>129.63</v>
      </c>
      <c r="AN1940" s="64"/>
      <c r="AO1940" s="64"/>
      <c r="AP1940" s="64"/>
      <c r="AQ1940" s="64"/>
      <c r="AR1940" s="65"/>
      <c r="AS1940" s="63">
        <f>IF($A1940="-","-",ROUND(VLOOKUP($A1940+ROUND(LEFT(AS$1933,1)/24,5),'[1]ОАО "АТС"'!$A$57:$F$800,4,FALSE),2))</f>
        <v>218.9</v>
      </c>
      <c r="AT1940" s="64"/>
      <c r="AU1940" s="64"/>
      <c r="AV1940" s="64"/>
      <c r="AW1940" s="64"/>
      <c r="AX1940" s="65"/>
      <c r="AY1940" s="63">
        <f>IF($A1940="-","-",ROUND(VLOOKUP($A1940+ROUND(LEFT(AY$1933,1)/24,5),'[1]ОАО "АТС"'!$A$57:$F$800,4,FALSE),2))</f>
        <v>351.31</v>
      </c>
      <c r="AZ1940" s="64"/>
      <c r="BA1940" s="64"/>
      <c r="BB1940" s="64"/>
      <c r="BC1940" s="64"/>
      <c r="BD1940" s="65"/>
      <c r="BE1940" s="63">
        <f>IF($A1940="-","-",ROUND(VLOOKUP($A1940+ROUND(LEFT(BE$1933,1)/24,5),'[1]ОАО "АТС"'!$A$57:$F$800,4,FALSE),2))</f>
        <v>348.07</v>
      </c>
      <c r="BF1940" s="64"/>
      <c r="BG1940" s="64"/>
      <c r="BH1940" s="64"/>
      <c r="BI1940" s="64"/>
      <c r="BJ1940" s="65"/>
      <c r="BK1940" s="63">
        <f>IF($A1940="-","-",ROUND(VLOOKUP($A1940+ROUND(LEFT(BK$1933,1)/24,5),'[1]ОАО "АТС"'!$A$57:$F$800,4,FALSE),2))</f>
        <v>158.36000000000001</v>
      </c>
      <c r="BL1940" s="64"/>
      <c r="BM1940" s="64"/>
      <c r="BN1940" s="64"/>
      <c r="BO1940" s="64"/>
      <c r="BP1940" s="65"/>
      <c r="BQ1940" s="63">
        <f>IF($A1940="-","-",ROUND(VLOOKUP($A1940+ROUND(LEFT(BQ$1933,2)/24,5),'[1]ОАО "АТС"'!$A$57:$F$800,4,FALSE),2))</f>
        <v>100.49</v>
      </c>
      <c r="BR1940" s="64"/>
      <c r="BS1940" s="64"/>
      <c r="BT1940" s="64"/>
      <c r="BU1940" s="64"/>
      <c r="BV1940" s="65"/>
      <c r="BW1940" s="63">
        <f>IF($A1940="-","-",ROUND(VLOOKUP($A1940+ROUND(LEFT(BW$1933,2)/24,5),'[1]ОАО "АТС"'!$A$57:$F$800,4,FALSE),2))</f>
        <v>72.59</v>
      </c>
      <c r="BX1940" s="64"/>
      <c r="BY1940" s="64"/>
      <c r="BZ1940" s="64"/>
      <c r="CA1940" s="64"/>
      <c r="CB1940" s="65"/>
      <c r="CC1940" s="63">
        <f>IF($A1940="-","-",ROUND(VLOOKUP($A1940+ROUND(LEFT(CC$1933,2)/24,5),'[1]ОАО "АТС"'!$A$57:$F$800,4,FALSE),2))</f>
        <v>74.63</v>
      </c>
      <c r="CD1940" s="64"/>
      <c r="CE1940" s="64"/>
      <c r="CF1940" s="64"/>
      <c r="CG1940" s="64"/>
      <c r="CH1940" s="65"/>
      <c r="CI1940" s="63">
        <f>IF($A1940="-","-",ROUND(VLOOKUP($A1940+ROUND(LEFT(CI$1933,2)/24,5),'[1]ОАО "АТС"'!$A$57:$F$800,4,FALSE),2))</f>
        <v>106.2</v>
      </c>
      <c r="CJ1940" s="64"/>
      <c r="CK1940" s="64"/>
      <c r="CL1940" s="64"/>
      <c r="CM1940" s="64"/>
      <c r="CN1940" s="65"/>
      <c r="CO1940" s="63">
        <f>IF($A1940="-","-",ROUND(VLOOKUP($A1940+ROUND(LEFT(CO$1933,2)/24,5),'[1]ОАО "АТС"'!$A$57:$F$800,4,FALSE),2))</f>
        <v>100.6</v>
      </c>
      <c r="CP1940" s="64"/>
      <c r="CQ1940" s="64"/>
      <c r="CR1940" s="64"/>
      <c r="CS1940" s="64"/>
      <c r="CT1940" s="65"/>
      <c r="CU1940" s="63">
        <f>IF($A1940="-","-",ROUND(VLOOKUP($A1940+ROUND(LEFT(CU$1933,2)/24,5),'[1]ОАО "АТС"'!$A$57:$F$800,4,FALSE),2))</f>
        <v>121.72</v>
      </c>
      <c r="CV1940" s="64"/>
      <c r="CW1940" s="64"/>
      <c r="CX1940" s="64"/>
      <c r="CY1940" s="64"/>
      <c r="CZ1940" s="65"/>
      <c r="DA1940" s="63">
        <f>IF($A1940="-","-",ROUND(VLOOKUP($A1940+ROUND(LEFT(DA$1933,2)/24,5),'[1]ОАО "АТС"'!$A$57:$F$800,4,FALSE),2))</f>
        <v>144.62</v>
      </c>
      <c r="DB1940" s="64"/>
      <c r="DC1940" s="64"/>
      <c r="DD1940" s="64"/>
      <c r="DE1940" s="64"/>
      <c r="DF1940" s="65"/>
      <c r="DG1940" s="63">
        <f>IF($A1940="-","-",ROUND(VLOOKUP($A1940+ROUND(LEFT(DG$1933,2)/24,5),'[1]ОАО "АТС"'!$A$57:$F$800,4,FALSE),2))</f>
        <v>92.41</v>
      </c>
      <c r="DH1940" s="64"/>
      <c r="DI1940" s="64"/>
      <c r="DJ1940" s="64"/>
      <c r="DK1940" s="64"/>
      <c r="DL1940" s="65"/>
      <c r="DM1940" s="63">
        <f>IF($A1940="-","-",ROUND(VLOOKUP($A1940+ROUND(LEFT(DM$1933,2)/24,5),'[1]ОАО "АТС"'!$A$57:$F$800,4,FALSE),2))</f>
        <v>54.97</v>
      </c>
      <c r="DN1940" s="64"/>
      <c r="DO1940" s="64"/>
      <c r="DP1940" s="64"/>
      <c r="DQ1940" s="64"/>
      <c r="DR1940" s="65"/>
      <c r="DS1940" s="63">
        <f>IF($A1940="-","-",ROUND(VLOOKUP($A1940+ROUND(LEFT(DS$1933,2)/24,5),'[1]ОАО "АТС"'!$A$57:$F$800,4,FALSE),2))</f>
        <v>54.99</v>
      </c>
      <c r="DT1940" s="64"/>
      <c r="DU1940" s="64"/>
      <c r="DV1940" s="64"/>
      <c r="DW1940" s="64"/>
      <c r="DX1940" s="65"/>
      <c r="DY1940" s="63">
        <f>IF($A1940="-","-",ROUND(VLOOKUP($A1940+ROUND(LEFT(DY$1933,2)/24,5),'[1]ОАО "АТС"'!$A$57:$F$800,4,FALSE),2))</f>
        <v>61.13</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45999</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0</v>
      </c>
      <c r="V1941" s="64"/>
      <c r="W1941" s="64"/>
      <c r="X1941" s="64"/>
      <c r="Y1941" s="64"/>
      <c r="Z1941" s="65"/>
      <c r="AA1941" s="63">
        <f>IF($A1941="-","-",ROUND(VLOOKUP($A1941+ROUND(LEFT(AA$1933,1)/24,5),'[1]ОАО "АТС"'!$A$57:$F$800,4,FALSE),2))</f>
        <v>0</v>
      </c>
      <c r="AB1941" s="64"/>
      <c r="AC1941" s="64"/>
      <c r="AD1941" s="64"/>
      <c r="AE1941" s="64"/>
      <c r="AF1941" s="65"/>
      <c r="AG1941" s="63">
        <f>IF($A1941="-","-",ROUND(VLOOKUP($A1941+ROUND(LEFT(AG$1933,1)/24,5),'[1]ОАО "АТС"'!$A$57:$F$800,4,FALSE),2))</f>
        <v>13.24</v>
      </c>
      <c r="AH1941" s="64"/>
      <c r="AI1941" s="64"/>
      <c r="AJ1941" s="64"/>
      <c r="AK1941" s="64"/>
      <c r="AL1941" s="65"/>
      <c r="AM1941" s="63">
        <f>IF($A1941="-","-",ROUND(VLOOKUP($A1941+ROUND(LEFT(AM$1933,1)/24,5),'[1]ОАО "АТС"'!$A$57:$F$800,4,FALSE),2))</f>
        <v>381</v>
      </c>
      <c r="AN1941" s="64"/>
      <c r="AO1941" s="64"/>
      <c r="AP1941" s="64"/>
      <c r="AQ1941" s="64"/>
      <c r="AR1941" s="65"/>
      <c r="AS1941" s="63">
        <f>IF($A1941="-","-",ROUND(VLOOKUP($A1941+ROUND(LEFT(AS$1933,1)/24,5),'[1]ОАО "АТС"'!$A$57:$F$800,4,FALSE),2))</f>
        <v>323.17</v>
      </c>
      <c r="AT1941" s="64"/>
      <c r="AU1941" s="64"/>
      <c r="AV1941" s="64"/>
      <c r="AW1941" s="64"/>
      <c r="AX1941" s="65"/>
      <c r="AY1941" s="63">
        <f>IF($A1941="-","-",ROUND(VLOOKUP($A1941+ROUND(LEFT(AY$1933,1)/24,5),'[1]ОАО "АТС"'!$A$57:$F$800,4,FALSE),2))</f>
        <v>81.42</v>
      </c>
      <c r="AZ1941" s="64"/>
      <c r="BA1941" s="64"/>
      <c r="BB1941" s="64"/>
      <c r="BC1941" s="64"/>
      <c r="BD1941" s="65"/>
      <c r="BE1941" s="63">
        <f>IF($A1941="-","-",ROUND(VLOOKUP($A1941+ROUND(LEFT(BE$1933,1)/24,5),'[1]ОАО "АТС"'!$A$57:$F$800,4,FALSE),2))</f>
        <v>102.99</v>
      </c>
      <c r="BF1941" s="64"/>
      <c r="BG1941" s="64"/>
      <c r="BH1941" s="64"/>
      <c r="BI1941" s="64"/>
      <c r="BJ1941" s="65"/>
      <c r="BK1941" s="63">
        <f>IF($A1941="-","-",ROUND(VLOOKUP($A1941+ROUND(LEFT(BK$1933,1)/24,5),'[1]ОАО "АТС"'!$A$57:$F$800,4,FALSE),2))</f>
        <v>94.61</v>
      </c>
      <c r="BL1941" s="64"/>
      <c r="BM1941" s="64"/>
      <c r="BN1941" s="64"/>
      <c r="BO1941" s="64"/>
      <c r="BP1941" s="65"/>
      <c r="BQ1941" s="63">
        <f>IF($A1941="-","-",ROUND(VLOOKUP($A1941+ROUND(LEFT(BQ$1933,2)/24,5),'[1]ОАО "АТС"'!$A$57:$F$800,4,FALSE),2))</f>
        <v>97.71</v>
      </c>
      <c r="BR1941" s="64"/>
      <c r="BS1941" s="64"/>
      <c r="BT1941" s="64"/>
      <c r="BU1941" s="64"/>
      <c r="BV1941" s="65"/>
      <c r="BW1941" s="63">
        <f>IF($A1941="-","-",ROUND(VLOOKUP($A1941+ROUND(LEFT(BW$1933,2)/24,5),'[1]ОАО "АТС"'!$A$57:$F$800,4,FALSE),2))</f>
        <v>85.29</v>
      </c>
      <c r="BX1941" s="64"/>
      <c r="BY1941" s="64"/>
      <c r="BZ1941" s="64"/>
      <c r="CA1941" s="64"/>
      <c r="CB1941" s="65"/>
      <c r="CC1941" s="63">
        <f>IF($A1941="-","-",ROUND(VLOOKUP($A1941+ROUND(LEFT(CC$1933,2)/24,5),'[1]ОАО "АТС"'!$A$57:$F$800,4,FALSE),2))</f>
        <v>767.23</v>
      </c>
      <c r="CD1941" s="64"/>
      <c r="CE1941" s="64"/>
      <c r="CF1941" s="64"/>
      <c r="CG1941" s="64"/>
      <c r="CH1941" s="65"/>
      <c r="CI1941" s="63">
        <f>IF($A1941="-","-",ROUND(VLOOKUP($A1941+ROUND(LEFT(CI$1933,2)/24,5),'[1]ОАО "АТС"'!$A$57:$F$800,4,FALSE),2))</f>
        <v>93.93</v>
      </c>
      <c r="CJ1941" s="64"/>
      <c r="CK1941" s="64"/>
      <c r="CL1941" s="64"/>
      <c r="CM1941" s="64"/>
      <c r="CN1941" s="65"/>
      <c r="CO1941" s="63">
        <f>IF($A1941="-","-",ROUND(VLOOKUP($A1941+ROUND(LEFT(CO$1933,2)/24,5),'[1]ОАО "АТС"'!$A$57:$F$800,4,FALSE),2))</f>
        <v>86.33</v>
      </c>
      <c r="CP1941" s="64"/>
      <c r="CQ1941" s="64"/>
      <c r="CR1941" s="64"/>
      <c r="CS1941" s="64"/>
      <c r="CT1941" s="65"/>
      <c r="CU1941" s="63">
        <f>IF($A1941="-","-",ROUND(VLOOKUP($A1941+ROUND(LEFT(CU$1933,2)/24,5),'[1]ОАО "АТС"'!$A$57:$F$800,4,FALSE),2))</f>
        <v>100.17</v>
      </c>
      <c r="CV1941" s="64"/>
      <c r="CW1941" s="64"/>
      <c r="CX1941" s="64"/>
      <c r="CY1941" s="64"/>
      <c r="CZ1941" s="65"/>
      <c r="DA1941" s="63">
        <f>IF($A1941="-","-",ROUND(VLOOKUP($A1941+ROUND(LEFT(DA$1933,2)/24,5),'[1]ОАО "АТС"'!$A$57:$F$800,4,FALSE),2))</f>
        <v>103.08</v>
      </c>
      <c r="DB1941" s="64"/>
      <c r="DC1941" s="64"/>
      <c r="DD1941" s="64"/>
      <c r="DE1941" s="64"/>
      <c r="DF1941" s="65"/>
      <c r="DG1941" s="63">
        <f>IF($A1941="-","-",ROUND(VLOOKUP($A1941+ROUND(LEFT(DG$1933,2)/24,5),'[1]ОАО "АТС"'!$A$57:$F$800,4,FALSE),2))</f>
        <v>66.19</v>
      </c>
      <c r="DH1941" s="64"/>
      <c r="DI1941" s="64"/>
      <c r="DJ1941" s="64"/>
      <c r="DK1941" s="64"/>
      <c r="DL1941" s="65"/>
      <c r="DM1941" s="63">
        <f>IF($A1941="-","-",ROUND(VLOOKUP($A1941+ROUND(LEFT(DM$1933,2)/24,5),'[1]ОАО "АТС"'!$A$57:$F$800,4,FALSE),2))</f>
        <v>0.65</v>
      </c>
      <c r="DN1941" s="64"/>
      <c r="DO1941" s="64"/>
      <c r="DP1941" s="64"/>
      <c r="DQ1941" s="64"/>
      <c r="DR1941" s="65"/>
      <c r="DS1941" s="63">
        <f>IF($A1941="-","-",ROUND(VLOOKUP($A1941+ROUND(LEFT(DS$1933,2)/24,5),'[1]ОАО "АТС"'!$A$57:$F$800,4,FALSE),2))</f>
        <v>0</v>
      </c>
      <c r="DT1941" s="64"/>
      <c r="DU1941" s="64"/>
      <c r="DV1941" s="64"/>
      <c r="DW1941" s="64"/>
      <c r="DX1941" s="65"/>
      <c r="DY1941" s="63">
        <f>IF($A1941="-","-",ROUND(VLOOKUP($A1941+ROUND(LEFT(DY$1933,2)/24,5),'[1]ОАО "АТС"'!$A$57:$F$800,4,FALSE),2))</f>
        <v>0</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464.8</v>
      </c>
      <c r="ER1941" s="64"/>
      <c r="ES1941" s="64"/>
      <c r="ET1941" s="64"/>
      <c r="EU1941" s="64"/>
      <c r="EV1941" s="65"/>
    </row>
    <row r="1942" spans="1:152" s="29" customFormat="1" ht="15.75" customHeight="1" x14ac:dyDescent="0.2">
      <c r="A1942" s="60">
        <f>$A$109</f>
        <v>46000</v>
      </c>
      <c r="B1942" s="61"/>
      <c r="C1942" s="61"/>
      <c r="D1942" s="61"/>
      <c r="E1942" s="61"/>
      <c r="F1942" s="61"/>
      <c r="G1942" s="61"/>
      <c r="H1942" s="62"/>
      <c r="I1942" s="63">
        <f>IF($A1942="-","-",ROUND(VLOOKUP($A1942+ROUND(LEFT(I$1933,1)/24,5),'[1]ОАО "АТС"'!$A$57:$F$800,4,FALSE),2))</f>
        <v>69.510000000000005</v>
      </c>
      <c r="J1942" s="64"/>
      <c r="K1942" s="64"/>
      <c r="L1942" s="64"/>
      <c r="M1942" s="64"/>
      <c r="N1942" s="65"/>
      <c r="O1942" s="63">
        <f>IF($A1942="-","-",ROUND(VLOOKUP($A1942+ROUND(LEFT(O$1933,1)/24,5),'[1]ОАО "АТС"'!$A$57:$F$800,4,FALSE),2))</f>
        <v>55.23</v>
      </c>
      <c r="P1942" s="64"/>
      <c r="Q1942" s="64"/>
      <c r="R1942" s="64"/>
      <c r="S1942" s="64"/>
      <c r="T1942" s="65"/>
      <c r="U1942" s="63">
        <f>IF($A1942="-","-",ROUND(VLOOKUP($A1942+ROUND(LEFT(U$1933,1)/24,5),'[1]ОАО "АТС"'!$A$57:$F$800,4,FALSE),2))</f>
        <v>52.18</v>
      </c>
      <c r="V1942" s="64"/>
      <c r="W1942" s="64"/>
      <c r="X1942" s="64"/>
      <c r="Y1942" s="64"/>
      <c r="Z1942" s="65"/>
      <c r="AA1942" s="63">
        <f>IF($A1942="-","-",ROUND(VLOOKUP($A1942+ROUND(LEFT(AA$1933,1)/24,5),'[1]ОАО "АТС"'!$A$57:$F$800,4,FALSE),2))</f>
        <v>140.41</v>
      </c>
      <c r="AB1942" s="64"/>
      <c r="AC1942" s="64"/>
      <c r="AD1942" s="64"/>
      <c r="AE1942" s="64"/>
      <c r="AF1942" s="65"/>
      <c r="AG1942" s="63">
        <f>IF($A1942="-","-",ROUND(VLOOKUP($A1942+ROUND(LEFT(AG$1933,1)/24,5),'[1]ОАО "АТС"'!$A$57:$F$800,4,FALSE),2))</f>
        <v>258.64999999999998</v>
      </c>
      <c r="AH1942" s="64"/>
      <c r="AI1942" s="64"/>
      <c r="AJ1942" s="64"/>
      <c r="AK1942" s="64"/>
      <c r="AL1942" s="65"/>
      <c r="AM1942" s="63">
        <f>IF($A1942="-","-",ROUND(VLOOKUP($A1942+ROUND(LEFT(AM$1933,1)/24,5),'[1]ОАО "АТС"'!$A$57:$F$800,4,FALSE),2))</f>
        <v>742.03</v>
      </c>
      <c r="AN1942" s="64"/>
      <c r="AO1942" s="64"/>
      <c r="AP1942" s="64"/>
      <c r="AQ1942" s="64"/>
      <c r="AR1942" s="65"/>
      <c r="AS1942" s="63">
        <f>IF($A1942="-","-",ROUND(VLOOKUP($A1942+ROUND(LEFT(AS$1933,1)/24,5),'[1]ОАО "АТС"'!$A$57:$F$800,4,FALSE),2))</f>
        <v>753.29</v>
      </c>
      <c r="AT1942" s="64"/>
      <c r="AU1942" s="64"/>
      <c r="AV1942" s="64"/>
      <c r="AW1942" s="64"/>
      <c r="AX1942" s="65"/>
      <c r="AY1942" s="63">
        <f>IF($A1942="-","-",ROUND(VLOOKUP($A1942+ROUND(LEFT(AY$1933,1)/24,5),'[1]ОАО "АТС"'!$A$57:$F$800,4,FALSE),2))</f>
        <v>309.58999999999997</v>
      </c>
      <c r="AZ1942" s="64"/>
      <c r="BA1942" s="64"/>
      <c r="BB1942" s="64"/>
      <c r="BC1942" s="64"/>
      <c r="BD1942" s="65"/>
      <c r="BE1942" s="63">
        <f>IF($A1942="-","-",ROUND(VLOOKUP($A1942+ROUND(LEFT(BE$1933,1)/24,5),'[1]ОАО "АТС"'!$A$57:$F$800,4,FALSE),2))</f>
        <v>191.59</v>
      </c>
      <c r="BF1942" s="64"/>
      <c r="BG1942" s="64"/>
      <c r="BH1942" s="64"/>
      <c r="BI1942" s="64"/>
      <c r="BJ1942" s="65"/>
      <c r="BK1942" s="63">
        <f>IF($A1942="-","-",ROUND(VLOOKUP($A1942+ROUND(LEFT(BK$1933,1)/24,5),'[1]ОАО "АТС"'!$A$57:$F$800,4,FALSE),2))</f>
        <v>214.3</v>
      </c>
      <c r="BL1942" s="64"/>
      <c r="BM1942" s="64"/>
      <c r="BN1942" s="64"/>
      <c r="BO1942" s="64"/>
      <c r="BP1942" s="65"/>
      <c r="BQ1942" s="63">
        <f>IF($A1942="-","-",ROUND(VLOOKUP($A1942+ROUND(LEFT(BQ$1933,2)/24,5),'[1]ОАО "АТС"'!$A$57:$F$800,4,FALSE),2))</f>
        <v>147.51</v>
      </c>
      <c r="BR1942" s="64"/>
      <c r="BS1942" s="64"/>
      <c r="BT1942" s="64"/>
      <c r="BU1942" s="64"/>
      <c r="BV1942" s="65"/>
      <c r="BW1942" s="63">
        <f>IF($A1942="-","-",ROUND(VLOOKUP($A1942+ROUND(LEFT(BW$1933,2)/24,5),'[1]ОАО "АТС"'!$A$57:$F$800,4,FALSE),2))</f>
        <v>133.07</v>
      </c>
      <c r="BX1942" s="64"/>
      <c r="BY1942" s="64"/>
      <c r="BZ1942" s="64"/>
      <c r="CA1942" s="64"/>
      <c r="CB1942" s="65"/>
      <c r="CC1942" s="63">
        <f>IF($A1942="-","-",ROUND(VLOOKUP($A1942+ROUND(LEFT(CC$1933,2)/24,5),'[1]ОАО "АТС"'!$A$57:$F$800,4,FALSE),2))</f>
        <v>157.35</v>
      </c>
      <c r="CD1942" s="64"/>
      <c r="CE1942" s="64"/>
      <c r="CF1942" s="64"/>
      <c r="CG1942" s="64"/>
      <c r="CH1942" s="65"/>
      <c r="CI1942" s="63">
        <f>IF($A1942="-","-",ROUND(VLOOKUP($A1942+ROUND(LEFT(CI$1933,2)/24,5),'[1]ОАО "АТС"'!$A$57:$F$800,4,FALSE),2))</f>
        <v>291.51</v>
      </c>
      <c r="CJ1942" s="64"/>
      <c r="CK1942" s="64"/>
      <c r="CL1942" s="64"/>
      <c r="CM1942" s="64"/>
      <c r="CN1942" s="65"/>
      <c r="CO1942" s="63">
        <f>IF($A1942="-","-",ROUND(VLOOKUP($A1942+ROUND(LEFT(CO$1933,2)/24,5),'[1]ОАО "АТС"'!$A$57:$F$800,4,FALSE),2))</f>
        <v>263.79000000000002</v>
      </c>
      <c r="CP1942" s="64"/>
      <c r="CQ1942" s="64"/>
      <c r="CR1942" s="64"/>
      <c r="CS1942" s="64"/>
      <c r="CT1942" s="65"/>
      <c r="CU1942" s="63">
        <f>IF($A1942="-","-",ROUND(VLOOKUP($A1942+ROUND(LEFT(CU$1933,2)/24,5),'[1]ОАО "АТС"'!$A$57:$F$800,4,FALSE),2))</f>
        <v>275.27999999999997</v>
      </c>
      <c r="CV1942" s="64"/>
      <c r="CW1942" s="64"/>
      <c r="CX1942" s="64"/>
      <c r="CY1942" s="64"/>
      <c r="CZ1942" s="65"/>
      <c r="DA1942" s="63">
        <f>IF($A1942="-","-",ROUND(VLOOKUP($A1942+ROUND(LEFT(DA$1933,2)/24,5),'[1]ОАО "АТС"'!$A$57:$F$800,4,FALSE),2))</f>
        <v>240.9</v>
      </c>
      <c r="DB1942" s="64"/>
      <c r="DC1942" s="64"/>
      <c r="DD1942" s="64"/>
      <c r="DE1942" s="64"/>
      <c r="DF1942" s="65"/>
      <c r="DG1942" s="63">
        <f>IF($A1942="-","-",ROUND(VLOOKUP($A1942+ROUND(LEFT(DG$1933,2)/24,5),'[1]ОАО "АТС"'!$A$57:$F$800,4,FALSE),2))</f>
        <v>93.47</v>
      </c>
      <c r="DH1942" s="64"/>
      <c r="DI1942" s="64"/>
      <c r="DJ1942" s="64"/>
      <c r="DK1942" s="64"/>
      <c r="DL1942" s="65"/>
      <c r="DM1942" s="63">
        <f>IF($A1942="-","-",ROUND(VLOOKUP($A1942+ROUND(LEFT(DM$1933,2)/24,5),'[1]ОАО "АТС"'!$A$57:$F$800,4,FALSE),2))</f>
        <v>67.069999999999993</v>
      </c>
      <c r="DN1942" s="64"/>
      <c r="DO1942" s="64"/>
      <c r="DP1942" s="64"/>
      <c r="DQ1942" s="64"/>
      <c r="DR1942" s="65"/>
      <c r="DS1942" s="63">
        <f>IF($A1942="-","-",ROUND(VLOOKUP($A1942+ROUND(LEFT(DS$1933,2)/24,5),'[1]ОАО "АТС"'!$A$57:$F$800,4,FALSE),2))</f>
        <v>0</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3.5</v>
      </c>
      <c r="ER1942" s="64"/>
      <c r="ES1942" s="64"/>
      <c r="ET1942" s="64"/>
      <c r="EU1942" s="64"/>
      <c r="EV1942" s="65"/>
    </row>
    <row r="1943" spans="1:152" s="29" customFormat="1" ht="15.75" customHeight="1" x14ac:dyDescent="0.2">
      <c r="A1943" s="60">
        <f>$A$110</f>
        <v>46001</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0</v>
      </c>
      <c r="P1943" s="64"/>
      <c r="Q1943" s="64"/>
      <c r="R1943" s="64"/>
      <c r="S1943" s="64"/>
      <c r="T1943" s="65"/>
      <c r="U1943" s="63">
        <f>IF($A1943="-","-",ROUND(VLOOKUP($A1943+ROUND(LEFT(U$1933,1)/24,5),'[1]ОАО "АТС"'!$A$57:$F$800,4,FALSE),2))</f>
        <v>0.53</v>
      </c>
      <c r="V1943" s="64"/>
      <c r="W1943" s="64"/>
      <c r="X1943" s="64"/>
      <c r="Y1943" s="64"/>
      <c r="Z1943" s="65"/>
      <c r="AA1943" s="63">
        <f>IF($A1943="-","-",ROUND(VLOOKUP($A1943+ROUND(LEFT(AA$1933,1)/24,5),'[1]ОАО "АТС"'!$A$57:$F$800,4,FALSE),2))</f>
        <v>66.34</v>
      </c>
      <c r="AB1943" s="64"/>
      <c r="AC1943" s="64"/>
      <c r="AD1943" s="64"/>
      <c r="AE1943" s="64"/>
      <c r="AF1943" s="65"/>
      <c r="AG1943" s="63">
        <f>IF($A1943="-","-",ROUND(VLOOKUP($A1943+ROUND(LEFT(AG$1933,1)/24,5),'[1]ОАО "АТС"'!$A$57:$F$800,4,FALSE),2))</f>
        <v>38.24</v>
      </c>
      <c r="AH1943" s="64"/>
      <c r="AI1943" s="64"/>
      <c r="AJ1943" s="64"/>
      <c r="AK1943" s="64"/>
      <c r="AL1943" s="65"/>
      <c r="AM1943" s="63">
        <f>IF($A1943="-","-",ROUND(VLOOKUP($A1943+ROUND(LEFT(AM$1933,1)/24,5),'[1]ОАО "АТС"'!$A$57:$F$800,4,FALSE),2))</f>
        <v>398.48</v>
      </c>
      <c r="AN1943" s="64"/>
      <c r="AO1943" s="64"/>
      <c r="AP1943" s="64"/>
      <c r="AQ1943" s="64"/>
      <c r="AR1943" s="65"/>
      <c r="AS1943" s="63">
        <f>IF($A1943="-","-",ROUND(VLOOKUP($A1943+ROUND(LEFT(AS$1933,1)/24,5),'[1]ОАО "АТС"'!$A$57:$F$800,4,FALSE),2))</f>
        <v>490.07</v>
      </c>
      <c r="AT1943" s="64"/>
      <c r="AU1943" s="64"/>
      <c r="AV1943" s="64"/>
      <c r="AW1943" s="64"/>
      <c r="AX1943" s="65"/>
      <c r="AY1943" s="63">
        <f>IF($A1943="-","-",ROUND(VLOOKUP($A1943+ROUND(LEFT(AY$1933,1)/24,5),'[1]ОАО "АТС"'!$A$57:$F$800,4,FALSE),2))</f>
        <v>218.89</v>
      </c>
      <c r="AZ1943" s="64"/>
      <c r="BA1943" s="64"/>
      <c r="BB1943" s="64"/>
      <c r="BC1943" s="64"/>
      <c r="BD1943" s="65"/>
      <c r="BE1943" s="63">
        <f>IF($A1943="-","-",ROUND(VLOOKUP($A1943+ROUND(LEFT(BE$1933,1)/24,5),'[1]ОАО "АТС"'!$A$57:$F$800,4,FALSE),2))</f>
        <v>302.95999999999998</v>
      </c>
      <c r="BF1943" s="64"/>
      <c r="BG1943" s="64"/>
      <c r="BH1943" s="64"/>
      <c r="BI1943" s="64"/>
      <c r="BJ1943" s="65"/>
      <c r="BK1943" s="63">
        <f>IF($A1943="-","-",ROUND(VLOOKUP($A1943+ROUND(LEFT(BK$1933,1)/24,5),'[1]ОАО "АТС"'!$A$57:$F$800,4,FALSE),2))</f>
        <v>327.47000000000003</v>
      </c>
      <c r="BL1943" s="64"/>
      <c r="BM1943" s="64"/>
      <c r="BN1943" s="64"/>
      <c r="BO1943" s="64"/>
      <c r="BP1943" s="65"/>
      <c r="BQ1943" s="63">
        <f>IF($A1943="-","-",ROUND(VLOOKUP($A1943+ROUND(LEFT(BQ$1933,2)/24,5),'[1]ОАО "АТС"'!$A$57:$F$800,4,FALSE),2))</f>
        <v>428.99</v>
      </c>
      <c r="BR1943" s="64"/>
      <c r="BS1943" s="64"/>
      <c r="BT1943" s="64"/>
      <c r="BU1943" s="64"/>
      <c r="BV1943" s="65"/>
      <c r="BW1943" s="63">
        <f>IF($A1943="-","-",ROUND(VLOOKUP($A1943+ROUND(LEFT(BW$1933,2)/24,5),'[1]ОАО "АТС"'!$A$57:$F$800,4,FALSE),2))</f>
        <v>499.76</v>
      </c>
      <c r="BX1943" s="64"/>
      <c r="BY1943" s="64"/>
      <c r="BZ1943" s="64"/>
      <c r="CA1943" s="64"/>
      <c r="CB1943" s="65"/>
      <c r="CC1943" s="63">
        <f>IF($A1943="-","-",ROUND(VLOOKUP($A1943+ROUND(LEFT(CC$1933,2)/24,5),'[1]ОАО "АТС"'!$A$57:$F$800,4,FALSE),2))</f>
        <v>424.89</v>
      </c>
      <c r="CD1943" s="64"/>
      <c r="CE1943" s="64"/>
      <c r="CF1943" s="64"/>
      <c r="CG1943" s="64"/>
      <c r="CH1943" s="65"/>
      <c r="CI1943" s="63">
        <f>IF($A1943="-","-",ROUND(VLOOKUP($A1943+ROUND(LEFT(CI$1933,2)/24,5),'[1]ОАО "АТС"'!$A$57:$F$800,4,FALSE),2))</f>
        <v>501.25</v>
      </c>
      <c r="CJ1943" s="64"/>
      <c r="CK1943" s="64"/>
      <c r="CL1943" s="64"/>
      <c r="CM1943" s="64"/>
      <c r="CN1943" s="65"/>
      <c r="CO1943" s="63">
        <f>IF($A1943="-","-",ROUND(VLOOKUP($A1943+ROUND(LEFT(CO$1933,2)/24,5),'[1]ОАО "АТС"'!$A$57:$F$800,4,FALSE),2))</f>
        <v>442.44</v>
      </c>
      <c r="CP1943" s="64"/>
      <c r="CQ1943" s="64"/>
      <c r="CR1943" s="64"/>
      <c r="CS1943" s="64"/>
      <c r="CT1943" s="65"/>
      <c r="CU1943" s="63">
        <f>IF($A1943="-","-",ROUND(VLOOKUP($A1943+ROUND(LEFT(CU$1933,2)/24,5),'[1]ОАО "АТС"'!$A$57:$F$800,4,FALSE),2))</f>
        <v>538.17999999999995</v>
      </c>
      <c r="CV1943" s="64"/>
      <c r="CW1943" s="64"/>
      <c r="CX1943" s="64"/>
      <c r="CY1943" s="64"/>
      <c r="CZ1943" s="65"/>
      <c r="DA1943" s="63">
        <f>IF($A1943="-","-",ROUND(VLOOKUP($A1943+ROUND(LEFT(DA$1933,2)/24,5),'[1]ОАО "АТС"'!$A$57:$F$800,4,FALSE),2))</f>
        <v>522.69000000000005</v>
      </c>
      <c r="DB1943" s="64"/>
      <c r="DC1943" s="64"/>
      <c r="DD1943" s="64"/>
      <c r="DE1943" s="64"/>
      <c r="DF1943" s="65"/>
      <c r="DG1943" s="63">
        <f>IF($A1943="-","-",ROUND(VLOOKUP($A1943+ROUND(LEFT(DG$1933,2)/24,5),'[1]ОАО "АТС"'!$A$57:$F$800,4,FALSE),2))</f>
        <v>489.13</v>
      </c>
      <c r="DH1943" s="64"/>
      <c r="DI1943" s="64"/>
      <c r="DJ1943" s="64"/>
      <c r="DK1943" s="64"/>
      <c r="DL1943" s="65"/>
      <c r="DM1943" s="63">
        <f>IF($A1943="-","-",ROUND(VLOOKUP($A1943+ROUND(LEFT(DM$1933,2)/24,5),'[1]ОАО "АТС"'!$A$57:$F$800,4,FALSE),2))</f>
        <v>446.59</v>
      </c>
      <c r="DN1943" s="64"/>
      <c r="DO1943" s="64"/>
      <c r="DP1943" s="64"/>
      <c r="DQ1943" s="64"/>
      <c r="DR1943" s="65"/>
      <c r="DS1943" s="63">
        <f>IF($A1943="-","-",ROUND(VLOOKUP($A1943+ROUND(LEFT(DS$1933,2)/24,5),'[1]ОАО "АТС"'!$A$57:$F$800,4,FALSE),2))</f>
        <v>39.42</v>
      </c>
      <c r="DT1943" s="64"/>
      <c r="DU1943" s="64"/>
      <c r="DV1943" s="64"/>
      <c r="DW1943" s="64"/>
      <c r="DX1943" s="65"/>
      <c r="DY1943" s="63">
        <f>IF($A1943="-","-",ROUND(VLOOKUP($A1943+ROUND(LEFT(DY$1933,2)/24,5),'[1]ОАО "АТС"'!$A$57:$F$800,4,FALSE),2))</f>
        <v>641.20000000000005</v>
      </c>
      <c r="DZ1943" s="64"/>
      <c r="EA1943" s="64"/>
      <c r="EB1943" s="64"/>
      <c r="EC1943" s="64"/>
      <c r="ED1943" s="65"/>
      <c r="EE1943" s="63">
        <f>IF($A1943="-","-",ROUND(VLOOKUP($A1943+ROUND(LEFT(EE$1933,2)/24,5),'[1]ОАО "АТС"'!$A$57:$F$800,4,FALSE),2))</f>
        <v>25.66</v>
      </c>
      <c r="EF1943" s="64"/>
      <c r="EG1943" s="64"/>
      <c r="EH1943" s="64"/>
      <c r="EI1943" s="64"/>
      <c r="EJ1943" s="65"/>
      <c r="EK1943" s="63">
        <f>IF($A1943="-","-",ROUND(VLOOKUP($A1943+ROUND(LEFT(EK$1933,2)/24,5),'[1]ОАО "АТС"'!$A$57:$F$800,4,FALSE),2))</f>
        <v>544.42999999999995</v>
      </c>
      <c r="EL1943" s="64"/>
      <c r="EM1943" s="64"/>
      <c r="EN1943" s="64"/>
      <c r="EO1943" s="64"/>
      <c r="EP1943" s="65"/>
      <c r="EQ1943" s="63">
        <f>IF($A1943="-","-",ROUND(VLOOKUP($A1943+ROUND(LEFT(EQ$1933,2)/24,5),'[1]ОАО "АТС"'!$A$57:$F$800,4,FALSE),2))</f>
        <v>13.56</v>
      </c>
      <c r="ER1943" s="64"/>
      <c r="ES1943" s="64"/>
      <c r="ET1943" s="64"/>
      <c r="EU1943" s="64"/>
      <c r="EV1943" s="65"/>
    </row>
    <row r="1944" spans="1:152" s="29" customFormat="1" ht="15.75" customHeight="1" x14ac:dyDescent="0.2">
      <c r="A1944" s="60">
        <f>$A$111</f>
        <v>46002</v>
      </c>
      <c r="B1944" s="61"/>
      <c r="C1944" s="61"/>
      <c r="D1944" s="61"/>
      <c r="E1944" s="61"/>
      <c r="F1944" s="61"/>
      <c r="G1944" s="61"/>
      <c r="H1944" s="62"/>
      <c r="I1944" s="63">
        <f>IF($A1944="-","-",ROUND(VLOOKUP($A1944+ROUND(LEFT(I$1933,1)/24,5),'[1]ОАО "АТС"'!$A$57:$F$800,4,FALSE),2))</f>
        <v>478.25</v>
      </c>
      <c r="J1944" s="64"/>
      <c r="K1944" s="64"/>
      <c r="L1944" s="64"/>
      <c r="M1944" s="64"/>
      <c r="N1944" s="65"/>
      <c r="O1944" s="63">
        <f>IF($A1944="-","-",ROUND(VLOOKUP($A1944+ROUND(LEFT(O$1933,1)/24,5),'[1]ОАО "АТС"'!$A$57:$F$800,4,FALSE),2))</f>
        <v>658.99</v>
      </c>
      <c r="P1944" s="64"/>
      <c r="Q1944" s="64"/>
      <c r="R1944" s="64"/>
      <c r="S1944" s="64"/>
      <c r="T1944" s="65"/>
      <c r="U1944" s="63">
        <f>IF($A1944="-","-",ROUND(VLOOKUP($A1944+ROUND(LEFT(U$1933,1)/24,5),'[1]ОАО "АТС"'!$A$57:$F$800,4,FALSE),2))</f>
        <v>748.91</v>
      </c>
      <c r="V1944" s="64"/>
      <c r="W1944" s="64"/>
      <c r="X1944" s="64"/>
      <c r="Y1944" s="64"/>
      <c r="Z1944" s="65"/>
      <c r="AA1944" s="63">
        <f>IF($A1944="-","-",ROUND(VLOOKUP($A1944+ROUND(LEFT(AA$1933,1)/24,5),'[1]ОАО "АТС"'!$A$57:$F$800,4,FALSE),2))</f>
        <v>127.19</v>
      </c>
      <c r="AB1944" s="64"/>
      <c r="AC1944" s="64"/>
      <c r="AD1944" s="64"/>
      <c r="AE1944" s="64"/>
      <c r="AF1944" s="65"/>
      <c r="AG1944" s="63">
        <f>IF($A1944="-","-",ROUND(VLOOKUP($A1944+ROUND(LEFT(AG$1933,1)/24,5),'[1]ОАО "АТС"'!$A$57:$F$800,4,FALSE),2))</f>
        <v>206.64</v>
      </c>
      <c r="AH1944" s="64"/>
      <c r="AI1944" s="64"/>
      <c r="AJ1944" s="64"/>
      <c r="AK1944" s="64"/>
      <c r="AL1944" s="65"/>
      <c r="AM1944" s="63">
        <f>IF($A1944="-","-",ROUND(VLOOKUP($A1944+ROUND(LEFT(AM$1933,1)/24,5),'[1]ОАО "АТС"'!$A$57:$F$800,4,FALSE),2))</f>
        <v>475.02</v>
      </c>
      <c r="AN1944" s="64"/>
      <c r="AO1944" s="64"/>
      <c r="AP1944" s="64"/>
      <c r="AQ1944" s="64"/>
      <c r="AR1944" s="65"/>
      <c r="AS1944" s="63">
        <f>IF($A1944="-","-",ROUND(VLOOKUP($A1944+ROUND(LEFT(AS$1933,1)/24,5),'[1]ОАО "АТС"'!$A$57:$F$800,4,FALSE),2))</f>
        <v>311.3</v>
      </c>
      <c r="AT1944" s="64"/>
      <c r="AU1944" s="64"/>
      <c r="AV1944" s="64"/>
      <c r="AW1944" s="64"/>
      <c r="AX1944" s="65"/>
      <c r="AY1944" s="63">
        <f>IF($A1944="-","-",ROUND(VLOOKUP($A1944+ROUND(LEFT(AY$1933,1)/24,5),'[1]ОАО "АТС"'!$A$57:$F$800,4,FALSE),2))</f>
        <v>456.92</v>
      </c>
      <c r="AZ1944" s="64"/>
      <c r="BA1944" s="64"/>
      <c r="BB1944" s="64"/>
      <c r="BC1944" s="64"/>
      <c r="BD1944" s="65"/>
      <c r="BE1944" s="63">
        <f>IF($A1944="-","-",ROUND(VLOOKUP($A1944+ROUND(LEFT(BE$1933,1)/24,5),'[1]ОАО "АТС"'!$A$57:$F$800,4,FALSE),2))</f>
        <v>709.94</v>
      </c>
      <c r="BF1944" s="64"/>
      <c r="BG1944" s="64"/>
      <c r="BH1944" s="64"/>
      <c r="BI1944" s="64"/>
      <c r="BJ1944" s="65"/>
      <c r="BK1944" s="63">
        <f>IF($A1944="-","-",ROUND(VLOOKUP($A1944+ROUND(LEFT(BK$1933,1)/24,5),'[1]ОАО "АТС"'!$A$57:$F$800,4,FALSE),2))</f>
        <v>685.27</v>
      </c>
      <c r="BL1944" s="64"/>
      <c r="BM1944" s="64"/>
      <c r="BN1944" s="64"/>
      <c r="BO1944" s="64"/>
      <c r="BP1944" s="65"/>
      <c r="BQ1944" s="63">
        <f>IF($A1944="-","-",ROUND(VLOOKUP($A1944+ROUND(LEFT(BQ$1933,2)/24,5),'[1]ОАО "АТС"'!$A$57:$F$800,4,FALSE),2))</f>
        <v>706.37</v>
      </c>
      <c r="BR1944" s="64"/>
      <c r="BS1944" s="64"/>
      <c r="BT1944" s="64"/>
      <c r="BU1944" s="64"/>
      <c r="BV1944" s="65"/>
      <c r="BW1944" s="63">
        <f>IF($A1944="-","-",ROUND(VLOOKUP($A1944+ROUND(LEFT(BW$1933,2)/24,5),'[1]ОАО "АТС"'!$A$57:$F$800,4,FALSE),2))</f>
        <v>772.86</v>
      </c>
      <c r="BX1944" s="64"/>
      <c r="BY1944" s="64"/>
      <c r="BZ1944" s="64"/>
      <c r="CA1944" s="64"/>
      <c r="CB1944" s="65"/>
      <c r="CC1944" s="63">
        <f>IF($A1944="-","-",ROUND(VLOOKUP($A1944+ROUND(LEFT(CC$1933,2)/24,5),'[1]ОАО "АТС"'!$A$57:$F$800,4,FALSE),2))</f>
        <v>661.44</v>
      </c>
      <c r="CD1944" s="64"/>
      <c r="CE1944" s="64"/>
      <c r="CF1944" s="64"/>
      <c r="CG1944" s="64"/>
      <c r="CH1944" s="65"/>
      <c r="CI1944" s="63">
        <f>IF($A1944="-","-",ROUND(VLOOKUP($A1944+ROUND(LEFT(CI$1933,2)/24,5),'[1]ОАО "АТС"'!$A$57:$F$800,4,FALSE),2))</f>
        <v>579.26</v>
      </c>
      <c r="CJ1944" s="64"/>
      <c r="CK1944" s="64"/>
      <c r="CL1944" s="64"/>
      <c r="CM1944" s="64"/>
      <c r="CN1944" s="65"/>
      <c r="CO1944" s="63">
        <f>IF($A1944="-","-",ROUND(VLOOKUP($A1944+ROUND(LEFT(CO$1933,2)/24,5),'[1]ОАО "АТС"'!$A$57:$F$800,4,FALSE),2))</f>
        <v>714.92</v>
      </c>
      <c r="CP1944" s="64"/>
      <c r="CQ1944" s="64"/>
      <c r="CR1944" s="64"/>
      <c r="CS1944" s="64"/>
      <c r="CT1944" s="65"/>
      <c r="CU1944" s="63">
        <f>IF($A1944="-","-",ROUND(VLOOKUP($A1944+ROUND(LEFT(CU$1933,2)/24,5),'[1]ОАО "АТС"'!$A$57:$F$800,4,FALSE),2))</f>
        <v>713</v>
      </c>
      <c r="CV1944" s="64"/>
      <c r="CW1944" s="64"/>
      <c r="CX1944" s="64"/>
      <c r="CY1944" s="64"/>
      <c r="CZ1944" s="65"/>
      <c r="DA1944" s="63">
        <f>IF($A1944="-","-",ROUND(VLOOKUP($A1944+ROUND(LEFT(DA$1933,2)/24,5),'[1]ОАО "АТС"'!$A$57:$F$800,4,FALSE),2))</f>
        <v>452.41</v>
      </c>
      <c r="DB1944" s="64"/>
      <c r="DC1944" s="64"/>
      <c r="DD1944" s="64"/>
      <c r="DE1944" s="64"/>
      <c r="DF1944" s="65"/>
      <c r="DG1944" s="63">
        <f>IF($A1944="-","-",ROUND(VLOOKUP($A1944+ROUND(LEFT(DG$1933,2)/24,5),'[1]ОАО "АТС"'!$A$57:$F$800,4,FALSE),2))</f>
        <v>323.87</v>
      </c>
      <c r="DH1944" s="64"/>
      <c r="DI1944" s="64"/>
      <c r="DJ1944" s="64"/>
      <c r="DK1944" s="64"/>
      <c r="DL1944" s="65"/>
      <c r="DM1944" s="63">
        <f>IF($A1944="-","-",ROUND(VLOOKUP($A1944+ROUND(LEFT(DM$1933,2)/24,5),'[1]ОАО "АТС"'!$A$57:$F$800,4,FALSE),2))</f>
        <v>292.55</v>
      </c>
      <c r="DN1944" s="64"/>
      <c r="DO1944" s="64"/>
      <c r="DP1944" s="64"/>
      <c r="DQ1944" s="64"/>
      <c r="DR1944" s="65"/>
      <c r="DS1944" s="63">
        <f>IF($A1944="-","-",ROUND(VLOOKUP($A1944+ROUND(LEFT(DS$1933,2)/24,5),'[1]ОАО "АТС"'!$A$57:$F$800,4,FALSE),2))</f>
        <v>255.65</v>
      </c>
      <c r="DT1944" s="64"/>
      <c r="DU1944" s="64"/>
      <c r="DV1944" s="64"/>
      <c r="DW1944" s="64"/>
      <c r="DX1944" s="65"/>
      <c r="DY1944" s="63">
        <f>IF($A1944="-","-",ROUND(VLOOKUP($A1944+ROUND(LEFT(DY$1933,2)/24,5),'[1]ОАО "АТС"'!$A$57:$F$800,4,FALSE),2))</f>
        <v>210.86</v>
      </c>
      <c r="DZ1944" s="64"/>
      <c r="EA1944" s="64"/>
      <c r="EB1944" s="64"/>
      <c r="EC1944" s="64"/>
      <c r="ED1944" s="65"/>
      <c r="EE1944" s="63">
        <f>IF($A1944="-","-",ROUND(VLOOKUP($A1944+ROUND(LEFT(EE$1933,2)/24,5),'[1]ОАО "АТС"'!$A$57:$F$800,4,FALSE),2))</f>
        <v>582.99</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123.68</v>
      </c>
      <c r="ER1944" s="64"/>
      <c r="ES1944" s="64"/>
      <c r="ET1944" s="64"/>
      <c r="EU1944" s="64"/>
      <c r="EV1944" s="65"/>
    </row>
    <row r="1945" spans="1:152" s="29" customFormat="1" ht="15.75" customHeight="1" x14ac:dyDescent="0.2">
      <c r="A1945" s="60">
        <f>$A$112</f>
        <v>46003</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0</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0</v>
      </c>
      <c r="AB1945" s="64"/>
      <c r="AC1945" s="64"/>
      <c r="AD1945" s="64"/>
      <c r="AE1945" s="64"/>
      <c r="AF1945" s="65"/>
      <c r="AG1945" s="63">
        <f>IF($A1945="-","-",ROUND(VLOOKUP($A1945+ROUND(LEFT(AG$1933,1)/24,5),'[1]ОАО "АТС"'!$A$57:$F$800,4,FALSE),2))</f>
        <v>210.73</v>
      </c>
      <c r="AH1945" s="64"/>
      <c r="AI1945" s="64"/>
      <c r="AJ1945" s="64"/>
      <c r="AK1945" s="64"/>
      <c r="AL1945" s="65"/>
      <c r="AM1945" s="63">
        <f>IF($A1945="-","-",ROUND(VLOOKUP($A1945+ROUND(LEFT(AM$1933,1)/24,5),'[1]ОАО "АТС"'!$A$57:$F$800,4,FALSE),2))</f>
        <v>126.08</v>
      </c>
      <c r="AN1945" s="64"/>
      <c r="AO1945" s="64"/>
      <c r="AP1945" s="64"/>
      <c r="AQ1945" s="64"/>
      <c r="AR1945" s="65"/>
      <c r="AS1945" s="63">
        <f>IF($A1945="-","-",ROUND(VLOOKUP($A1945+ROUND(LEFT(AS$1933,1)/24,5),'[1]ОАО "АТС"'!$A$57:$F$800,4,FALSE),2))</f>
        <v>1.82</v>
      </c>
      <c r="AT1945" s="64"/>
      <c r="AU1945" s="64"/>
      <c r="AV1945" s="64"/>
      <c r="AW1945" s="64"/>
      <c r="AX1945" s="65"/>
      <c r="AY1945" s="63">
        <f>IF($A1945="-","-",ROUND(VLOOKUP($A1945+ROUND(LEFT(AY$1933,1)/24,5),'[1]ОАО "АТС"'!$A$57:$F$800,4,FALSE),2))</f>
        <v>359.71</v>
      </c>
      <c r="AZ1945" s="64"/>
      <c r="BA1945" s="64"/>
      <c r="BB1945" s="64"/>
      <c r="BC1945" s="64"/>
      <c r="BD1945" s="65"/>
      <c r="BE1945" s="63">
        <f>IF($A1945="-","-",ROUND(VLOOKUP($A1945+ROUND(LEFT(BE$1933,1)/24,5),'[1]ОАО "АТС"'!$A$57:$F$800,4,FALSE),2))</f>
        <v>315.16000000000003</v>
      </c>
      <c r="BF1945" s="64"/>
      <c r="BG1945" s="64"/>
      <c r="BH1945" s="64"/>
      <c r="BI1945" s="64"/>
      <c r="BJ1945" s="65"/>
      <c r="BK1945" s="63">
        <f>IF($A1945="-","-",ROUND(VLOOKUP($A1945+ROUND(LEFT(BK$1933,1)/24,5),'[1]ОАО "АТС"'!$A$57:$F$800,4,FALSE),2))</f>
        <v>267.94</v>
      </c>
      <c r="BL1945" s="64"/>
      <c r="BM1945" s="64"/>
      <c r="BN1945" s="64"/>
      <c r="BO1945" s="64"/>
      <c r="BP1945" s="65"/>
      <c r="BQ1945" s="63">
        <f>IF($A1945="-","-",ROUND(VLOOKUP($A1945+ROUND(LEFT(BQ$1933,2)/24,5),'[1]ОАО "АТС"'!$A$57:$F$800,4,FALSE),2))</f>
        <v>182.55</v>
      </c>
      <c r="BR1945" s="64"/>
      <c r="BS1945" s="64"/>
      <c r="BT1945" s="64"/>
      <c r="BU1945" s="64"/>
      <c r="BV1945" s="65"/>
      <c r="BW1945" s="63">
        <f>IF($A1945="-","-",ROUND(VLOOKUP($A1945+ROUND(LEFT(BW$1933,2)/24,5),'[1]ОАО "АТС"'!$A$57:$F$800,4,FALSE),2))</f>
        <v>99.96</v>
      </c>
      <c r="BX1945" s="64"/>
      <c r="BY1945" s="64"/>
      <c r="BZ1945" s="64"/>
      <c r="CA1945" s="64"/>
      <c r="CB1945" s="65"/>
      <c r="CC1945" s="63">
        <f>IF($A1945="-","-",ROUND(VLOOKUP($A1945+ROUND(LEFT(CC$1933,2)/24,5),'[1]ОАО "АТС"'!$A$57:$F$800,4,FALSE),2))</f>
        <v>271.2</v>
      </c>
      <c r="CD1945" s="64"/>
      <c r="CE1945" s="64"/>
      <c r="CF1945" s="64"/>
      <c r="CG1945" s="64"/>
      <c r="CH1945" s="65"/>
      <c r="CI1945" s="63">
        <f>IF($A1945="-","-",ROUND(VLOOKUP($A1945+ROUND(LEFT(CI$1933,2)/24,5),'[1]ОАО "АТС"'!$A$57:$F$800,4,FALSE),2))</f>
        <v>184.96</v>
      </c>
      <c r="CJ1945" s="64"/>
      <c r="CK1945" s="64"/>
      <c r="CL1945" s="64"/>
      <c r="CM1945" s="64"/>
      <c r="CN1945" s="65"/>
      <c r="CO1945" s="63">
        <f>IF($A1945="-","-",ROUND(VLOOKUP($A1945+ROUND(LEFT(CO$1933,2)/24,5),'[1]ОАО "АТС"'!$A$57:$F$800,4,FALSE),2))</f>
        <v>176.07</v>
      </c>
      <c r="CP1945" s="64"/>
      <c r="CQ1945" s="64"/>
      <c r="CR1945" s="64"/>
      <c r="CS1945" s="64"/>
      <c r="CT1945" s="65"/>
      <c r="CU1945" s="63">
        <f>IF($A1945="-","-",ROUND(VLOOKUP($A1945+ROUND(LEFT(CU$1933,2)/24,5),'[1]ОАО "АТС"'!$A$57:$F$800,4,FALSE),2))</f>
        <v>66.239999999999995</v>
      </c>
      <c r="CV1945" s="64"/>
      <c r="CW1945" s="64"/>
      <c r="CX1945" s="64"/>
      <c r="CY1945" s="64"/>
      <c r="CZ1945" s="65"/>
      <c r="DA1945" s="63">
        <f>IF($A1945="-","-",ROUND(VLOOKUP($A1945+ROUND(LEFT(DA$1933,2)/24,5),'[1]ОАО "АТС"'!$A$57:$F$800,4,FALSE),2))</f>
        <v>284.04000000000002</v>
      </c>
      <c r="DB1945" s="64"/>
      <c r="DC1945" s="64"/>
      <c r="DD1945" s="64"/>
      <c r="DE1945" s="64"/>
      <c r="DF1945" s="65"/>
      <c r="DG1945" s="63">
        <f>IF($A1945="-","-",ROUND(VLOOKUP($A1945+ROUND(LEFT(DG$1933,2)/24,5),'[1]ОАО "АТС"'!$A$57:$F$800,4,FALSE),2))</f>
        <v>81.77</v>
      </c>
      <c r="DH1945" s="64"/>
      <c r="DI1945" s="64"/>
      <c r="DJ1945" s="64"/>
      <c r="DK1945" s="64"/>
      <c r="DL1945" s="65"/>
      <c r="DM1945" s="63">
        <f>IF($A1945="-","-",ROUND(VLOOKUP($A1945+ROUND(LEFT(DM$1933,2)/24,5),'[1]ОАО "АТС"'!$A$57:$F$800,4,FALSE),2))</f>
        <v>37.81</v>
      </c>
      <c r="DN1945" s="64"/>
      <c r="DO1945" s="64"/>
      <c r="DP1945" s="64"/>
      <c r="DQ1945" s="64"/>
      <c r="DR1945" s="65"/>
      <c r="DS1945" s="63">
        <f>IF($A1945="-","-",ROUND(VLOOKUP($A1945+ROUND(LEFT(DS$1933,2)/24,5),'[1]ОАО "АТС"'!$A$57:$F$800,4,FALSE),2))</f>
        <v>27.11</v>
      </c>
      <c r="DT1945" s="64"/>
      <c r="DU1945" s="64"/>
      <c r="DV1945" s="64"/>
      <c r="DW1945" s="64"/>
      <c r="DX1945" s="65"/>
      <c r="DY1945" s="63">
        <f>IF($A1945="-","-",ROUND(VLOOKUP($A1945+ROUND(LEFT(DY$1933,2)/24,5),'[1]ОАО "АТС"'!$A$57:$F$800,4,FALSE),2))</f>
        <v>0.02</v>
      </c>
      <c r="DZ1945" s="64"/>
      <c r="EA1945" s="64"/>
      <c r="EB1945" s="64"/>
      <c r="EC1945" s="64"/>
      <c r="ED1945" s="65"/>
      <c r="EE1945" s="63">
        <f>IF($A1945="-","-",ROUND(VLOOKUP($A1945+ROUND(LEFT(EE$1933,2)/24,5),'[1]ОАО "АТС"'!$A$57:$F$800,4,FALSE),2))</f>
        <v>0</v>
      </c>
      <c r="EF1945" s="64"/>
      <c r="EG1945" s="64"/>
      <c r="EH1945" s="64"/>
      <c r="EI1945" s="64"/>
      <c r="EJ1945" s="65"/>
      <c r="EK1945" s="63">
        <f>IF($A1945="-","-",ROUND(VLOOKUP($A1945+ROUND(LEFT(EK$1933,2)/24,5),'[1]ОАО "АТС"'!$A$57:$F$800,4,FALSE),2))</f>
        <v>0</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46004</v>
      </c>
      <c r="B1946" s="61"/>
      <c r="C1946" s="61"/>
      <c r="D1946" s="61"/>
      <c r="E1946" s="61"/>
      <c r="F1946" s="61"/>
      <c r="G1946" s="61"/>
      <c r="H1946" s="62"/>
      <c r="I1946" s="63">
        <f>IF($A1946="-","-",ROUND(VLOOKUP($A1946+ROUND(LEFT(I$1933,1)/24,5),'[1]ОАО "АТС"'!$A$57:$F$800,4,FALSE),2))</f>
        <v>1.33</v>
      </c>
      <c r="J1946" s="64"/>
      <c r="K1946" s="64"/>
      <c r="L1946" s="64"/>
      <c r="M1946" s="64"/>
      <c r="N1946" s="65"/>
      <c r="O1946" s="63">
        <f>IF($A1946="-","-",ROUND(VLOOKUP($A1946+ROUND(LEFT(O$1933,1)/24,5),'[1]ОАО "АТС"'!$A$57:$F$800,4,FALSE),2))</f>
        <v>21.86</v>
      </c>
      <c r="P1946" s="64"/>
      <c r="Q1946" s="64"/>
      <c r="R1946" s="64"/>
      <c r="S1946" s="64"/>
      <c r="T1946" s="65"/>
      <c r="U1946" s="63">
        <f>IF($A1946="-","-",ROUND(VLOOKUP($A1946+ROUND(LEFT(U$1933,1)/24,5),'[1]ОАО "АТС"'!$A$57:$F$800,4,FALSE),2))</f>
        <v>63.41</v>
      </c>
      <c r="V1946" s="64"/>
      <c r="W1946" s="64"/>
      <c r="X1946" s="64"/>
      <c r="Y1946" s="64"/>
      <c r="Z1946" s="65"/>
      <c r="AA1946" s="63">
        <f>IF($A1946="-","-",ROUND(VLOOKUP($A1946+ROUND(LEFT(AA$1933,1)/24,5),'[1]ОАО "АТС"'!$A$57:$F$800,4,FALSE),2))</f>
        <v>17.46</v>
      </c>
      <c r="AB1946" s="64"/>
      <c r="AC1946" s="64"/>
      <c r="AD1946" s="64"/>
      <c r="AE1946" s="64"/>
      <c r="AF1946" s="65"/>
      <c r="AG1946" s="63">
        <f>IF($A1946="-","-",ROUND(VLOOKUP($A1946+ROUND(LEFT(AG$1933,1)/24,5),'[1]ОАО "АТС"'!$A$57:$F$800,4,FALSE),2))</f>
        <v>86.03</v>
      </c>
      <c r="AH1946" s="64"/>
      <c r="AI1946" s="64"/>
      <c r="AJ1946" s="64"/>
      <c r="AK1946" s="64"/>
      <c r="AL1946" s="65"/>
      <c r="AM1946" s="63">
        <f>IF($A1946="-","-",ROUND(VLOOKUP($A1946+ROUND(LEFT(AM$1933,1)/24,5),'[1]ОАО "АТС"'!$A$57:$F$800,4,FALSE),2))</f>
        <v>291.51</v>
      </c>
      <c r="AN1946" s="64"/>
      <c r="AO1946" s="64"/>
      <c r="AP1946" s="64"/>
      <c r="AQ1946" s="64"/>
      <c r="AR1946" s="65"/>
      <c r="AS1946" s="63">
        <f>IF($A1946="-","-",ROUND(VLOOKUP($A1946+ROUND(LEFT(AS$1933,1)/24,5),'[1]ОАО "АТС"'!$A$57:$F$800,4,FALSE),2))</f>
        <v>333.75</v>
      </c>
      <c r="AT1946" s="64"/>
      <c r="AU1946" s="64"/>
      <c r="AV1946" s="64"/>
      <c r="AW1946" s="64"/>
      <c r="AX1946" s="65"/>
      <c r="AY1946" s="63">
        <f>IF($A1946="-","-",ROUND(VLOOKUP($A1946+ROUND(LEFT(AY$1933,1)/24,5),'[1]ОАО "АТС"'!$A$57:$F$800,4,FALSE),2))</f>
        <v>329.8</v>
      </c>
      <c r="AZ1946" s="64"/>
      <c r="BA1946" s="64"/>
      <c r="BB1946" s="64"/>
      <c r="BC1946" s="64"/>
      <c r="BD1946" s="65"/>
      <c r="BE1946" s="63">
        <f>IF($A1946="-","-",ROUND(VLOOKUP($A1946+ROUND(LEFT(BE$1933,1)/24,5),'[1]ОАО "АТС"'!$A$57:$F$800,4,FALSE),2))</f>
        <v>143.72</v>
      </c>
      <c r="BF1946" s="64"/>
      <c r="BG1946" s="64"/>
      <c r="BH1946" s="64"/>
      <c r="BI1946" s="64"/>
      <c r="BJ1946" s="65"/>
      <c r="BK1946" s="63">
        <f>IF($A1946="-","-",ROUND(VLOOKUP($A1946+ROUND(LEFT(BK$1933,1)/24,5),'[1]ОАО "АТС"'!$A$57:$F$800,4,FALSE),2))</f>
        <v>82.55</v>
      </c>
      <c r="BL1946" s="64"/>
      <c r="BM1946" s="64"/>
      <c r="BN1946" s="64"/>
      <c r="BO1946" s="64"/>
      <c r="BP1946" s="65"/>
      <c r="BQ1946" s="63">
        <f>IF($A1946="-","-",ROUND(VLOOKUP($A1946+ROUND(LEFT(BQ$1933,2)/24,5),'[1]ОАО "АТС"'!$A$57:$F$800,4,FALSE),2))</f>
        <v>68.209999999999994</v>
      </c>
      <c r="BR1946" s="64"/>
      <c r="BS1946" s="64"/>
      <c r="BT1946" s="64"/>
      <c r="BU1946" s="64"/>
      <c r="BV1946" s="65"/>
      <c r="BW1946" s="63">
        <f>IF($A1946="-","-",ROUND(VLOOKUP($A1946+ROUND(LEFT(BW$1933,2)/24,5),'[1]ОАО "АТС"'!$A$57:$F$800,4,FALSE),2))</f>
        <v>66.760000000000005</v>
      </c>
      <c r="BX1946" s="64"/>
      <c r="BY1946" s="64"/>
      <c r="BZ1946" s="64"/>
      <c r="CA1946" s="64"/>
      <c r="CB1946" s="65"/>
      <c r="CC1946" s="63">
        <f>IF($A1946="-","-",ROUND(VLOOKUP($A1946+ROUND(LEFT(CC$1933,2)/24,5),'[1]ОАО "АТС"'!$A$57:$F$800,4,FALSE),2))</f>
        <v>54.82</v>
      </c>
      <c r="CD1946" s="64"/>
      <c r="CE1946" s="64"/>
      <c r="CF1946" s="64"/>
      <c r="CG1946" s="64"/>
      <c r="CH1946" s="65"/>
      <c r="CI1946" s="63">
        <f>IF($A1946="-","-",ROUND(VLOOKUP($A1946+ROUND(LEFT(CI$1933,2)/24,5),'[1]ОАО "АТС"'!$A$57:$F$800,4,FALSE),2))</f>
        <v>637.54</v>
      </c>
      <c r="CJ1946" s="64"/>
      <c r="CK1946" s="64"/>
      <c r="CL1946" s="64"/>
      <c r="CM1946" s="64"/>
      <c r="CN1946" s="65"/>
      <c r="CO1946" s="63">
        <f>IF($A1946="-","-",ROUND(VLOOKUP($A1946+ROUND(LEFT(CO$1933,2)/24,5),'[1]ОАО "АТС"'!$A$57:$F$800,4,FALSE),2))</f>
        <v>44.09</v>
      </c>
      <c r="CP1946" s="64"/>
      <c r="CQ1946" s="64"/>
      <c r="CR1946" s="64"/>
      <c r="CS1946" s="64"/>
      <c r="CT1946" s="65"/>
      <c r="CU1946" s="63">
        <f>IF($A1946="-","-",ROUND(VLOOKUP($A1946+ROUND(LEFT(CU$1933,2)/24,5),'[1]ОАО "АТС"'!$A$57:$F$800,4,FALSE),2))</f>
        <v>512.59</v>
      </c>
      <c r="CV1946" s="64"/>
      <c r="CW1946" s="64"/>
      <c r="CX1946" s="64"/>
      <c r="CY1946" s="64"/>
      <c r="CZ1946" s="65"/>
      <c r="DA1946" s="63">
        <f>IF($A1946="-","-",ROUND(VLOOKUP($A1946+ROUND(LEFT(DA$1933,2)/24,5),'[1]ОАО "АТС"'!$A$57:$F$800,4,FALSE),2))</f>
        <v>27.67</v>
      </c>
      <c r="DB1946" s="64"/>
      <c r="DC1946" s="64"/>
      <c r="DD1946" s="64"/>
      <c r="DE1946" s="64"/>
      <c r="DF1946" s="65"/>
      <c r="DG1946" s="63">
        <f>IF($A1946="-","-",ROUND(VLOOKUP($A1946+ROUND(LEFT(DG$1933,2)/24,5),'[1]ОАО "АТС"'!$A$57:$F$800,4,FALSE),2))</f>
        <v>50.29</v>
      </c>
      <c r="DH1946" s="64"/>
      <c r="DI1946" s="64"/>
      <c r="DJ1946" s="64"/>
      <c r="DK1946" s="64"/>
      <c r="DL1946" s="65"/>
      <c r="DM1946" s="63">
        <f>IF($A1946="-","-",ROUND(VLOOKUP($A1946+ROUND(LEFT(DM$1933,2)/24,5),'[1]ОАО "АТС"'!$A$57:$F$800,4,FALSE),2))</f>
        <v>45.49</v>
      </c>
      <c r="DN1946" s="64"/>
      <c r="DO1946" s="64"/>
      <c r="DP1946" s="64"/>
      <c r="DQ1946" s="64"/>
      <c r="DR1946" s="65"/>
      <c r="DS1946" s="63">
        <f>IF($A1946="-","-",ROUND(VLOOKUP($A1946+ROUND(LEFT(DS$1933,2)/24,5),'[1]ОАО "АТС"'!$A$57:$F$800,4,FALSE),2))</f>
        <v>78.7</v>
      </c>
      <c r="DT1946" s="64"/>
      <c r="DU1946" s="64"/>
      <c r="DV1946" s="64"/>
      <c r="DW1946" s="64"/>
      <c r="DX1946" s="65"/>
      <c r="DY1946" s="63">
        <f>IF($A1946="-","-",ROUND(VLOOKUP($A1946+ROUND(LEFT(DY$1933,2)/24,5),'[1]ОАО "АТС"'!$A$57:$F$800,4,FALSE),2))</f>
        <v>0</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0</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46005</v>
      </c>
      <c r="B1947" s="61"/>
      <c r="C1947" s="61"/>
      <c r="D1947" s="61"/>
      <c r="E1947" s="61"/>
      <c r="F1947" s="61"/>
      <c r="G1947" s="61"/>
      <c r="H1947" s="62"/>
      <c r="I1947" s="63">
        <f>IF($A1947="-","-",ROUND(VLOOKUP($A1947+ROUND(LEFT(I$1933,1)/24,5),'[1]ОАО "АТС"'!$A$57:$F$800,4,FALSE),2))</f>
        <v>95.23</v>
      </c>
      <c r="J1947" s="64"/>
      <c r="K1947" s="64"/>
      <c r="L1947" s="64"/>
      <c r="M1947" s="64"/>
      <c r="N1947" s="65"/>
      <c r="O1947" s="63">
        <f>IF($A1947="-","-",ROUND(VLOOKUP($A1947+ROUND(LEFT(O$1933,1)/24,5),'[1]ОАО "АТС"'!$A$57:$F$800,4,FALSE),2))</f>
        <v>155.54</v>
      </c>
      <c r="P1947" s="64"/>
      <c r="Q1947" s="64"/>
      <c r="R1947" s="64"/>
      <c r="S1947" s="64"/>
      <c r="T1947" s="65"/>
      <c r="U1947" s="63">
        <f>IF($A1947="-","-",ROUND(VLOOKUP($A1947+ROUND(LEFT(U$1933,1)/24,5),'[1]ОАО "АТС"'!$A$57:$F$800,4,FALSE),2))</f>
        <v>104.45</v>
      </c>
      <c r="V1947" s="64"/>
      <c r="W1947" s="64"/>
      <c r="X1947" s="64"/>
      <c r="Y1947" s="64"/>
      <c r="Z1947" s="65"/>
      <c r="AA1947" s="63">
        <f>IF($A1947="-","-",ROUND(VLOOKUP($A1947+ROUND(LEFT(AA$1933,1)/24,5),'[1]ОАО "АТС"'!$A$57:$F$800,4,FALSE),2))</f>
        <v>63.51</v>
      </c>
      <c r="AB1947" s="64"/>
      <c r="AC1947" s="64"/>
      <c r="AD1947" s="64"/>
      <c r="AE1947" s="64"/>
      <c r="AF1947" s="65"/>
      <c r="AG1947" s="63">
        <f>IF($A1947="-","-",ROUND(VLOOKUP($A1947+ROUND(LEFT(AG$1933,1)/24,5),'[1]ОАО "АТС"'!$A$57:$F$800,4,FALSE),2))</f>
        <v>26.2</v>
      </c>
      <c r="AH1947" s="64"/>
      <c r="AI1947" s="64"/>
      <c r="AJ1947" s="64"/>
      <c r="AK1947" s="64"/>
      <c r="AL1947" s="65"/>
      <c r="AM1947" s="63">
        <f>IF($A1947="-","-",ROUND(VLOOKUP($A1947+ROUND(LEFT(AM$1933,1)/24,5),'[1]ОАО "АТС"'!$A$57:$F$800,4,FALSE),2))</f>
        <v>254.16</v>
      </c>
      <c r="AN1947" s="64"/>
      <c r="AO1947" s="64"/>
      <c r="AP1947" s="64"/>
      <c r="AQ1947" s="64"/>
      <c r="AR1947" s="65"/>
      <c r="AS1947" s="63">
        <f>IF($A1947="-","-",ROUND(VLOOKUP($A1947+ROUND(LEFT(AS$1933,1)/24,5),'[1]ОАО "АТС"'!$A$57:$F$800,4,FALSE),2))</f>
        <v>213.77</v>
      </c>
      <c r="AT1947" s="64"/>
      <c r="AU1947" s="64"/>
      <c r="AV1947" s="64"/>
      <c r="AW1947" s="64"/>
      <c r="AX1947" s="65"/>
      <c r="AY1947" s="63">
        <f>IF($A1947="-","-",ROUND(VLOOKUP($A1947+ROUND(LEFT(AY$1933,1)/24,5),'[1]ОАО "АТС"'!$A$57:$F$800,4,FALSE),2))</f>
        <v>185.96</v>
      </c>
      <c r="AZ1947" s="64"/>
      <c r="BA1947" s="64"/>
      <c r="BB1947" s="64"/>
      <c r="BC1947" s="64"/>
      <c r="BD1947" s="65"/>
      <c r="BE1947" s="63">
        <f>IF($A1947="-","-",ROUND(VLOOKUP($A1947+ROUND(LEFT(BE$1933,1)/24,5),'[1]ОАО "АТС"'!$A$57:$F$800,4,FALSE),2))</f>
        <v>251.95</v>
      </c>
      <c r="BF1947" s="64"/>
      <c r="BG1947" s="64"/>
      <c r="BH1947" s="64"/>
      <c r="BI1947" s="64"/>
      <c r="BJ1947" s="65"/>
      <c r="BK1947" s="63">
        <f>IF($A1947="-","-",ROUND(VLOOKUP($A1947+ROUND(LEFT(BK$1933,1)/24,5),'[1]ОАО "АТС"'!$A$57:$F$800,4,FALSE),2))</f>
        <v>174.8</v>
      </c>
      <c r="BL1947" s="64"/>
      <c r="BM1947" s="64"/>
      <c r="BN1947" s="64"/>
      <c r="BO1947" s="64"/>
      <c r="BP1947" s="65"/>
      <c r="BQ1947" s="63">
        <f>IF($A1947="-","-",ROUND(VLOOKUP($A1947+ROUND(LEFT(BQ$1933,2)/24,5),'[1]ОАО "АТС"'!$A$57:$F$800,4,FALSE),2))</f>
        <v>139.72</v>
      </c>
      <c r="BR1947" s="64"/>
      <c r="BS1947" s="64"/>
      <c r="BT1947" s="64"/>
      <c r="BU1947" s="64"/>
      <c r="BV1947" s="65"/>
      <c r="BW1947" s="63">
        <f>IF($A1947="-","-",ROUND(VLOOKUP($A1947+ROUND(LEFT(BW$1933,2)/24,5),'[1]ОАО "АТС"'!$A$57:$F$800,4,FALSE),2))</f>
        <v>51.11</v>
      </c>
      <c r="BX1947" s="64"/>
      <c r="BY1947" s="64"/>
      <c r="BZ1947" s="64"/>
      <c r="CA1947" s="64"/>
      <c r="CB1947" s="65"/>
      <c r="CC1947" s="63">
        <f>IF($A1947="-","-",ROUND(VLOOKUP($A1947+ROUND(LEFT(CC$1933,2)/24,5),'[1]ОАО "АТС"'!$A$57:$F$800,4,FALSE),2))</f>
        <v>95</v>
      </c>
      <c r="CD1947" s="64"/>
      <c r="CE1947" s="64"/>
      <c r="CF1947" s="64"/>
      <c r="CG1947" s="64"/>
      <c r="CH1947" s="65"/>
      <c r="CI1947" s="63">
        <f>IF($A1947="-","-",ROUND(VLOOKUP($A1947+ROUND(LEFT(CI$1933,2)/24,5),'[1]ОАО "АТС"'!$A$57:$F$800,4,FALSE),2))</f>
        <v>109.31</v>
      </c>
      <c r="CJ1947" s="64"/>
      <c r="CK1947" s="64"/>
      <c r="CL1947" s="64"/>
      <c r="CM1947" s="64"/>
      <c r="CN1947" s="65"/>
      <c r="CO1947" s="63">
        <f>IF($A1947="-","-",ROUND(VLOOKUP($A1947+ROUND(LEFT(CO$1933,2)/24,5),'[1]ОАО "АТС"'!$A$57:$F$800,4,FALSE),2))</f>
        <v>98.55</v>
      </c>
      <c r="CP1947" s="64"/>
      <c r="CQ1947" s="64"/>
      <c r="CR1947" s="64"/>
      <c r="CS1947" s="64"/>
      <c r="CT1947" s="65"/>
      <c r="CU1947" s="63">
        <f>IF($A1947="-","-",ROUND(VLOOKUP($A1947+ROUND(LEFT(CU$1933,2)/24,5),'[1]ОАО "АТС"'!$A$57:$F$800,4,FALSE),2))</f>
        <v>97.62</v>
      </c>
      <c r="CV1947" s="64"/>
      <c r="CW1947" s="64"/>
      <c r="CX1947" s="64"/>
      <c r="CY1947" s="64"/>
      <c r="CZ1947" s="65"/>
      <c r="DA1947" s="63">
        <f>IF($A1947="-","-",ROUND(VLOOKUP($A1947+ROUND(LEFT(DA$1933,2)/24,5),'[1]ОАО "АТС"'!$A$57:$F$800,4,FALSE),2))</f>
        <v>170.17</v>
      </c>
      <c r="DB1947" s="64"/>
      <c r="DC1947" s="64"/>
      <c r="DD1947" s="64"/>
      <c r="DE1947" s="64"/>
      <c r="DF1947" s="65"/>
      <c r="DG1947" s="63">
        <f>IF($A1947="-","-",ROUND(VLOOKUP($A1947+ROUND(LEFT(DG$1933,2)/24,5),'[1]ОАО "АТС"'!$A$57:$F$800,4,FALSE),2))</f>
        <v>29.48</v>
      </c>
      <c r="DH1947" s="64"/>
      <c r="DI1947" s="64"/>
      <c r="DJ1947" s="64"/>
      <c r="DK1947" s="64"/>
      <c r="DL1947" s="65"/>
      <c r="DM1947" s="63">
        <f>IF($A1947="-","-",ROUND(VLOOKUP($A1947+ROUND(LEFT(DM$1933,2)/24,5),'[1]ОАО "АТС"'!$A$57:$F$800,4,FALSE),2))</f>
        <v>34.75</v>
      </c>
      <c r="DN1947" s="64"/>
      <c r="DO1947" s="64"/>
      <c r="DP1947" s="64"/>
      <c r="DQ1947" s="64"/>
      <c r="DR1947" s="65"/>
      <c r="DS1947" s="63">
        <f>IF($A1947="-","-",ROUND(VLOOKUP($A1947+ROUND(LEFT(DS$1933,2)/24,5),'[1]ОАО "АТС"'!$A$57:$F$800,4,FALSE),2))</f>
        <v>2.02</v>
      </c>
      <c r="DT1947" s="64"/>
      <c r="DU1947" s="64"/>
      <c r="DV1947" s="64"/>
      <c r="DW1947" s="64"/>
      <c r="DX1947" s="65"/>
      <c r="DY1947" s="63">
        <f>IF($A1947="-","-",ROUND(VLOOKUP($A1947+ROUND(LEFT(DY$1933,2)/24,5),'[1]ОАО "АТС"'!$A$57:$F$800,4,FALSE),2))</f>
        <v>26.13</v>
      </c>
      <c r="DZ1947" s="64"/>
      <c r="EA1947" s="64"/>
      <c r="EB1947" s="64"/>
      <c r="EC1947" s="64"/>
      <c r="ED1947" s="65"/>
      <c r="EE1947" s="63">
        <f>IF($A1947="-","-",ROUND(VLOOKUP($A1947+ROUND(LEFT(EE$1933,2)/24,5),'[1]ОАО "АТС"'!$A$57:$F$800,4,FALSE),2))</f>
        <v>9.14</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46006</v>
      </c>
      <c r="B1948" s="61"/>
      <c r="C1948" s="61"/>
      <c r="D1948" s="61"/>
      <c r="E1948" s="61"/>
      <c r="F1948" s="61"/>
      <c r="G1948" s="61"/>
      <c r="H1948" s="62"/>
      <c r="I1948" s="63">
        <f>IF($A1948="-","-",ROUND(VLOOKUP($A1948+ROUND(LEFT(I$1933,1)/24,5),'[1]ОАО "АТС"'!$A$57:$F$800,4,FALSE),2))</f>
        <v>0</v>
      </c>
      <c r="J1948" s="64"/>
      <c r="K1948" s="64"/>
      <c r="L1948" s="64"/>
      <c r="M1948" s="64"/>
      <c r="N1948" s="65"/>
      <c r="O1948" s="63">
        <f>IF($A1948="-","-",ROUND(VLOOKUP($A1948+ROUND(LEFT(O$1933,1)/24,5),'[1]ОАО "АТС"'!$A$57:$F$800,4,FALSE),2))</f>
        <v>0</v>
      </c>
      <c r="P1948" s="64"/>
      <c r="Q1948" s="64"/>
      <c r="R1948" s="64"/>
      <c r="S1948" s="64"/>
      <c r="T1948" s="65"/>
      <c r="U1948" s="63">
        <f>IF($A1948="-","-",ROUND(VLOOKUP($A1948+ROUND(LEFT(U$1933,1)/24,5),'[1]ОАО "АТС"'!$A$57:$F$800,4,FALSE),2))</f>
        <v>0</v>
      </c>
      <c r="V1948" s="64"/>
      <c r="W1948" s="64"/>
      <c r="X1948" s="64"/>
      <c r="Y1948" s="64"/>
      <c r="Z1948" s="65"/>
      <c r="AA1948" s="63">
        <f>IF($A1948="-","-",ROUND(VLOOKUP($A1948+ROUND(LEFT(AA$1933,1)/24,5),'[1]ОАО "АТС"'!$A$57:$F$800,4,FALSE),2))</f>
        <v>0</v>
      </c>
      <c r="AB1948" s="64"/>
      <c r="AC1948" s="64"/>
      <c r="AD1948" s="64"/>
      <c r="AE1948" s="64"/>
      <c r="AF1948" s="65"/>
      <c r="AG1948" s="63">
        <f>IF($A1948="-","-",ROUND(VLOOKUP($A1948+ROUND(LEFT(AG$1933,1)/24,5),'[1]ОАО "АТС"'!$A$57:$F$800,4,FALSE),2))</f>
        <v>0</v>
      </c>
      <c r="AH1948" s="64"/>
      <c r="AI1948" s="64"/>
      <c r="AJ1948" s="64"/>
      <c r="AK1948" s="64"/>
      <c r="AL1948" s="65"/>
      <c r="AM1948" s="63">
        <f>IF($A1948="-","-",ROUND(VLOOKUP($A1948+ROUND(LEFT(AM$1933,1)/24,5),'[1]ОАО "АТС"'!$A$57:$F$800,4,FALSE),2))</f>
        <v>329.32</v>
      </c>
      <c r="AN1948" s="64"/>
      <c r="AO1948" s="64"/>
      <c r="AP1948" s="64"/>
      <c r="AQ1948" s="64"/>
      <c r="AR1948" s="65"/>
      <c r="AS1948" s="63">
        <f>IF($A1948="-","-",ROUND(VLOOKUP($A1948+ROUND(LEFT(AS$1933,1)/24,5),'[1]ОАО "АТС"'!$A$57:$F$800,4,FALSE),2))</f>
        <v>228.68</v>
      </c>
      <c r="AT1948" s="64"/>
      <c r="AU1948" s="64"/>
      <c r="AV1948" s="64"/>
      <c r="AW1948" s="64"/>
      <c r="AX1948" s="65"/>
      <c r="AY1948" s="63">
        <f>IF($A1948="-","-",ROUND(VLOOKUP($A1948+ROUND(LEFT(AY$1933,1)/24,5),'[1]ОАО "АТС"'!$A$57:$F$800,4,FALSE),2))</f>
        <v>365.17</v>
      </c>
      <c r="AZ1948" s="64"/>
      <c r="BA1948" s="64"/>
      <c r="BB1948" s="64"/>
      <c r="BC1948" s="64"/>
      <c r="BD1948" s="65"/>
      <c r="BE1948" s="63">
        <f>IF($A1948="-","-",ROUND(VLOOKUP($A1948+ROUND(LEFT(BE$1933,1)/24,5),'[1]ОАО "АТС"'!$A$57:$F$800,4,FALSE),2))</f>
        <v>225.91</v>
      </c>
      <c r="BF1948" s="64"/>
      <c r="BG1948" s="64"/>
      <c r="BH1948" s="64"/>
      <c r="BI1948" s="64"/>
      <c r="BJ1948" s="65"/>
      <c r="BK1948" s="63">
        <f>IF($A1948="-","-",ROUND(VLOOKUP($A1948+ROUND(LEFT(BK$1933,1)/24,5),'[1]ОАО "АТС"'!$A$57:$F$800,4,FALSE),2))</f>
        <v>204.88</v>
      </c>
      <c r="BL1948" s="64"/>
      <c r="BM1948" s="64"/>
      <c r="BN1948" s="64"/>
      <c r="BO1948" s="64"/>
      <c r="BP1948" s="65"/>
      <c r="BQ1948" s="63">
        <f>IF($A1948="-","-",ROUND(VLOOKUP($A1948+ROUND(LEFT(BQ$1933,2)/24,5),'[1]ОАО "АТС"'!$A$57:$F$800,4,FALSE),2))</f>
        <v>350.7</v>
      </c>
      <c r="BR1948" s="64"/>
      <c r="BS1948" s="64"/>
      <c r="BT1948" s="64"/>
      <c r="BU1948" s="64"/>
      <c r="BV1948" s="65"/>
      <c r="BW1948" s="63">
        <f>IF($A1948="-","-",ROUND(VLOOKUP($A1948+ROUND(LEFT(BW$1933,2)/24,5),'[1]ОАО "АТС"'!$A$57:$F$800,4,FALSE),2))</f>
        <v>437.21</v>
      </c>
      <c r="BX1948" s="64"/>
      <c r="BY1948" s="64"/>
      <c r="BZ1948" s="64"/>
      <c r="CA1948" s="64"/>
      <c r="CB1948" s="65"/>
      <c r="CC1948" s="63">
        <f>IF($A1948="-","-",ROUND(VLOOKUP($A1948+ROUND(LEFT(CC$1933,2)/24,5),'[1]ОАО "АТС"'!$A$57:$F$800,4,FALSE),2))</f>
        <v>381.9</v>
      </c>
      <c r="CD1948" s="64"/>
      <c r="CE1948" s="64"/>
      <c r="CF1948" s="64"/>
      <c r="CG1948" s="64"/>
      <c r="CH1948" s="65"/>
      <c r="CI1948" s="63">
        <f>IF($A1948="-","-",ROUND(VLOOKUP($A1948+ROUND(LEFT(CI$1933,2)/24,5),'[1]ОАО "АТС"'!$A$57:$F$800,4,FALSE),2))</f>
        <v>426.42</v>
      </c>
      <c r="CJ1948" s="64"/>
      <c r="CK1948" s="64"/>
      <c r="CL1948" s="64"/>
      <c r="CM1948" s="64"/>
      <c r="CN1948" s="65"/>
      <c r="CO1948" s="63">
        <f>IF($A1948="-","-",ROUND(VLOOKUP($A1948+ROUND(LEFT(CO$1933,2)/24,5),'[1]ОАО "АТС"'!$A$57:$F$800,4,FALSE),2))</f>
        <v>372.1</v>
      </c>
      <c r="CP1948" s="64"/>
      <c r="CQ1948" s="64"/>
      <c r="CR1948" s="64"/>
      <c r="CS1948" s="64"/>
      <c r="CT1948" s="65"/>
      <c r="CU1948" s="63">
        <f>IF($A1948="-","-",ROUND(VLOOKUP($A1948+ROUND(LEFT(CU$1933,2)/24,5),'[1]ОАО "АТС"'!$A$57:$F$800,4,FALSE),2))</f>
        <v>291.68</v>
      </c>
      <c r="CV1948" s="64"/>
      <c r="CW1948" s="64"/>
      <c r="CX1948" s="64"/>
      <c r="CY1948" s="64"/>
      <c r="CZ1948" s="65"/>
      <c r="DA1948" s="63">
        <f>IF($A1948="-","-",ROUND(VLOOKUP($A1948+ROUND(LEFT(DA$1933,2)/24,5),'[1]ОАО "АТС"'!$A$57:$F$800,4,FALSE),2))</f>
        <v>913.26</v>
      </c>
      <c r="DB1948" s="64"/>
      <c r="DC1948" s="64"/>
      <c r="DD1948" s="64"/>
      <c r="DE1948" s="64"/>
      <c r="DF1948" s="65"/>
      <c r="DG1948" s="63">
        <f>IF($A1948="-","-",ROUND(VLOOKUP($A1948+ROUND(LEFT(DG$1933,2)/24,5),'[1]ОАО "АТС"'!$A$57:$F$800,4,FALSE),2))</f>
        <v>914.39</v>
      </c>
      <c r="DH1948" s="64"/>
      <c r="DI1948" s="64"/>
      <c r="DJ1948" s="64"/>
      <c r="DK1948" s="64"/>
      <c r="DL1948" s="65"/>
      <c r="DM1948" s="63">
        <f>IF($A1948="-","-",ROUND(VLOOKUP($A1948+ROUND(LEFT(DM$1933,2)/24,5),'[1]ОАО "АТС"'!$A$57:$F$800,4,FALSE),2))</f>
        <v>866.76</v>
      </c>
      <c r="DN1948" s="64"/>
      <c r="DO1948" s="64"/>
      <c r="DP1948" s="64"/>
      <c r="DQ1948" s="64"/>
      <c r="DR1948" s="65"/>
      <c r="DS1948" s="63">
        <f>IF($A1948="-","-",ROUND(VLOOKUP($A1948+ROUND(LEFT(DS$1933,2)/24,5),'[1]ОАО "АТС"'!$A$57:$F$800,4,FALSE),2))</f>
        <v>410.17</v>
      </c>
      <c r="DT1948" s="64"/>
      <c r="DU1948" s="64"/>
      <c r="DV1948" s="64"/>
      <c r="DW1948" s="64"/>
      <c r="DX1948" s="65"/>
      <c r="DY1948" s="63">
        <f>IF($A1948="-","-",ROUND(VLOOKUP($A1948+ROUND(LEFT(DY$1933,2)/24,5),'[1]ОАО "АТС"'!$A$57:$F$800,4,FALSE),2))</f>
        <v>301.10000000000002</v>
      </c>
      <c r="DZ1948" s="64"/>
      <c r="EA1948" s="64"/>
      <c r="EB1948" s="64"/>
      <c r="EC1948" s="64"/>
      <c r="ED1948" s="65"/>
      <c r="EE1948" s="63">
        <f>IF($A1948="-","-",ROUND(VLOOKUP($A1948+ROUND(LEFT(EE$1933,2)/24,5),'[1]ОАО "АТС"'!$A$57:$F$800,4,FALSE),2))</f>
        <v>356.66</v>
      </c>
      <c r="EF1948" s="64"/>
      <c r="EG1948" s="64"/>
      <c r="EH1948" s="64"/>
      <c r="EI1948" s="64"/>
      <c r="EJ1948" s="65"/>
      <c r="EK1948" s="63">
        <f>IF($A1948="-","-",ROUND(VLOOKUP($A1948+ROUND(LEFT(EK$1933,2)/24,5),'[1]ОАО "АТС"'!$A$57:$F$800,4,FALSE),2))</f>
        <v>454.52</v>
      </c>
      <c r="EL1948" s="64"/>
      <c r="EM1948" s="64"/>
      <c r="EN1948" s="64"/>
      <c r="EO1948" s="64"/>
      <c r="EP1948" s="65"/>
      <c r="EQ1948" s="63">
        <f>IF($A1948="-","-",ROUND(VLOOKUP($A1948+ROUND(LEFT(EQ$1933,2)/24,5),'[1]ОАО "АТС"'!$A$57:$F$800,4,FALSE),2))</f>
        <v>634.41</v>
      </c>
      <c r="ER1948" s="64"/>
      <c r="ES1948" s="64"/>
      <c r="ET1948" s="64"/>
      <c r="EU1948" s="64"/>
      <c r="EV1948" s="65"/>
    </row>
    <row r="1949" spans="1:152" s="29" customFormat="1" ht="15.75" customHeight="1" x14ac:dyDescent="0.2">
      <c r="A1949" s="60">
        <f>$A$116</f>
        <v>46007</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5.97</v>
      </c>
      <c r="P1949" s="64"/>
      <c r="Q1949" s="64"/>
      <c r="R1949" s="64"/>
      <c r="S1949" s="64"/>
      <c r="T1949" s="65"/>
      <c r="U1949" s="63">
        <f>IF($A1949="-","-",ROUND(VLOOKUP($A1949+ROUND(LEFT(U$1933,1)/24,5),'[1]ОАО "АТС"'!$A$57:$F$800,4,FALSE),2))</f>
        <v>108.41</v>
      </c>
      <c r="V1949" s="64"/>
      <c r="W1949" s="64"/>
      <c r="X1949" s="64"/>
      <c r="Y1949" s="64"/>
      <c r="Z1949" s="65"/>
      <c r="AA1949" s="63">
        <f>IF($A1949="-","-",ROUND(VLOOKUP($A1949+ROUND(LEFT(AA$1933,1)/24,5),'[1]ОАО "АТС"'!$A$57:$F$800,4,FALSE),2))</f>
        <v>83.27</v>
      </c>
      <c r="AB1949" s="64"/>
      <c r="AC1949" s="64"/>
      <c r="AD1949" s="64"/>
      <c r="AE1949" s="64"/>
      <c r="AF1949" s="65"/>
      <c r="AG1949" s="63">
        <f>IF($A1949="-","-",ROUND(VLOOKUP($A1949+ROUND(LEFT(AG$1933,1)/24,5),'[1]ОАО "АТС"'!$A$57:$F$800,4,FALSE),2))</f>
        <v>250.64</v>
      </c>
      <c r="AH1949" s="64"/>
      <c r="AI1949" s="64"/>
      <c r="AJ1949" s="64"/>
      <c r="AK1949" s="64"/>
      <c r="AL1949" s="65"/>
      <c r="AM1949" s="63">
        <f>IF($A1949="-","-",ROUND(VLOOKUP($A1949+ROUND(LEFT(AM$1933,1)/24,5),'[1]ОАО "АТС"'!$A$57:$F$800,4,FALSE),2))</f>
        <v>343.68</v>
      </c>
      <c r="AN1949" s="64"/>
      <c r="AO1949" s="64"/>
      <c r="AP1949" s="64"/>
      <c r="AQ1949" s="64"/>
      <c r="AR1949" s="65"/>
      <c r="AS1949" s="63">
        <f>IF($A1949="-","-",ROUND(VLOOKUP($A1949+ROUND(LEFT(AS$1933,1)/24,5),'[1]ОАО "АТС"'!$A$57:$F$800,4,FALSE),2))</f>
        <v>269.39</v>
      </c>
      <c r="AT1949" s="64"/>
      <c r="AU1949" s="64"/>
      <c r="AV1949" s="64"/>
      <c r="AW1949" s="64"/>
      <c r="AX1949" s="65"/>
      <c r="AY1949" s="63">
        <f>IF($A1949="-","-",ROUND(VLOOKUP($A1949+ROUND(LEFT(AY$1933,1)/24,5),'[1]ОАО "АТС"'!$A$57:$F$800,4,FALSE),2))</f>
        <v>323.16000000000003</v>
      </c>
      <c r="AZ1949" s="64"/>
      <c r="BA1949" s="64"/>
      <c r="BB1949" s="64"/>
      <c r="BC1949" s="64"/>
      <c r="BD1949" s="65"/>
      <c r="BE1949" s="63">
        <f>IF($A1949="-","-",ROUND(VLOOKUP($A1949+ROUND(LEFT(BE$1933,1)/24,5),'[1]ОАО "АТС"'!$A$57:$F$800,4,FALSE),2))</f>
        <v>393.87</v>
      </c>
      <c r="BF1949" s="64"/>
      <c r="BG1949" s="64"/>
      <c r="BH1949" s="64"/>
      <c r="BI1949" s="64"/>
      <c r="BJ1949" s="65"/>
      <c r="BK1949" s="63">
        <f>IF($A1949="-","-",ROUND(VLOOKUP($A1949+ROUND(LEFT(BK$1933,1)/24,5),'[1]ОАО "АТС"'!$A$57:$F$800,4,FALSE),2))</f>
        <v>239.15</v>
      </c>
      <c r="BL1949" s="64"/>
      <c r="BM1949" s="64"/>
      <c r="BN1949" s="64"/>
      <c r="BO1949" s="64"/>
      <c r="BP1949" s="65"/>
      <c r="BQ1949" s="63">
        <f>IF($A1949="-","-",ROUND(VLOOKUP($A1949+ROUND(LEFT(BQ$1933,2)/24,5),'[1]ОАО "АТС"'!$A$57:$F$800,4,FALSE),2))</f>
        <v>229.2</v>
      </c>
      <c r="BR1949" s="64"/>
      <c r="BS1949" s="64"/>
      <c r="BT1949" s="64"/>
      <c r="BU1949" s="64"/>
      <c r="BV1949" s="65"/>
      <c r="BW1949" s="63">
        <f>IF($A1949="-","-",ROUND(VLOOKUP($A1949+ROUND(LEFT(BW$1933,2)/24,5),'[1]ОАО "АТС"'!$A$57:$F$800,4,FALSE),2))</f>
        <v>172.52</v>
      </c>
      <c r="BX1949" s="64"/>
      <c r="BY1949" s="64"/>
      <c r="BZ1949" s="64"/>
      <c r="CA1949" s="64"/>
      <c r="CB1949" s="65"/>
      <c r="CC1949" s="63">
        <f>IF($A1949="-","-",ROUND(VLOOKUP($A1949+ROUND(LEFT(CC$1933,2)/24,5),'[1]ОАО "АТС"'!$A$57:$F$800,4,FALSE),2))</f>
        <v>351.34</v>
      </c>
      <c r="CD1949" s="64"/>
      <c r="CE1949" s="64"/>
      <c r="CF1949" s="64"/>
      <c r="CG1949" s="64"/>
      <c r="CH1949" s="65"/>
      <c r="CI1949" s="63">
        <f>IF($A1949="-","-",ROUND(VLOOKUP($A1949+ROUND(LEFT(CI$1933,2)/24,5),'[1]ОАО "АТС"'!$A$57:$F$800,4,FALSE),2))</f>
        <v>909.65</v>
      </c>
      <c r="CJ1949" s="64"/>
      <c r="CK1949" s="64"/>
      <c r="CL1949" s="64"/>
      <c r="CM1949" s="64"/>
      <c r="CN1949" s="65"/>
      <c r="CO1949" s="63">
        <f>IF($A1949="-","-",ROUND(VLOOKUP($A1949+ROUND(LEFT(CO$1933,2)/24,5),'[1]ОАО "АТС"'!$A$57:$F$800,4,FALSE),2))</f>
        <v>457.67</v>
      </c>
      <c r="CP1949" s="64"/>
      <c r="CQ1949" s="64"/>
      <c r="CR1949" s="64"/>
      <c r="CS1949" s="64"/>
      <c r="CT1949" s="65"/>
      <c r="CU1949" s="63">
        <f>IF($A1949="-","-",ROUND(VLOOKUP($A1949+ROUND(LEFT(CU$1933,2)/24,5),'[1]ОАО "АТС"'!$A$57:$F$800,4,FALSE),2))</f>
        <v>419.2</v>
      </c>
      <c r="CV1949" s="64"/>
      <c r="CW1949" s="64"/>
      <c r="CX1949" s="64"/>
      <c r="CY1949" s="64"/>
      <c r="CZ1949" s="65"/>
      <c r="DA1949" s="63">
        <f>IF($A1949="-","-",ROUND(VLOOKUP($A1949+ROUND(LEFT(DA$1933,2)/24,5),'[1]ОАО "АТС"'!$A$57:$F$800,4,FALSE),2))</f>
        <v>513.58000000000004</v>
      </c>
      <c r="DB1949" s="64"/>
      <c r="DC1949" s="64"/>
      <c r="DD1949" s="64"/>
      <c r="DE1949" s="64"/>
      <c r="DF1949" s="65"/>
      <c r="DG1949" s="63">
        <f>IF($A1949="-","-",ROUND(VLOOKUP($A1949+ROUND(LEFT(DG$1933,2)/24,5),'[1]ОАО "АТС"'!$A$57:$F$800,4,FALSE),2))</f>
        <v>537.87</v>
      </c>
      <c r="DH1949" s="64"/>
      <c r="DI1949" s="64"/>
      <c r="DJ1949" s="64"/>
      <c r="DK1949" s="64"/>
      <c r="DL1949" s="65"/>
      <c r="DM1949" s="63">
        <f>IF($A1949="-","-",ROUND(VLOOKUP($A1949+ROUND(LEFT(DM$1933,2)/24,5),'[1]ОАО "АТС"'!$A$57:$F$800,4,FALSE),2))</f>
        <v>383.84</v>
      </c>
      <c r="DN1949" s="64"/>
      <c r="DO1949" s="64"/>
      <c r="DP1949" s="64"/>
      <c r="DQ1949" s="64"/>
      <c r="DR1949" s="65"/>
      <c r="DS1949" s="63">
        <f>IF($A1949="-","-",ROUND(VLOOKUP($A1949+ROUND(LEFT(DS$1933,2)/24,5),'[1]ОАО "АТС"'!$A$57:$F$800,4,FALSE),2))</f>
        <v>491.82</v>
      </c>
      <c r="DT1949" s="64"/>
      <c r="DU1949" s="64"/>
      <c r="DV1949" s="64"/>
      <c r="DW1949" s="64"/>
      <c r="DX1949" s="65"/>
      <c r="DY1949" s="63">
        <f>IF($A1949="-","-",ROUND(VLOOKUP($A1949+ROUND(LEFT(DY$1933,2)/24,5),'[1]ОАО "АТС"'!$A$57:$F$800,4,FALSE),2))</f>
        <v>441.09</v>
      </c>
      <c r="DZ1949" s="64"/>
      <c r="EA1949" s="64"/>
      <c r="EB1949" s="64"/>
      <c r="EC1949" s="64"/>
      <c r="ED1949" s="65"/>
      <c r="EE1949" s="63">
        <f>IF($A1949="-","-",ROUND(VLOOKUP($A1949+ROUND(LEFT(EE$1933,2)/24,5),'[1]ОАО "АТС"'!$A$57:$F$800,4,FALSE),2))</f>
        <v>33.21</v>
      </c>
      <c r="EF1949" s="64"/>
      <c r="EG1949" s="64"/>
      <c r="EH1949" s="64"/>
      <c r="EI1949" s="64"/>
      <c r="EJ1949" s="65"/>
      <c r="EK1949" s="63">
        <f>IF($A1949="-","-",ROUND(VLOOKUP($A1949+ROUND(LEFT(EK$1933,2)/24,5),'[1]ОАО "АТС"'!$A$57:$F$800,4,FALSE),2))</f>
        <v>16.149999999999999</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46008</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54.45</v>
      </c>
      <c r="P1950" s="64"/>
      <c r="Q1950" s="64"/>
      <c r="R1950" s="64"/>
      <c r="S1950" s="64"/>
      <c r="T1950" s="65"/>
      <c r="U1950" s="63">
        <f>IF($A1950="-","-",ROUND(VLOOKUP($A1950+ROUND(LEFT(U$1933,1)/24,5),'[1]ОАО "АТС"'!$A$57:$F$800,4,FALSE),2))</f>
        <v>104.75</v>
      </c>
      <c r="V1950" s="64"/>
      <c r="W1950" s="64"/>
      <c r="X1950" s="64"/>
      <c r="Y1950" s="64"/>
      <c r="Z1950" s="65"/>
      <c r="AA1950" s="63">
        <f>IF($A1950="-","-",ROUND(VLOOKUP($A1950+ROUND(LEFT(AA$1933,1)/24,5),'[1]ОАО "АТС"'!$A$57:$F$800,4,FALSE),2))</f>
        <v>150.38</v>
      </c>
      <c r="AB1950" s="64"/>
      <c r="AC1950" s="64"/>
      <c r="AD1950" s="64"/>
      <c r="AE1950" s="64"/>
      <c r="AF1950" s="65"/>
      <c r="AG1950" s="63">
        <f>IF($A1950="-","-",ROUND(VLOOKUP($A1950+ROUND(LEFT(AG$1933,1)/24,5),'[1]ОАО "АТС"'!$A$57:$F$800,4,FALSE),2))</f>
        <v>189.67</v>
      </c>
      <c r="AH1950" s="64"/>
      <c r="AI1950" s="64"/>
      <c r="AJ1950" s="64"/>
      <c r="AK1950" s="64"/>
      <c r="AL1950" s="65"/>
      <c r="AM1950" s="63">
        <f>IF($A1950="-","-",ROUND(VLOOKUP($A1950+ROUND(LEFT(AM$1933,1)/24,5),'[1]ОАО "АТС"'!$A$57:$F$800,4,FALSE),2))</f>
        <v>377.76</v>
      </c>
      <c r="AN1950" s="64"/>
      <c r="AO1950" s="64"/>
      <c r="AP1950" s="64"/>
      <c r="AQ1950" s="64"/>
      <c r="AR1950" s="65"/>
      <c r="AS1950" s="63">
        <f>IF($A1950="-","-",ROUND(VLOOKUP($A1950+ROUND(LEFT(AS$1933,1)/24,5),'[1]ОАО "АТС"'!$A$57:$F$800,4,FALSE),2))</f>
        <v>71.900000000000006</v>
      </c>
      <c r="AT1950" s="64"/>
      <c r="AU1950" s="64"/>
      <c r="AV1950" s="64"/>
      <c r="AW1950" s="64"/>
      <c r="AX1950" s="65"/>
      <c r="AY1950" s="63">
        <f>IF($A1950="-","-",ROUND(VLOOKUP($A1950+ROUND(LEFT(AY$1933,1)/24,5),'[1]ОАО "АТС"'!$A$57:$F$800,4,FALSE),2))</f>
        <v>263.52999999999997</v>
      </c>
      <c r="AZ1950" s="64"/>
      <c r="BA1950" s="64"/>
      <c r="BB1950" s="64"/>
      <c r="BC1950" s="64"/>
      <c r="BD1950" s="65"/>
      <c r="BE1950" s="63">
        <f>IF($A1950="-","-",ROUND(VLOOKUP($A1950+ROUND(LEFT(BE$1933,1)/24,5),'[1]ОАО "АТС"'!$A$57:$F$800,4,FALSE),2))</f>
        <v>364.46</v>
      </c>
      <c r="BF1950" s="64"/>
      <c r="BG1950" s="64"/>
      <c r="BH1950" s="64"/>
      <c r="BI1950" s="64"/>
      <c r="BJ1950" s="65"/>
      <c r="BK1950" s="63">
        <f>IF($A1950="-","-",ROUND(VLOOKUP($A1950+ROUND(LEFT(BK$1933,1)/24,5),'[1]ОАО "АТС"'!$A$57:$F$800,4,FALSE),2))</f>
        <v>153.56</v>
      </c>
      <c r="BL1950" s="64"/>
      <c r="BM1950" s="64"/>
      <c r="BN1950" s="64"/>
      <c r="BO1950" s="64"/>
      <c r="BP1950" s="65"/>
      <c r="BQ1950" s="63">
        <f>IF($A1950="-","-",ROUND(VLOOKUP($A1950+ROUND(LEFT(BQ$1933,2)/24,5),'[1]ОАО "АТС"'!$A$57:$F$800,4,FALSE),2))</f>
        <v>127.02</v>
      </c>
      <c r="BR1950" s="64"/>
      <c r="BS1950" s="64"/>
      <c r="BT1950" s="64"/>
      <c r="BU1950" s="64"/>
      <c r="BV1950" s="65"/>
      <c r="BW1950" s="63">
        <f>IF($A1950="-","-",ROUND(VLOOKUP($A1950+ROUND(LEFT(BW$1933,2)/24,5),'[1]ОАО "АТС"'!$A$57:$F$800,4,FALSE),2))</f>
        <v>122.63</v>
      </c>
      <c r="BX1950" s="64"/>
      <c r="BY1950" s="64"/>
      <c r="BZ1950" s="64"/>
      <c r="CA1950" s="64"/>
      <c r="CB1950" s="65"/>
      <c r="CC1950" s="63">
        <f>IF($A1950="-","-",ROUND(VLOOKUP($A1950+ROUND(LEFT(CC$1933,2)/24,5),'[1]ОАО "АТС"'!$A$57:$F$800,4,FALSE),2))</f>
        <v>153.43</v>
      </c>
      <c r="CD1950" s="64"/>
      <c r="CE1950" s="64"/>
      <c r="CF1950" s="64"/>
      <c r="CG1950" s="64"/>
      <c r="CH1950" s="65"/>
      <c r="CI1950" s="63">
        <f>IF($A1950="-","-",ROUND(VLOOKUP($A1950+ROUND(LEFT(CI$1933,2)/24,5),'[1]ОАО "АТС"'!$A$57:$F$800,4,FALSE),2))</f>
        <v>140.99</v>
      </c>
      <c r="CJ1950" s="64"/>
      <c r="CK1950" s="64"/>
      <c r="CL1950" s="64"/>
      <c r="CM1950" s="64"/>
      <c r="CN1950" s="65"/>
      <c r="CO1950" s="63">
        <f>IF($A1950="-","-",ROUND(VLOOKUP($A1950+ROUND(LEFT(CO$1933,2)/24,5),'[1]ОАО "АТС"'!$A$57:$F$800,4,FALSE),2))</f>
        <v>38.520000000000003</v>
      </c>
      <c r="CP1950" s="64"/>
      <c r="CQ1950" s="64"/>
      <c r="CR1950" s="64"/>
      <c r="CS1950" s="64"/>
      <c r="CT1950" s="65"/>
      <c r="CU1950" s="63">
        <f>IF($A1950="-","-",ROUND(VLOOKUP($A1950+ROUND(LEFT(CU$1933,2)/24,5),'[1]ОАО "АТС"'!$A$57:$F$800,4,FALSE),2))</f>
        <v>89.45</v>
      </c>
      <c r="CV1950" s="64"/>
      <c r="CW1950" s="64"/>
      <c r="CX1950" s="64"/>
      <c r="CY1950" s="64"/>
      <c r="CZ1950" s="65"/>
      <c r="DA1950" s="63">
        <f>IF($A1950="-","-",ROUND(VLOOKUP($A1950+ROUND(LEFT(DA$1933,2)/24,5),'[1]ОАО "АТС"'!$A$57:$F$800,4,FALSE),2))</f>
        <v>184.8</v>
      </c>
      <c r="DB1950" s="64"/>
      <c r="DC1950" s="64"/>
      <c r="DD1950" s="64"/>
      <c r="DE1950" s="64"/>
      <c r="DF1950" s="65"/>
      <c r="DG1950" s="63">
        <f>IF($A1950="-","-",ROUND(VLOOKUP($A1950+ROUND(LEFT(DG$1933,2)/24,5),'[1]ОАО "АТС"'!$A$57:$F$800,4,FALSE),2))</f>
        <v>245.85</v>
      </c>
      <c r="DH1950" s="64"/>
      <c r="DI1950" s="64"/>
      <c r="DJ1950" s="64"/>
      <c r="DK1950" s="64"/>
      <c r="DL1950" s="65"/>
      <c r="DM1950" s="63">
        <f>IF($A1950="-","-",ROUND(VLOOKUP($A1950+ROUND(LEFT(DM$1933,2)/24,5),'[1]ОАО "АТС"'!$A$57:$F$800,4,FALSE),2))</f>
        <v>154.11000000000001</v>
      </c>
      <c r="DN1950" s="64"/>
      <c r="DO1950" s="64"/>
      <c r="DP1950" s="64"/>
      <c r="DQ1950" s="64"/>
      <c r="DR1950" s="65"/>
      <c r="DS1950" s="63">
        <f>IF($A1950="-","-",ROUND(VLOOKUP($A1950+ROUND(LEFT(DS$1933,2)/24,5),'[1]ОАО "АТС"'!$A$57:$F$800,4,FALSE),2))</f>
        <v>37.729999999999997</v>
      </c>
      <c r="DT1950" s="64"/>
      <c r="DU1950" s="64"/>
      <c r="DV1950" s="64"/>
      <c r="DW1950" s="64"/>
      <c r="DX1950" s="65"/>
      <c r="DY1950" s="63">
        <f>IF($A1950="-","-",ROUND(VLOOKUP($A1950+ROUND(LEFT(DY$1933,2)/24,5),'[1]ОАО "АТС"'!$A$57:$F$800,4,FALSE),2))</f>
        <v>0</v>
      </c>
      <c r="DZ1950" s="64"/>
      <c r="EA1950" s="64"/>
      <c r="EB1950" s="64"/>
      <c r="EC1950" s="64"/>
      <c r="ED1950" s="65"/>
      <c r="EE1950" s="63">
        <f>IF($A1950="-","-",ROUND(VLOOKUP($A1950+ROUND(LEFT(EE$1933,2)/24,5),'[1]ОАО "АТС"'!$A$57:$F$800,4,FALSE),2))</f>
        <v>0</v>
      </c>
      <c r="EF1950" s="64"/>
      <c r="EG1950" s="64"/>
      <c r="EH1950" s="64"/>
      <c r="EI1950" s="64"/>
      <c r="EJ1950" s="65"/>
      <c r="EK1950" s="63">
        <f>IF($A1950="-","-",ROUND(VLOOKUP($A1950+ROUND(LEFT(EK$1933,2)/24,5),'[1]ОАО "АТС"'!$A$57:$F$800,4,FALSE),2))</f>
        <v>2.5</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46009</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v>
      </c>
      <c r="P1951" s="64"/>
      <c r="Q1951" s="64"/>
      <c r="R1951" s="64"/>
      <c r="S1951" s="64"/>
      <c r="T1951" s="65"/>
      <c r="U1951" s="63">
        <f>IF($A1951="-","-",ROUND(VLOOKUP($A1951+ROUND(LEFT(U$1933,1)/24,5),'[1]ОАО "АТС"'!$A$57:$F$800,4,FALSE),2))</f>
        <v>0</v>
      </c>
      <c r="V1951" s="64"/>
      <c r="W1951" s="64"/>
      <c r="X1951" s="64"/>
      <c r="Y1951" s="64"/>
      <c r="Z1951" s="65"/>
      <c r="AA1951" s="63">
        <f>IF($A1951="-","-",ROUND(VLOOKUP($A1951+ROUND(LEFT(AA$1933,1)/24,5),'[1]ОАО "АТС"'!$A$57:$F$800,4,FALSE),2))</f>
        <v>0</v>
      </c>
      <c r="AB1951" s="64"/>
      <c r="AC1951" s="64"/>
      <c r="AD1951" s="64"/>
      <c r="AE1951" s="64"/>
      <c r="AF1951" s="65"/>
      <c r="AG1951" s="63">
        <f>IF($A1951="-","-",ROUND(VLOOKUP($A1951+ROUND(LEFT(AG$1933,1)/24,5),'[1]ОАО "АТС"'!$A$57:$F$800,4,FALSE),2))</f>
        <v>211.36</v>
      </c>
      <c r="AH1951" s="64"/>
      <c r="AI1951" s="64"/>
      <c r="AJ1951" s="64"/>
      <c r="AK1951" s="64"/>
      <c r="AL1951" s="65"/>
      <c r="AM1951" s="63">
        <f>IF($A1951="-","-",ROUND(VLOOKUP($A1951+ROUND(LEFT(AM$1933,1)/24,5),'[1]ОАО "АТС"'!$A$57:$F$800,4,FALSE),2))</f>
        <v>149.37</v>
      </c>
      <c r="AN1951" s="64"/>
      <c r="AO1951" s="64"/>
      <c r="AP1951" s="64"/>
      <c r="AQ1951" s="64"/>
      <c r="AR1951" s="65"/>
      <c r="AS1951" s="63">
        <f>IF($A1951="-","-",ROUND(VLOOKUP($A1951+ROUND(LEFT(AS$1933,1)/24,5),'[1]ОАО "АТС"'!$A$57:$F$800,4,FALSE),2))</f>
        <v>527.05999999999995</v>
      </c>
      <c r="AT1951" s="64"/>
      <c r="AU1951" s="64"/>
      <c r="AV1951" s="64"/>
      <c r="AW1951" s="64"/>
      <c r="AX1951" s="65"/>
      <c r="AY1951" s="63">
        <f>IF($A1951="-","-",ROUND(VLOOKUP($A1951+ROUND(LEFT(AY$1933,1)/24,5),'[1]ОАО "АТС"'!$A$57:$F$800,4,FALSE),2))</f>
        <v>390.03</v>
      </c>
      <c r="AZ1951" s="64"/>
      <c r="BA1951" s="64"/>
      <c r="BB1951" s="64"/>
      <c r="BC1951" s="64"/>
      <c r="BD1951" s="65"/>
      <c r="BE1951" s="63">
        <f>IF($A1951="-","-",ROUND(VLOOKUP($A1951+ROUND(LEFT(BE$1933,1)/24,5),'[1]ОАО "АТС"'!$A$57:$F$800,4,FALSE),2))</f>
        <v>343.63</v>
      </c>
      <c r="BF1951" s="64"/>
      <c r="BG1951" s="64"/>
      <c r="BH1951" s="64"/>
      <c r="BI1951" s="64"/>
      <c r="BJ1951" s="65"/>
      <c r="BK1951" s="63">
        <f>IF($A1951="-","-",ROUND(VLOOKUP($A1951+ROUND(LEFT(BK$1933,1)/24,5),'[1]ОАО "АТС"'!$A$57:$F$800,4,FALSE),2))</f>
        <v>447.23</v>
      </c>
      <c r="BL1951" s="64"/>
      <c r="BM1951" s="64"/>
      <c r="BN1951" s="64"/>
      <c r="BO1951" s="64"/>
      <c r="BP1951" s="65"/>
      <c r="BQ1951" s="63">
        <f>IF($A1951="-","-",ROUND(VLOOKUP($A1951+ROUND(LEFT(BQ$1933,2)/24,5),'[1]ОАО "АТС"'!$A$57:$F$800,4,FALSE),2))</f>
        <v>758.62</v>
      </c>
      <c r="BR1951" s="64"/>
      <c r="BS1951" s="64"/>
      <c r="BT1951" s="64"/>
      <c r="BU1951" s="64"/>
      <c r="BV1951" s="65"/>
      <c r="BW1951" s="63">
        <f>IF($A1951="-","-",ROUND(VLOOKUP($A1951+ROUND(LEFT(BW$1933,2)/24,5),'[1]ОАО "АТС"'!$A$57:$F$800,4,FALSE),2))</f>
        <v>1.65</v>
      </c>
      <c r="BX1951" s="64"/>
      <c r="BY1951" s="64"/>
      <c r="BZ1951" s="64"/>
      <c r="CA1951" s="64"/>
      <c r="CB1951" s="65"/>
      <c r="CC1951" s="63">
        <f>IF($A1951="-","-",ROUND(VLOOKUP($A1951+ROUND(LEFT(CC$1933,2)/24,5),'[1]ОАО "АТС"'!$A$57:$F$800,4,FALSE),2))</f>
        <v>6.51</v>
      </c>
      <c r="CD1951" s="64"/>
      <c r="CE1951" s="64"/>
      <c r="CF1951" s="64"/>
      <c r="CG1951" s="64"/>
      <c r="CH1951" s="65"/>
      <c r="CI1951" s="63">
        <f>IF($A1951="-","-",ROUND(VLOOKUP($A1951+ROUND(LEFT(CI$1933,2)/24,5),'[1]ОАО "АТС"'!$A$57:$F$800,4,FALSE),2))</f>
        <v>20.3</v>
      </c>
      <c r="CJ1951" s="64"/>
      <c r="CK1951" s="64"/>
      <c r="CL1951" s="64"/>
      <c r="CM1951" s="64"/>
      <c r="CN1951" s="65"/>
      <c r="CO1951" s="63">
        <f>IF($A1951="-","-",ROUND(VLOOKUP($A1951+ROUND(LEFT(CO$1933,2)/24,5),'[1]ОАО "АТС"'!$A$57:$F$800,4,FALSE),2))</f>
        <v>79.09</v>
      </c>
      <c r="CP1951" s="64"/>
      <c r="CQ1951" s="64"/>
      <c r="CR1951" s="64"/>
      <c r="CS1951" s="64"/>
      <c r="CT1951" s="65"/>
      <c r="CU1951" s="63">
        <f>IF($A1951="-","-",ROUND(VLOOKUP($A1951+ROUND(LEFT(CU$1933,2)/24,5),'[1]ОАО "АТС"'!$A$57:$F$800,4,FALSE),2))</f>
        <v>330.14</v>
      </c>
      <c r="CV1951" s="64"/>
      <c r="CW1951" s="64"/>
      <c r="CX1951" s="64"/>
      <c r="CY1951" s="64"/>
      <c r="CZ1951" s="65"/>
      <c r="DA1951" s="63">
        <f>IF($A1951="-","-",ROUND(VLOOKUP($A1951+ROUND(LEFT(DA$1933,2)/24,5),'[1]ОАО "АТС"'!$A$57:$F$800,4,FALSE),2))</f>
        <v>475.88</v>
      </c>
      <c r="DB1951" s="64"/>
      <c r="DC1951" s="64"/>
      <c r="DD1951" s="64"/>
      <c r="DE1951" s="64"/>
      <c r="DF1951" s="65"/>
      <c r="DG1951" s="63">
        <f>IF($A1951="-","-",ROUND(VLOOKUP($A1951+ROUND(LEFT(DG$1933,2)/24,5),'[1]ОАО "АТС"'!$A$57:$F$800,4,FALSE),2))</f>
        <v>358.36</v>
      </c>
      <c r="DH1951" s="64"/>
      <c r="DI1951" s="64"/>
      <c r="DJ1951" s="64"/>
      <c r="DK1951" s="64"/>
      <c r="DL1951" s="65"/>
      <c r="DM1951" s="63">
        <f>IF($A1951="-","-",ROUND(VLOOKUP($A1951+ROUND(LEFT(DM$1933,2)/24,5),'[1]ОАО "АТС"'!$A$57:$F$800,4,FALSE),2))</f>
        <v>226.97</v>
      </c>
      <c r="DN1951" s="64"/>
      <c r="DO1951" s="64"/>
      <c r="DP1951" s="64"/>
      <c r="DQ1951" s="64"/>
      <c r="DR1951" s="65"/>
      <c r="DS1951" s="63">
        <f>IF($A1951="-","-",ROUND(VLOOKUP($A1951+ROUND(LEFT(DS$1933,2)/24,5),'[1]ОАО "АТС"'!$A$57:$F$800,4,FALSE),2))</f>
        <v>107.67</v>
      </c>
      <c r="DT1951" s="64"/>
      <c r="DU1951" s="64"/>
      <c r="DV1951" s="64"/>
      <c r="DW1951" s="64"/>
      <c r="DX1951" s="65"/>
      <c r="DY1951" s="63">
        <f>IF($A1951="-","-",ROUND(VLOOKUP($A1951+ROUND(LEFT(DY$1933,2)/24,5),'[1]ОАО "АТС"'!$A$57:$F$800,4,FALSE),2))</f>
        <v>1.02</v>
      </c>
      <c r="DZ1951" s="64"/>
      <c r="EA1951" s="64"/>
      <c r="EB1951" s="64"/>
      <c r="EC1951" s="64"/>
      <c r="ED1951" s="65"/>
      <c r="EE1951" s="63">
        <f>IF($A1951="-","-",ROUND(VLOOKUP($A1951+ROUND(LEFT(EE$1933,2)/24,5),'[1]ОАО "АТС"'!$A$57:$F$800,4,FALSE),2))</f>
        <v>0</v>
      </c>
      <c r="EF1951" s="64"/>
      <c r="EG1951" s="64"/>
      <c r="EH1951" s="64"/>
      <c r="EI1951" s="64"/>
      <c r="EJ1951" s="65"/>
      <c r="EK1951" s="63">
        <f>IF($A1951="-","-",ROUND(VLOOKUP($A1951+ROUND(LEFT(EK$1933,2)/24,5),'[1]ОАО "АТС"'!$A$57:$F$800,4,FALSE),2))</f>
        <v>14.82</v>
      </c>
      <c r="EL1951" s="64"/>
      <c r="EM1951" s="64"/>
      <c r="EN1951" s="64"/>
      <c r="EO1951" s="64"/>
      <c r="EP1951" s="65"/>
      <c r="EQ1951" s="63">
        <f>IF($A1951="-","-",ROUND(VLOOKUP($A1951+ROUND(LEFT(EQ$1933,2)/24,5),'[1]ОАО "АТС"'!$A$57:$F$800,4,FALSE),2))</f>
        <v>0</v>
      </c>
      <c r="ER1951" s="64"/>
      <c r="ES1951" s="64"/>
      <c r="ET1951" s="64"/>
      <c r="EU1951" s="64"/>
      <c r="EV1951" s="65"/>
    </row>
    <row r="1952" spans="1:152" s="29" customFormat="1" ht="15.75" customHeight="1" x14ac:dyDescent="0.2">
      <c r="A1952" s="60">
        <f>$A$119</f>
        <v>46010</v>
      </c>
      <c r="B1952" s="61"/>
      <c r="C1952" s="61"/>
      <c r="D1952" s="61"/>
      <c r="E1952" s="61"/>
      <c r="F1952" s="61"/>
      <c r="G1952" s="61"/>
      <c r="H1952" s="62"/>
      <c r="I1952" s="63">
        <f>IF($A1952="-","-",ROUND(VLOOKUP($A1952+ROUND(LEFT(I$1933,1)/24,5),'[1]ОАО "АТС"'!$A$57:$F$800,4,FALSE),2))</f>
        <v>0</v>
      </c>
      <c r="J1952" s="64"/>
      <c r="K1952" s="64"/>
      <c r="L1952" s="64"/>
      <c r="M1952" s="64"/>
      <c r="N1952" s="65"/>
      <c r="O1952" s="63">
        <f>IF($A1952="-","-",ROUND(VLOOKUP($A1952+ROUND(LEFT(O$1933,1)/24,5),'[1]ОАО "АТС"'!$A$57:$F$800,4,FALSE),2))</f>
        <v>0</v>
      </c>
      <c r="P1952" s="64"/>
      <c r="Q1952" s="64"/>
      <c r="R1952" s="64"/>
      <c r="S1952" s="64"/>
      <c r="T1952" s="65"/>
      <c r="U1952" s="63">
        <f>IF($A1952="-","-",ROUND(VLOOKUP($A1952+ROUND(LEFT(U$1933,1)/24,5),'[1]ОАО "АТС"'!$A$57:$F$800,4,FALSE),2))</f>
        <v>30.37</v>
      </c>
      <c r="V1952" s="64"/>
      <c r="W1952" s="64"/>
      <c r="X1952" s="64"/>
      <c r="Y1952" s="64"/>
      <c r="Z1952" s="65"/>
      <c r="AA1952" s="63">
        <f>IF($A1952="-","-",ROUND(VLOOKUP($A1952+ROUND(LEFT(AA$1933,1)/24,5),'[1]ОАО "АТС"'!$A$57:$F$800,4,FALSE),2))</f>
        <v>88.83</v>
      </c>
      <c r="AB1952" s="64"/>
      <c r="AC1952" s="64"/>
      <c r="AD1952" s="64"/>
      <c r="AE1952" s="64"/>
      <c r="AF1952" s="65"/>
      <c r="AG1952" s="63">
        <f>IF($A1952="-","-",ROUND(VLOOKUP($A1952+ROUND(LEFT(AG$1933,1)/24,5),'[1]ОАО "АТС"'!$A$57:$F$800,4,FALSE),2))</f>
        <v>162.69</v>
      </c>
      <c r="AH1952" s="64"/>
      <c r="AI1952" s="64"/>
      <c r="AJ1952" s="64"/>
      <c r="AK1952" s="64"/>
      <c r="AL1952" s="65"/>
      <c r="AM1952" s="63">
        <f>IF($A1952="-","-",ROUND(VLOOKUP($A1952+ROUND(LEFT(AM$1933,1)/24,5),'[1]ОАО "АТС"'!$A$57:$F$800,4,FALSE),2))</f>
        <v>319.67</v>
      </c>
      <c r="AN1952" s="64"/>
      <c r="AO1952" s="64"/>
      <c r="AP1952" s="64"/>
      <c r="AQ1952" s="64"/>
      <c r="AR1952" s="65"/>
      <c r="AS1952" s="63">
        <f>IF($A1952="-","-",ROUND(VLOOKUP($A1952+ROUND(LEFT(AS$1933,1)/24,5),'[1]ОАО "АТС"'!$A$57:$F$800,4,FALSE),2))</f>
        <v>225.78</v>
      </c>
      <c r="AT1952" s="64"/>
      <c r="AU1952" s="64"/>
      <c r="AV1952" s="64"/>
      <c r="AW1952" s="64"/>
      <c r="AX1952" s="65"/>
      <c r="AY1952" s="63">
        <f>IF($A1952="-","-",ROUND(VLOOKUP($A1952+ROUND(LEFT(AY$1933,1)/24,5),'[1]ОАО "АТС"'!$A$57:$F$800,4,FALSE),2))</f>
        <v>102.65</v>
      </c>
      <c r="AZ1952" s="64"/>
      <c r="BA1952" s="64"/>
      <c r="BB1952" s="64"/>
      <c r="BC1952" s="64"/>
      <c r="BD1952" s="65"/>
      <c r="BE1952" s="63">
        <f>IF($A1952="-","-",ROUND(VLOOKUP($A1952+ROUND(LEFT(BE$1933,1)/24,5),'[1]ОАО "АТС"'!$A$57:$F$800,4,FALSE),2))</f>
        <v>320.2</v>
      </c>
      <c r="BF1952" s="64"/>
      <c r="BG1952" s="64"/>
      <c r="BH1952" s="64"/>
      <c r="BI1952" s="64"/>
      <c r="BJ1952" s="65"/>
      <c r="BK1952" s="63">
        <f>IF($A1952="-","-",ROUND(VLOOKUP($A1952+ROUND(LEFT(BK$1933,1)/24,5),'[1]ОАО "АТС"'!$A$57:$F$800,4,FALSE),2))</f>
        <v>337.73</v>
      </c>
      <c r="BL1952" s="64"/>
      <c r="BM1952" s="64"/>
      <c r="BN1952" s="64"/>
      <c r="BO1952" s="64"/>
      <c r="BP1952" s="65"/>
      <c r="BQ1952" s="63">
        <f>IF($A1952="-","-",ROUND(VLOOKUP($A1952+ROUND(LEFT(BQ$1933,2)/24,5),'[1]ОАО "АТС"'!$A$57:$F$800,4,FALSE),2))</f>
        <v>0</v>
      </c>
      <c r="BR1952" s="64"/>
      <c r="BS1952" s="64"/>
      <c r="BT1952" s="64"/>
      <c r="BU1952" s="64"/>
      <c r="BV1952" s="65"/>
      <c r="BW1952" s="63">
        <f>IF($A1952="-","-",ROUND(VLOOKUP($A1952+ROUND(LEFT(BW$1933,2)/24,5),'[1]ОАО "АТС"'!$A$57:$F$800,4,FALSE),2))</f>
        <v>422</v>
      </c>
      <c r="BX1952" s="64"/>
      <c r="BY1952" s="64"/>
      <c r="BZ1952" s="64"/>
      <c r="CA1952" s="64"/>
      <c r="CB1952" s="65"/>
      <c r="CC1952" s="63">
        <f>IF($A1952="-","-",ROUND(VLOOKUP($A1952+ROUND(LEFT(CC$1933,2)/24,5),'[1]ОАО "АТС"'!$A$57:$F$800,4,FALSE),2))</f>
        <v>0</v>
      </c>
      <c r="CD1952" s="64"/>
      <c r="CE1952" s="64"/>
      <c r="CF1952" s="64"/>
      <c r="CG1952" s="64"/>
      <c r="CH1952" s="65"/>
      <c r="CI1952" s="63">
        <f>IF($A1952="-","-",ROUND(VLOOKUP($A1952+ROUND(LEFT(CI$1933,2)/24,5),'[1]ОАО "АТС"'!$A$57:$F$800,4,FALSE),2))</f>
        <v>32.28</v>
      </c>
      <c r="CJ1952" s="64"/>
      <c r="CK1952" s="64"/>
      <c r="CL1952" s="64"/>
      <c r="CM1952" s="64"/>
      <c r="CN1952" s="65"/>
      <c r="CO1952" s="63">
        <f>IF($A1952="-","-",ROUND(VLOOKUP($A1952+ROUND(LEFT(CO$1933,2)/24,5),'[1]ОАО "АТС"'!$A$57:$F$800,4,FALSE),2))</f>
        <v>70.209999999999994</v>
      </c>
      <c r="CP1952" s="64"/>
      <c r="CQ1952" s="64"/>
      <c r="CR1952" s="64"/>
      <c r="CS1952" s="64"/>
      <c r="CT1952" s="65"/>
      <c r="CU1952" s="63">
        <f>IF($A1952="-","-",ROUND(VLOOKUP($A1952+ROUND(LEFT(CU$1933,2)/24,5),'[1]ОАО "АТС"'!$A$57:$F$800,4,FALSE),2))</f>
        <v>448.7</v>
      </c>
      <c r="CV1952" s="64"/>
      <c r="CW1952" s="64"/>
      <c r="CX1952" s="64"/>
      <c r="CY1952" s="64"/>
      <c r="CZ1952" s="65"/>
      <c r="DA1952" s="63">
        <f>IF($A1952="-","-",ROUND(VLOOKUP($A1952+ROUND(LEFT(DA$1933,2)/24,5),'[1]ОАО "АТС"'!$A$57:$F$800,4,FALSE),2))</f>
        <v>132.69999999999999</v>
      </c>
      <c r="DB1952" s="64"/>
      <c r="DC1952" s="64"/>
      <c r="DD1952" s="64"/>
      <c r="DE1952" s="64"/>
      <c r="DF1952" s="65"/>
      <c r="DG1952" s="63">
        <f>IF($A1952="-","-",ROUND(VLOOKUP($A1952+ROUND(LEFT(DG$1933,2)/24,5),'[1]ОАО "АТС"'!$A$57:$F$800,4,FALSE),2))</f>
        <v>4.68</v>
      </c>
      <c r="DH1952" s="64"/>
      <c r="DI1952" s="64"/>
      <c r="DJ1952" s="64"/>
      <c r="DK1952" s="64"/>
      <c r="DL1952" s="65"/>
      <c r="DM1952" s="63">
        <f>IF($A1952="-","-",ROUND(VLOOKUP($A1952+ROUND(LEFT(DM$1933,2)/24,5),'[1]ОАО "АТС"'!$A$57:$F$800,4,FALSE),2))</f>
        <v>0</v>
      </c>
      <c r="DN1952" s="64"/>
      <c r="DO1952" s="64"/>
      <c r="DP1952" s="64"/>
      <c r="DQ1952" s="64"/>
      <c r="DR1952" s="65"/>
      <c r="DS1952" s="63">
        <f>IF($A1952="-","-",ROUND(VLOOKUP($A1952+ROUND(LEFT(DS$1933,2)/24,5),'[1]ОАО "АТС"'!$A$57:$F$800,4,FALSE),2))</f>
        <v>0</v>
      </c>
      <c r="DT1952" s="64"/>
      <c r="DU1952" s="64"/>
      <c r="DV1952" s="64"/>
      <c r="DW1952" s="64"/>
      <c r="DX1952" s="65"/>
      <c r="DY1952" s="63">
        <f>IF($A1952="-","-",ROUND(VLOOKUP($A1952+ROUND(LEFT(DY$1933,2)/24,5),'[1]ОАО "АТС"'!$A$57:$F$800,4,FALSE),2))</f>
        <v>0</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46011</v>
      </c>
      <c r="B1953" s="61"/>
      <c r="C1953" s="61"/>
      <c r="D1953" s="61"/>
      <c r="E1953" s="61"/>
      <c r="F1953" s="61"/>
      <c r="G1953" s="61"/>
      <c r="H1953" s="62"/>
      <c r="I1953" s="63">
        <f>IF($A1953="-","-",ROUND(VLOOKUP($A1953+ROUND(LEFT(I$1933,1)/24,5),'[1]ОАО "АТС"'!$A$57:$F$800,4,FALSE),2))</f>
        <v>60.32</v>
      </c>
      <c r="J1953" s="64"/>
      <c r="K1953" s="64"/>
      <c r="L1953" s="64"/>
      <c r="M1953" s="64"/>
      <c r="N1953" s="65"/>
      <c r="O1953" s="63">
        <f>IF($A1953="-","-",ROUND(VLOOKUP($A1953+ROUND(LEFT(O$1933,1)/24,5),'[1]ОАО "АТС"'!$A$57:$F$800,4,FALSE),2))</f>
        <v>0</v>
      </c>
      <c r="P1953" s="64"/>
      <c r="Q1953" s="64"/>
      <c r="R1953" s="64"/>
      <c r="S1953" s="64"/>
      <c r="T1953" s="65"/>
      <c r="U1953" s="63">
        <f>IF($A1953="-","-",ROUND(VLOOKUP($A1953+ROUND(LEFT(U$1933,1)/24,5),'[1]ОАО "АТС"'!$A$57:$F$800,4,FALSE),2))</f>
        <v>91.24</v>
      </c>
      <c r="V1953" s="64"/>
      <c r="W1953" s="64"/>
      <c r="X1953" s="64"/>
      <c r="Y1953" s="64"/>
      <c r="Z1953" s="65"/>
      <c r="AA1953" s="63">
        <f>IF($A1953="-","-",ROUND(VLOOKUP($A1953+ROUND(LEFT(AA$1933,1)/24,5),'[1]ОАО "АТС"'!$A$57:$F$800,4,FALSE),2))</f>
        <v>138.51</v>
      </c>
      <c r="AB1953" s="64"/>
      <c r="AC1953" s="64"/>
      <c r="AD1953" s="64"/>
      <c r="AE1953" s="64"/>
      <c r="AF1953" s="65"/>
      <c r="AG1953" s="63">
        <f>IF($A1953="-","-",ROUND(VLOOKUP($A1953+ROUND(LEFT(AG$1933,1)/24,5),'[1]ОАО "АТС"'!$A$57:$F$800,4,FALSE),2))</f>
        <v>119.73</v>
      </c>
      <c r="AH1953" s="64"/>
      <c r="AI1953" s="64"/>
      <c r="AJ1953" s="64"/>
      <c r="AK1953" s="64"/>
      <c r="AL1953" s="65"/>
      <c r="AM1953" s="63">
        <f>IF($A1953="-","-",ROUND(VLOOKUP($A1953+ROUND(LEFT(AM$1933,1)/24,5),'[1]ОАО "АТС"'!$A$57:$F$800,4,FALSE),2))</f>
        <v>398.37</v>
      </c>
      <c r="AN1953" s="64"/>
      <c r="AO1953" s="64"/>
      <c r="AP1953" s="64"/>
      <c r="AQ1953" s="64"/>
      <c r="AR1953" s="65"/>
      <c r="AS1953" s="63">
        <f>IF($A1953="-","-",ROUND(VLOOKUP($A1953+ROUND(LEFT(AS$1933,1)/24,5),'[1]ОАО "АТС"'!$A$57:$F$800,4,FALSE),2))</f>
        <v>0</v>
      </c>
      <c r="AT1953" s="64"/>
      <c r="AU1953" s="64"/>
      <c r="AV1953" s="64"/>
      <c r="AW1953" s="64"/>
      <c r="AX1953" s="65"/>
      <c r="AY1953" s="63">
        <f>IF($A1953="-","-",ROUND(VLOOKUP($A1953+ROUND(LEFT(AY$1933,1)/24,5),'[1]ОАО "АТС"'!$A$57:$F$800,4,FALSE),2))</f>
        <v>135.41</v>
      </c>
      <c r="AZ1953" s="64"/>
      <c r="BA1953" s="64"/>
      <c r="BB1953" s="64"/>
      <c r="BC1953" s="64"/>
      <c r="BD1953" s="65"/>
      <c r="BE1953" s="63">
        <f>IF($A1953="-","-",ROUND(VLOOKUP($A1953+ROUND(LEFT(BE$1933,1)/24,5),'[1]ОАО "АТС"'!$A$57:$F$800,4,FALSE),2))</f>
        <v>220.82</v>
      </c>
      <c r="BF1953" s="64"/>
      <c r="BG1953" s="64"/>
      <c r="BH1953" s="64"/>
      <c r="BI1953" s="64"/>
      <c r="BJ1953" s="65"/>
      <c r="BK1953" s="63">
        <f>IF($A1953="-","-",ROUND(VLOOKUP($A1953+ROUND(LEFT(BK$1933,1)/24,5),'[1]ОАО "АТС"'!$A$57:$F$800,4,FALSE),2))</f>
        <v>342.99</v>
      </c>
      <c r="BL1953" s="64"/>
      <c r="BM1953" s="64"/>
      <c r="BN1953" s="64"/>
      <c r="BO1953" s="64"/>
      <c r="BP1953" s="65"/>
      <c r="BQ1953" s="63">
        <f>IF($A1953="-","-",ROUND(VLOOKUP($A1953+ROUND(LEFT(BQ$1933,2)/24,5),'[1]ОАО "АТС"'!$A$57:$F$800,4,FALSE),2))</f>
        <v>252.99</v>
      </c>
      <c r="BR1953" s="64"/>
      <c r="BS1953" s="64"/>
      <c r="BT1953" s="64"/>
      <c r="BU1953" s="64"/>
      <c r="BV1953" s="65"/>
      <c r="BW1953" s="63">
        <f>IF($A1953="-","-",ROUND(VLOOKUP($A1953+ROUND(LEFT(BW$1933,2)/24,5),'[1]ОАО "АТС"'!$A$57:$F$800,4,FALSE),2))</f>
        <v>320.35000000000002</v>
      </c>
      <c r="BX1953" s="64"/>
      <c r="BY1953" s="64"/>
      <c r="BZ1953" s="64"/>
      <c r="CA1953" s="64"/>
      <c r="CB1953" s="65"/>
      <c r="CC1953" s="63">
        <f>IF($A1953="-","-",ROUND(VLOOKUP($A1953+ROUND(LEFT(CC$1933,2)/24,5),'[1]ОАО "АТС"'!$A$57:$F$800,4,FALSE),2))</f>
        <v>210.9</v>
      </c>
      <c r="CD1953" s="64"/>
      <c r="CE1953" s="64"/>
      <c r="CF1953" s="64"/>
      <c r="CG1953" s="64"/>
      <c r="CH1953" s="65"/>
      <c r="CI1953" s="63">
        <f>IF($A1953="-","-",ROUND(VLOOKUP($A1953+ROUND(LEFT(CI$1933,2)/24,5),'[1]ОАО "АТС"'!$A$57:$F$800,4,FALSE),2))</f>
        <v>289.02999999999997</v>
      </c>
      <c r="CJ1953" s="64"/>
      <c r="CK1953" s="64"/>
      <c r="CL1953" s="64"/>
      <c r="CM1953" s="64"/>
      <c r="CN1953" s="65"/>
      <c r="CO1953" s="63">
        <f>IF($A1953="-","-",ROUND(VLOOKUP($A1953+ROUND(LEFT(CO$1933,2)/24,5),'[1]ОАО "АТС"'!$A$57:$F$800,4,FALSE),2))</f>
        <v>484.03</v>
      </c>
      <c r="CP1953" s="64"/>
      <c r="CQ1953" s="64"/>
      <c r="CR1953" s="64"/>
      <c r="CS1953" s="64"/>
      <c r="CT1953" s="65"/>
      <c r="CU1953" s="63">
        <f>IF($A1953="-","-",ROUND(VLOOKUP($A1953+ROUND(LEFT(CU$1933,2)/24,5),'[1]ОАО "АТС"'!$A$57:$F$800,4,FALSE),2))</f>
        <v>533.23</v>
      </c>
      <c r="CV1953" s="64"/>
      <c r="CW1953" s="64"/>
      <c r="CX1953" s="64"/>
      <c r="CY1953" s="64"/>
      <c r="CZ1953" s="65"/>
      <c r="DA1953" s="63">
        <f>IF($A1953="-","-",ROUND(VLOOKUP($A1953+ROUND(LEFT(DA$1933,2)/24,5),'[1]ОАО "АТС"'!$A$57:$F$800,4,FALSE),2))</f>
        <v>3715.48</v>
      </c>
      <c r="DB1953" s="64"/>
      <c r="DC1953" s="64"/>
      <c r="DD1953" s="64"/>
      <c r="DE1953" s="64"/>
      <c r="DF1953" s="65"/>
      <c r="DG1953" s="63">
        <f>IF($A1953="-","-",ROUND(VLOOKUP($A1953+ROUND(LEFT(DG$1933,2)/24,5),'[1]ОАО "АТС"'!$A$57:$F$800,4,FALSE),2))</f>
        <v>552.98</v>
      </c>
      <c r="DH1953" s="64"/>
      <c r="DI1953" s="64"/>
      <c r="DJ1953" s="64"/>
      <c r="DK1953" s="64"/>
      <c r="DL1953" s="65"/>
      <c r="DM1953" s="63">
        <f>IF($A1953="-","-",ROUND(VLOOKUP($A1953+ROUND(LEFT(DM$1933,2)/24,5),'[1]ОАО "АТС"'!$A$57:$F$800,4,FALSE),2))</f>
        <v>515.38</v>
      </c>
      <c r="DN1953" s="64"/>
      <c r="DO1953" s="64"/>
      <c r="DP1953" s="64"/>
      <c r="DQ1953" s="64"/>
      <c r="DR1953" s="65"/>
      <c r="DS1953" s="63">
        <f>IF($A1953="-","-",ROUND(VLOOKUP($A1953+ROUND(LEFT(DS$1933,2)/24,5),'[1]ОАО "АТС"'!$A$57:$F$800,4,FALSE),2))</f>
        <v>312.41000000000003</v>
      </c>
      <c r="DT1953" s="64"/>
      <c r="DU1953" s="64"/>
      <c r="DV1953" s="64"/>
      <c r="DW1953" s="64"/>
      <c r="DX1953" s="65"/>
      <c r="DY1953" s="63">
        <f>IF($A1953="-","-",ROUND(VLOOKUP($A1953+ROUND(LEFT(DY$1933,2)/24,5),'[1]ОАО "АТС"'!$A$57:$F$800,4,FALSE),2))</f>
        <v>165.94</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0</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46012</v>
      </c>
      <c r="B1954" s="61"/>
      <c r="C1954" s="61"/>
      <c r="D1954" s="61"/>
      <c r="E1954" s="61"/>
      <c r="F1954" s="61"/>
      <c r="G1954" s="61"/>
      <c r="H1954" s="62"/>
      <c r="I1954" s="63">
        <f>IF($A1954="-","-",ROUND(VLOOKUP($A1954+ROUND(LEFT(I$1933,1)/24,5),'[1]ОАО "АТС"'!$A$57:$F$800,4,FALSE),2))</f>
        <v>0</v>
      </c>
      <c r="J1954" s="64"/>
      <c r="K1954" s="64"/>
      <c r="L1954" s="64"/>
      <c r="M1954" s="64"/>
      <c r="N1954" s="65"/>
      <c r="O1954" s="63">
        <f>IF($A1954="-","-",ROUND(VLOOKUP($A1954+ROUND(LEFT(O$1933,1)/24,5),'[1]ОАО "АТС"'!$A$57:$F$800,4,FALSE),2))</f>
        <v>235</v>
      </c>
      <c r="P1954" s="64"/>
      <c r="Q1954" s="64"/>
      <c r="R1954" s="64"/>
      <c r="S1954" s="64"/>
      <c r="T1954" s="65"/>
      <c r="U1954" s="63">
        <f>IF($A1954="-","-",ROUND(VLOOKUP($A1954+ROUND(LEFT(U$1933,1)/24,5),'[1]ОАО "АТС"'!$A$57:$F$800,4,FALSE),2))</f>
        <v>82.77</v>
      </c>
      <c r="V1954" s="64"/>
      <c r="W1954" s="64"/>
      <c r="X1954" s="64"/>
      <c r="Y1954" s="64"/>
      <c r="Z1954" s="65"/>
      <c r="AA1954" s="63">
        <f>IF($A1954="-","-",ROUND(VLOOKUP($A1954+ROUND(LEFT(AA$1933,1)/24,5),'[1]ОАО "АТС"'!$A$57:$F$800,4,FALSE),2))</f>
        <v>0</v>
      </c>
      <c r="AB1954" s="64"/>
      <c r="AC1954" s="64"/>
      <c r="AD1954" s="64"/>
      <c r="AE1954" s="64"/>
      <c r="AF1954" s="65"/>
      <c r="AG1954" s="63">
        <f>IF($A1954="-","-",ROUND(VLOOKUP($A1954+ROUND(LEFT(AG$1933,1)/24,5),'[1]ОАО "АТС"'!$A$57:$F$800,4,FALSE),2))</f>
        <v>623.27</v>
      </c>
      <c r="AH1954" s="64"/>
      <c r="AI1954" s="64"/>
      <c r="AJ1954" s="64"/>
      <c r="AK1954" s="64"/>
      <c r="AL1954" s="65"/>
      <c r="AM1954" s="63">
        <f>IF($A1954="-","-",ROUND(VLOOKUP($A1954+ROUND(LEFT(AM$1933,1)/24,5),'[1]ОАО "АТС"'!$A$57:$F$800,4,FALSE),2))</f>
        <v>144.43</v>
      </c>
      <c r="AN1954" s="64"/>
      <c r="AO1954" s="64"/>
      <c r="AP1954" s="64"/>
      <c r="AQ1954" s="64"/>
      <c r="AR1954" s="65"/>
      <c r="AS1954" s="63">
        <f>IF($A1954="-","-",ROUND(VLOOKUP($A1954+ROUND(LEFT(AS$1933,1)/24,5),'[1]ОАО "АТС"'!$A$57:$F$800,4,FALSE),2))</f>
        <v>315.76</v>
      </c>
      <c r="AT1954" s="64"/>
      <c r="AU1954" s="64"/>
      <c r="AV1954" s="64"/>
      <c r="AW1954" s="64"/>
      <c r="AX1954" s="65"/>
      <c r="AY1954" s="63">
        <f>IF($A1954="-","-",ROUND(VLOOKUP($A1954+ROUND(LEFT(AY$1933,1)/24,5),'[1]ОАО "АТС"'!$A$57:$F$800,4,FALSE),2))</f>
        <v>22.63</v>
      </c>
      <c r="AZ1954" s="64"/>
      <c r="BA1954" s="64"/>
      <c r="BB1954" s="64"/>
      <c r="BC1954" s="64"/>
      <c r="BD1954" s="65"/>
      <c r="BE1954" s="63">
        <f>IF($A1954="-","-",ROUND(VLOOKUP($A1954+ROUND(LEFT(BE$1933,1)/24,5),'[1]ОАО "АТС"'!$A$57:$F$800,4,FALSE),2))</f>
        <v>26.78</v>
      </c>
      <c r="BF1954" s="64"/>
      <c r="BG1954" s="64"/>
      <c r="BH1954" s="64"/>
      <c r="BI1954" s="64"/>
      <c r="BJ1954" s="65"/>
      <c r="BK1954" s="63">
        <f>IF($A1954="-","-",ROUND(VLOOKUP($A1954+ROUND(LEFT(BK$1933,1)/24,5),'[1]ОАО "АТС"'!$A$57:$F$800,4,FALSE),2))</f>
        <v>75.16</v>
      </c>
      <c r="BL1954" s="64"/>
      <c r="BM1954" s="64"/>
      <c r="BN1954" s="64"/>
      <c r="BO1954" s="64"/>
      <c r="BP1954" s="65"/>
      <c r="BQ1954" s="63">
        <f>IF($A1954="-","-",ROUND(VLOOKUP($A1954+ROUND(LEFT(BQ$1933,2)/24,5),'[1]ОАО "АТС"'!$A$57:$F$800,4,FALSE),2))</f>
        <v>193.23</v>
      </c>
      <c r="BR1954" s="64"/>
      <c r="BS1954" s="64"/>
      <c r="BT1954" s="64"/>
      <c r="BU1954" s="64"/>
      <c r="BV1954" s="65"/>
      <c r="BW1954" s="63">
        <f>IF($A1954="-","-",ROUND(VLOOKUP($A1954+ROUND(LEFT(BW$1933,2)/24,5),'[1]ОАО "АТС"'!$A$57:$F$800,4,FALSE),2))</f>
        <v>317.06</v>
      </c>
      <c r="BX1954" s="64"/>
      <c r="BY1954" s="64"/>
      <c r="BZ1954" s="64"/>
      <c r="CA1954" s="64"/>
      <c r="CB1954" s="65"/>
      <c r="CC1954" s="63">
        <f>IF($A1954="-","-",ROUND(VLOOKUP($A1954+ROUND(LEFT(CC$1933,2)/24,5),'[1]ОАО "АТС"'!$A$57:$F$800,4,FALSE),2))</f>
        <v>324.64999999999998</v>
      </c>
      <c r="CD1954" s="64"/>
      <c r="CE1954" s="64"/>
      <c r="CF1954" s="64"/>
      <c r="CG1954" s="64"/>
      <c r="CH1954" s="65"/>
      <c r="CI1954" s="63">
        <f>IF($A1954="-","-",ROUND(VLOOKUP($A1954+ROUND(LEFT(CI$1933,2)/24,5),'[1]ОАО "АТС"'!$A$57:$F$800,4,FALSE),2))</f>
        <v>389.95</v>
      </c>
      <c r="CJ1954" s="64"/>
      <c r="CK1954" s="64"/>
      <c r="CL1954" s="64"/>
      <c r="CM1954" s="64"/>
      <c r="CN1954" s="65"/>
      <c r="CO1954" s="63">
        <f>IF($A1954="-","-",ROUND(VLOOKUP($A1954+ROUND(LEFT(CO$1933,2)/24,5),'[1]ОАО "АТС"'!$A$57:$F$800,4,FALSE),2))</f>
        <v>460.12</v>
      </c>
      <c r="CP1954" s="64"/>
      <c r="CQ1954" s="64"/>
      <c r="CR1954" s="64"/>
      <c r="CS1954" s="64"/>
      <c r="CT1954" s="65"/>
      <c r="CU1954" s="63">
        <f>IF($A1954="-","-",ROUND(VLOOKUP($A1954+ROUND(LEFT(CU$1933,2)/24,5),'[1]ОАО "АТС"'!$A$57:$F$800,4,FALSE),2))</f>
        <v>479.12</v>
      </c>
      <c r="CV1954" s="64"/>
      <c r="CW1954" s="64"/>
      <c r="CX1954" s="64"/>
      <c r="CY1954" s="64"/>
      <c r="CZ1954" s="65"/>
      <c r="DA1954" s="63">
        <f>IF($A1954="-","-",ROUND(VLOOKUP($A1954+ROUND(LEFT(DA$1933,2)/24,5),'[1]ОАО "АТС"'!$A$57:$F$800,4,FALSE),2))</f>
        <v>687.86</v>
      </c>
      <c r="DB1954" s="64"/>
      <c r="DC1954" s="64"/>
      <c r="DD1954" s="64"/>
      <c r="DE1954" s="64"/>
      <c r="DF1954" s="65"/>
      <c r="DG1954" s="63">
        <f>IF($A1954="-","-",ROUND(VLOOKUP($A1954+ROUND(LEFT(DG$1933,2)/24,5),'[1]ОАО "АТС"'!$A$57:$F$800,4,FALSE),2))</f>
        <v>698.78</v>
      </c>
      <c r="DH1954" s="64"/>
      <c r="DI1954" s="64"/>
      <c r="DJ1954" s="64"/>
      <c r="DK1954" s="64"/>
      <c r="DL1954" s="65"/>
      <c r="DM1954" s="63">
        <f>IF($A1954="-","-",ROUND(VLOOKUP($A1954+ROUND(LEFT(DM$1933,2)/24,5),'[1]ОАО "АТС"'!$A$57:$F$800,4,FALSE),2))</f>
        <v>615.70000000000005</v>
      </c>
      <c r="DN1954" s="64"/>
      <c r="DO1954" s="64"/>
      <c r="DP1954" s="64"/>
      <c r="DQ1954" s="64"/>
      <c r="DR1954" s="65"/>
      <c r="DS1954" s="63">
        <f>IF($A1954="-","-",ROUND(VLOOKUP($A1954+ROUND(LEFT(DS$1933,2)/24,5),'[1]ОАО "АТС"'!$A$57:$F$800,4,FALSE),2))</f>
        <v>507.34</v>
      </c>
      <c r="DT1954" s="64"/>
      <c r="DU1954" s="64"/>
      <c r="DV1954" s="64"/>
      <c r="DW1954" s="64"/>
      <c r="DX1954" s="65"/>
      <c r="DY1954" s="63">
        <f>IF($A1954="-","-",ROUND(VLOOKUP($A1954+ROUND(LEFT(DY$1933,2)/24,5),'[1]ОАО "АТС"'!$A$57:$F$800,4,FALSE),2))</f>
        <v>0</v>
      </c>
      <c r="DZ1954" s="64"/>
      <c r="EA1954" s="64"/>
      <c r="EB1954" s="64"/>
      <c r="EC1954" s="64"/>
      <c r="ED1954" s="65"/>
      <c r="EE1954" s="63">
        <f>IF($A1954="-","-",ROUND(VLOOKUP($A1954+ROUND(LEFT(EE$1933,2)/24,5),'[1]ОАО "АТС"'!$A$57:$F$800,4,FALSE),2))</f>
        <v>0</v>
      </c>
      <c r="EF1954" s="64"/>
      <c r="EG1954" s="64"/>
      <c r="EH1954" s="64"/>
      <c r="EI1954" s="64"/>
      <c r="EJ1954" s="65"/>
      <c r="EK1954" s="63">
        <f>IF($A1954="-","-",ROUND(VLOOKUP($A1954+ROUND(LEFT(EK$1933,2)/24,5),'[1]ОАО "АТС"'!$A$57:$F$800,4,FALSE),2))</f>
        <v>0</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46013</v>
      </c>
      <c r="B1955" s="61"/>
      <c r="C1955" s="61"/>
      <c r="D1955" s="61"/>
      <c r="E1955" s="61"/>
      <c r="F1955" s="61"/>
      <c r="G1955" s="61"/>
      <c r="H1955" s="62"/>
      <c r="I1955" s="63">
        <f>IF($A1955="-","-",ROUND(VLOOKUP($A1955+ROUND(LEFT(I$1933,1)/24,5),'[1]ОАО "АТС"'!$A$57:$F$800,4,FALSE),2))</f>
        <v>0</v>
      </c>
      <c r="J1955" s="64"/>
      <c r="K1955" s="64"/>
      <c r="L1955" s="64"/>
      <c r="M1955" s="64"/>
      <c r="N1955" s="65"/>
      <c r="O1955" s="63">
        <f>IF($A1955="-","-",ROUND(VLOOKUP($A1955+ROUND(LEFT(O$1933,1)/24,5),'[1]ОАО "АТС"'!$A$57:$F$800,4,FALSE),2))</f>
        <v>0</v>
      </c>
      <c r="P1955" s="64"/>
      <c r="Q1955" s="64"/>
      <c r="R1955" s="64"/>
      <c r="S1955" s="64"/>
      <c r="T1955" s="65"/>
      <c r="U1955" s="63">
        <f>IF($A1955="-","-",ROUND(VLOOKUP($A1955+ROUND(LEFT(U$1933,1)/24,5),'[1]ОАО "АТС"'!$A$57:$F$800,4,FALSE),2))</f>
        <v>0</v>
      </c>
      <c r="V1955" s="64"/>
      <c r="W1955" s="64"/>
      <c r="X1955" s="64"/>
      <c r="Y1955" s="64"/>
      <c r="Z1955" s="65"/>
      <c r="AA1955" s="63">
        <f>IF($A1955="-","-",ROUND(VLOOKUP($A1955+ROUND(LEFT(AA$1933,1)/24,5),'[1]ОАО "АТС"'!$A$57:$F$800,4,FALSE),2))</f>
        <v>0</v>
      </c>
      <c r="AB1955" s="64"/>
      <c r="AC1955" s="64"/>
      <c r="AD1955" s="64"/>
      <c r="AE1955" s="64"/>
      <c r="AF1955" s="65"/>
      <c r="AG1955" s="63">
        <f>IF($A1955="-","-",ROUND(VLOOKUP($A1955+ROUND(LEFT(AG$1933,1)/24,5),'[1]ОАО "АТС"'!$A$57:$F$800,4,FALSE),2))</f>
        <v>0</v>
      </c>
      <c r="AH1955" s="64"/>
      <c r="AI1955" s="64"/>
      <c r="AJ1955" s="64"/>
      <c r="AK1955" s="64"/>
      <c r="AL1955" s="65"/>
      <c r="AM1955" s="63">
        <f>IF($A1955="-","-",ROUND(VLOOKUP($A1955+ROUND(LEFT(AM$1933,1)/24,5),'[1]ОАО "АТС"'!$A$57:$F$800,4,FALSE),2))</f>
        <v>0</v>
      </c>
      <c r="AN1955" s="64"/>
      <c r="AO1955" s="64"/>
      <c r="AP1955" s="64"/>
      <c r="AQ1955" s="64"/>
      <c r="AR1955" s="65"/>
      <c r="AS1955" s="63">
        <f>IF($A1955="-","-",ROUND(VLOOKUP($A1955+ROUND(LEFT(AS$1933,1)/24,5),'[1]ОАО "АТС"'!$A$57:$F$800,4,FALSE),2))</f>
        <v>0</v>
      </c>
      <c r="AT1955" s="64"/>
      <c r="AU1955" s="64"/>
      <c r="AV1955" s="64"/>
      <c r="AW1955" s="64"/>
      <c r="AX1955" s="65"/>
      <c r="AY1955" s="63">
        <f>IF($A1955="-","-",ROUND(VLOOKUP($A1955+ROUND(LEFT(AY$1933,1)/24,5),'[1]ОАО "АТС"'!$A$57:$F$800,4,FALSE),2))</f>
        <v>0</v>
      </c>
      <c r="AZ1955" s="64"/>
      <c r="BA1955" s="64"/>
      <c r="BB1955" s="64"/>
      <c r="BC1955" s="64"/>
      <c r="BD1955" s="65"/>
      <c r="BE1955" s="63">
        <f>IF($A1955="-","-",ROUND(VLOOKUP($A1955+ROUND(LEFT(BE$1933,1)/24,5),'[1]ОАО "АТС"'!$A$57:$F$800,4,FALSE),2))</f>
        <v>0</v>
      </c>
      <c r="BF1955" s="64"/>
      <c r="BG1955" s="64"/>
      <c r="BH1955" s="64"/>
      <c r="BI1955" s="64"/>
      <c r="BJ1955" s="65"/>
      <c r="BK1955" s="63">
        <f>IF($A1955="-","-",ROUND(VLOOKUP($A1955+ROUND(LEFT(BK$1933,1)/24,5),'[1]ОАО "АТС"'!$A$57:$F$800,4,FALSE),2))</f>
        <v>0</v>
      </c>
      <c r="BL1955" s="64"/>
      <c r="BM1955" s="64"/>
      <c r="BN1955" s="64"/>
      <c r="BO1955" s="64"/>
      <c r="BP1955" s="65"/>
      <c r="BQ1955" s="63">
        <f>IF($A1955="-","-",ROUND(VLOOKUP($A1955+ROUND(LEFT(BQ$1933,2)/24,5),'[1]ОАО "АТС"'!$A$57:$F$800,4,FALSE),2))</f>
        <v>0</v>
      </c>
      <c r="BR1955" s="64"/>
      <c r="BS1955" s="64"/>
      <c r="BT1955" s="64"/>
      <c r="BU1955" s="64"/>
      <c r="BV1955" s="65"/>
      <c r="BW1955" s="63">
        <f>IF($A1955="-","-",ROUND(VLOOKUP($A1955+ROUND(LEFT(BW$1933,2)/24,5),'[1]ОАО "АТС"'!$A$57:$F$800,4,FALSE),2))</f>
        <v>0</v>
      </c>
      <c r="BX1955" s="64"/>
      <c r="BY1955" s="64"/>
      <c r="BZ1955" s="64"/>
      <c r="CA1955" s="64"/>
      <c r="CB1955" s="65"/>
      <c r="CC1955" s="63">
        <f>IF($A1955="-","-",ROUND(VLOOKUP($A1955+ROUND(LEFT(CC$1933,2)/24,5),'[1]ОАО "АТС"'!$A$57:$F$800,4,FALSE),2))</f>
        <v>493.33</v>
      </c>
      <c r="CD1955" s="64"/>
      <c r="CE1955" s="64"/>
      <c r="CF1955" s="64"/>
      <c r="CG1955" s="64"/>
      <c r="CH1955" s="65"/>
      <c r="CI1955" s="63">
        <f>IF($A1955="-","-",ROUND(VLOOKUP($A1955+ROUND(LEFT(CI$1933,2)/24,5),'[1]ОАО "АТС"'!$A$57:$F$800,4,FALSE),2))</f>
        <v>0</v>
      </c>
      <c r="CJ1955" s="64"/>
      <c r="CK1955" s="64"/>
      <c r="CL1955" s="64"/>
      <c r="CM1955" s="64"/>
      <c r="CN1955" s="65"/>
      <c r="CO1955" s="63">
        <f>IF($A1955="-","-",ROUND(VLOOKUP($A1955+ROUND(LEFT(CO$1933,2)/24,5),'[1]ОАО "АТС"'!$A$57:$F$800,4,FALSE),2))</f>
        <v>0</v>
      </c>
      <c r="CP1955" s="64"/>
      <c r="CQ1955" s="64"/>
      <c r="CR1955" s="64"/>
      <c r="CS1955" s="64"/>
      <c r="CT1955" s="65"/>
      <c r="CU1955" s="63">
        <f>IF($A1955="-","-",ROUND(VLOOKUP($A1955+ROUND(LEFT(CU$1933,2)/24,5),'[1]ОАО "АТС"'!$A$57:$F$800,4,FALSE),2))</f>
        <v>0</v>
      </c>
      <c r="CV1955" s="64"/>
      <c r="CW1955" s="64"/>
      <c r="CX1955" s="64"/>
      <c r="CY1955" s="64"/>
      <c r="CZ1955" s="65"/>
      <c r="DA1955" s="63">
        <f>IF($A1955="-","-",ROUND(VLOOKUP($A1955+ROUND(LEFT(DA$1933,2)/24,5),'[1]ОАО "АТС"'!$A$57:$F$800,4,FALSE),2))</f>
        <v>0</v>
      </c>
      <c r="DB1955" s="64"/>
      <c r="DC1955" s="64"/>
      <c r="DD1955" s="64"/>
      <c r="DE1955" s="64"/>
      <c r="DF1955" s="65"/>
      <c r="DG1955" s="63">
        <f>IF($A1955="-","-",ROUND(VLOOKUP($A1955+ROUND(LEFT(DG$1933,2)/24,5),'[1]ОАО "АТС"'!$A$57:$F$800,4,FALSE),2))</f>
        <v>0</v>
      </c>
      <c r="DH1955" s="64"/>
      <c r="DI1955" s="64"/>
      <c r="DJ1955" s="64"/>
      <c r="DK1955" s="64"/>
      <c r="DL1955" s="65"/>
      <c r="DM1955" s="63">
        <f>IF($A1955="-","-",ROUND(VLOOKUP($A1955+ROUND(LEFT(DM$1933,2)/24,5),'[1]ОАО "АТС"'!$A$57:$F$800,4,FALSE),2))</f>
        <v>0</v>
      </c>
      <c r="DN1955" s="64"/>
      <c r="DO1955" s="64"/>
      <c r="DP1955" s="64"/>
      <c r="DQ1955" s="64"/>
      <c r="DR1955" s="65"/>
      <c r="DS1955" s="63">
        <f>IF($A1955="-","-",ROUND(VLOOKUP($A1955+ROUND(LEFT(DS$1933,2)/24,5),'[1]ОАО "АТС"'!$A$57:$F$800,4,FALSE),2))</f>
        <v>0</v>
      </c>
      <c r="DT1955" s="64"/>
      <c r="DU1955" s="64"/>
      <c r="DV1955" s="64"/>
      <c r="DW1955" s="64"/>
      <c r="DX1955" s="65"/>
      <c r="DY1955" s="63">
        <f>IF($A1955="-","-",ROUND(VLOOKUP($A1955+ROUND(LEFT(DY$1933,2)/24,5),'[1]ОАО "АТС"'!$A$57:$F$800,4,FALSE),2))</f>
        <v>0</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46014</v>
      </c>
      <c r="B1956" s="61"/>
      <c r="C1956" s="61"/>
      <c r="D1956" s="61"/>
      <c r="E1956" s="61"/>
      <c r="F1956" s="61"/>
      <c r="G1956" s="61"/>
      <c r="H1956" s="62"/>
      <c r="I1956" s="63">
        <f>IF($A1956="-","-",ROUND(VLOOKUP($A1956+ROUND(LEFT(I$1933,1)/24,5),'[1]ОАО "АТС"'!$A$57:$F$800,4,FALSE),2))</f>
        <v>0</v>
      </c>
      <c r="J1956" s="64"/>
      <c r="K1956" s="64"/>
      <c r="L1956" s="64"/>
      <c r="M1956" s="64"/>
      <c r="N1956" s="65"/>
      <c r="O1956" s="63">
        <f>IF($A1956="-","-",ROUND(VLOOKUP($A1956+ROUND(LEFT(O$1933,1)/24,5),'[1]ОАО "АТС"'!$A$57:$F$800,4,FALSE),2))</f>
        <v>0</v>
      </c>
      <c r="P1956" s="64"/>
      <c r="Q1956" s="64"/>
      <c r="R1956" s="64"/>
      <c r="S1956" s="64"/>
      <c r="T1956" s="65"/>
      <c r="U1956" s="63">
        <f>IF($A1956="-","-",ROUND(VLOOKUP($A1956+ROUND(LEFT(U$1933,1)/24,5),'[1]ОАО "АТС"'!$A$57:$F$800,4,FALSE),2))</f>
        <v>0</v>
      </c>
      <c r="V1956" s="64"/>
      <c r="W1956" s="64"/>
      <c r="X1956" s="64"/>
      <c r="Y1956" s="64"/>
      <c r="Z1956" s="65"/>
      <c r="AA1956" s="63">
        <f>IF($A1956="-","-",ROUND(VLOOKUP($A1956+ROUND(LEFT(AA$1933,1)/24,5),'[1]ОАО "АТС"'!$A$57:$F$800,4,FALSE),2))</f>
        <v>0</v>
      </c>
      <c r="AB1956" s="64"/>
      <c r="AC1956" s="64"/>
      <c r="AD1956" s="64"/>
      <c r="AE1956" s="64"/>
      <c r="AF1956" s="65"/>
      <c r="AG1956" s="63">
        <f>IF($A1956="-","-",ROUND(VLOOKUP($A1956+ROUND(LEFT(AG$1933,1)/24,5),'[1]ОАО "АТС"'!$A$57:$F$800,4,FALSE),2))</f>
        <v>175.48</v>
      </c>
      <c r="AH1956" s="64"/>
      <c r="AI1956" s="64"/>
      <c r="AJ1956" s="64"/>
      <c r="AK1956" s="64"/>
      <c r="AL1956" s="65"/>
      <c r="AM1956" s="63">
        <f>IF($A1956="-","-",ROUND(VLOOKUP($A1956+ROUND(LEFT(AM$1933,1)/24,5),'[1]ОАО "АТС"'!$A$57:$F$800,4,FALSE),2))</f>
        <v>315.97000000000003</v>
      </c>
      <c r="AN1956" s="64"/>
      <c r="AO1956" s="64"/>
      <c r="AP1956" s="64"/>
      <c r="AQ1956" s="64"/>
      <c r="AR1956" s="65"/>
      <c r="AS1956" s="63">
        <f>IF($A1956="-","-",ROUND(VLOOKUP($A1956+ROUND(LEFT(AS$1933,1)/24,5),'[1]ОАО "АТС"'!$A$57:$F$800,4,FALSE),2))</f>
        <v>183.36</v>
      </c>
      <c r="AT1956" s="64"/>
      <c r="AU1956" s="64"/>
      <c r="AV1956" s="64"/>
      <c r="AW1956" s="64"/>
      <c r="AX1956" s="65"/>
      <c r="AY1956" s="63">
        <f>IF($A1956="-","-",ROUND(VLOOKUP($A1956+ROUND(LEFT(AY$1933,1)/24,5),'[1]ОАО "АТС"'!$A$57:$F$800,4,FALSE),2))</f>
        <v>93.34</v>
      </c>
      <c r="AZ1956" s="64"/>
      <c r="BA1956" s="64"/>
      <c r="BB1956" s="64"/>
      <c r="BC1956" s="64"/>
      <c r="BD1956" s="65"/>
      <c r="BE1956" s="63">
        <f>IF($A1956="-","-",ROUND(VLOOKUP($A1956+ROUND(LEFT(BE$1933,1)/24,5),'[1]ОАО "АТС"'!$A$57:$F$800,4,FALSE),2))</f>
        <v>133.58000000000001</v>
      </c>
      <c r="BF1956" s="64"/>
      <c r="BG1956" s="64"/>
      <c r="BH1956" s="64"/>
      <c r="BI1956" s="64"/>
      <c r="BJ1956" s="65"/>
      <c r="BK1956" s="63">
        <f>IF($A1956="-","-",ROUND(VLOOKUP($A1956+ROUND(LEFT(BK$1933,1)/24,5),'[1]ОАО "АТС"'!$A$57:$F$800,4,FALSE),2))</f>
        <v>176.62</v>
      </c>
      <c r="BL1956" s="64"/>
      <c r="BM1956" s="64"/>
      <c r="BN1956" s="64"/>
      <c r="BO1956" s="64"/>
      <c r="BP1956" s="65"/>
      <c r="BQ1956" s="63">
        <f>IF($A1956="-","-",ROUND(VLOOKUP($A1956+ROUND(LEFT(BQ$1933,2)/24,5),'[1]ОАО "АТС"'!$A$57:$F$800,4,FALSE),2))</f>
        <v>104.87</v>
      </c>
      <c r="BR1956" s="64"/>
      <c r="BS1956" s="64"/>
      <c r="BT1956" s="64"/>
      <c r="BU1956" s="64"/>
      <c r="BV1956" s="65"/>
      <c r="BW1956" s="63">
        <f>IF($A1956="-","-",ROUND(VLOOKUP($A1956+ROUND(LEFT(BW$1933,2)/24,5),'[1]ОАО "АТС"'!$A$57:$F$800,4,FALSE),2))</f>
        <v>268.18</v>
      </c>
      <c r="BX1956" s="64"/>
      <c r="BY1956" s="64"/>
      <c r="BZ1956" s="64"/>
      <c r="CA1956" s="64"/>
      <c r="CB1956" s="65"/>
      <c r="CC1956" s="63">
        <f>IF($A1956="-","-",ROUND(VLOOKUP($A1956+ROUND(LEFT(CC$1933,2)/24,5),'[1]ОАО "АТС"'!$A$57:$F$800,4,FALSE),2))</f>
        <v>13.99</v>
      </c>
      <c r="CD1956" s="64"/>
      <c r="CE1956" s="64"/>
      <c r="CF1956" s="64"/>
      <c r="CG1956" s="64"/>
      <c r="CH1956" s="65"/>
      <c r="CI1956" s="63">
        <f>IF($A1956="-","-",ROUND(VLOOKUP($A1956+ROUND(LEFT(CI$1933,2)/24,5),'[1]ОАО "АТС"'!$A$57:$F$800,4,FALSE),2))</f>
        <v>0.01</v>
      </c>
      <c r="CJ1956" s="64"/>
      <c r="CK1956" s="64"/>
      <c r="CL1956" s="64"/>
      <c r="CM1956" s="64"/>
      <c r="CN1956" s="65"/>
      <c r="CO1956" s="63">
        <f>IF($A1956="-","-",ROUND(VLOOKUP($A1956+ROUND(LEFT(CO$1933,2)/24,5),'[1]ОАО "АТС"'!$A$57:$F$800,4,FALSE),2))</f>
        <v>2.2000000000000002</v>
      </c>
      <c r="CP1956" s="64"/>
      <c r="CQ1956" s="64"/>
      <c r="CR1956" s="64"/>
      <c r="CS1956" s="64"/>
      <c r="CT1956" s="65"/>
      <c r="CU1956" s="63">
        <f>IF($A1956="-","-",ROUND(VLOOKUP($A1956+ROUND(LEFT(CU$1933,2)/24,5),'[1]ОАО "АТС"'!$A$57:$F$800,4,FALSE),2))</f>
        <v>0</v>
      </c>
      <c r="CV1956" s="64"/>
      <c r="CW1956" s="64"/>
      <c r="CX1956" s="64"/>
      <c r="CY1956" s="64"/>
      <c r="CZ1956" s="65"/>
      <c r="DA1956" s="63">
        <f>IF($A1956="-","-",ROUND(VLOOKUP($A1956+ROUND(LEFT(DA$1933,2)/24,5),'[1]ОАО "АТС"'!$A$57:$F$800,4,FALSE),2))</f>
        <v>279.20999999999998</v>
      </c>
      <c r="DB1956" s="64"/>
      <c r="DC1956" s="64"/>
      <c r="DD1956" s="64"/>
      <c r="DE1956" s="64"/>
      <c r="DF1956" s="65"/>
      <c r="DG1956" s="63">
        <f>IF($A1956="-","-",ROUND(VLOOKUP($A1956+ROUND(LEFT(DG$1933,2)/24,5),'[1]ОАО "АТС"'!$A$57:$F$800,4,FALSE),2))</f>
        <v>0</v>
      </c>
      <c r="DH1956" s="64"/>
      <c r="DI1956" s="64"/>
      <c r="DJ1956" s="64"/>
      <c r="DK1956" s="64"/>
      <c r="DL1956" s="65"/>
      <c r="DM1956" s="63">
        <f>IF($A1956="-","-",ROUND(VLOOKUP($A1956+ROUND(LEFT(DM$1933,2)/24,5),'[1]ОАО "АТС"'!$A$57:$F$800,4,FALSE),2))</f>
        <v>0</v>
      </c>
      <c r="DN1956" s="64"/>
      <c r="DO1956" s="64"/>
      <c r="DP1956" s="64"/>
      <c r="DQ1956" s="64"/>
      <c r="DR1956" s="65"/>
      <c r="DS1956" s="63">
        <f>IF($A1956="-","-",ROUND(VLOOKUP($A1956+ROUND(LEFT(DS$1933,2)/24,5),'[1]ОАО "АТС"'!$A$57:$F$800,4,FALSE),2))</f>
        <v>0</v>
      </c>
      <c r="DT1956" s="64"/>
      <c r="DU1956" s="64"/>
      <c r="DV1956" s="64"/>
      <c r="DW1956" s="64"/>
      <c r="DX1956" s="65"/>
      <c r="DY1956" s="63">
        <f>IF($A1956="-","-",ROUND(VLOOKUP($A1956+ROUND(LEFT(DY$1933,2)/24,5),'[1]ОАО "АТС"'!$A$57:$F$800,4,FALSE),2))</f>
        <v>0</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0</v>
      </c>
      <c r="EL1956" s="64"/>
      <c r="EM1956" s="64"/>
      <c r="EN1956" s="64"/>
      <c r="EO1956" s="64"/>
      <c r="EP1956" s="65"/>
      <c r="EQ1956" s="63">
        <f>IF($A1956="-","-",ROUND(VLOOKUP($A1956+ROUND(LEFT(EQ$1933,2)/24,5),'[1]ОАО "АТС"'!$A$57:$F$800,4,FALSE),2))</f>
        <v>458.69</v>
      </c>
      <c r="ER1956" s="64"/>
      <c r="ES1956" s="64"/>
      <c r="ET1956" s="64"/>
      <c r="EU1956" s="64"/>
      <c r="EV1956" s="65"/>
    </row>
    <row r="1957" spans="1:152" s="29" customFormat="1" ht="15.75" customHeight="1" x14ac:dyDescent="0.2">
      <c r="A1957" s="60">
        <f>$A$124</f>
        <v>46015</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61.54</v>
      </c>
      <c r="P1957" s="64"/>
      <c r="Q1957" s="64"/>
      <c r="R1957" s="64"/>
      <c r="S1957" s="64"/>
      <c r="T1957" s="65"/>
      <c r="U1957" s="63">
        <f>IF($A1957="-","-",ROUND(VLOOKUP($A1957+ROUND(LEFT(U$1933,1)/24,5),'[1]ОАО "АТС"'!$A$57:$F$800,4,FALSE),2))</f>
        <v>79.430000000000007</v>
      </c>
      <c r="V1957" s="64"/>
      <c r="W1957" s="64"/>
      <c r="X1957" s="64"/>
      <c r="Y1957" s="64"/>
      <c r="Z1957" s="65"/>
      <c r="AA1957" s="63">
        <f>IF($A1957="-","-",ROUND(VLOOKUP($A1957+ROUND(LEFT(AA$1933,1)/24,5),'[1]ОАО "АТС"'!$A$57:$F$800,4,FALSE),2))</f>
        <v>34.020000000000003</v>
      </c>
      <c r="AB1957" s="64"/>
      <c r="AC1957" s="64"/>
      <c r="AD1957" s="64"/>
      <c r="AE1957" s="64"/>
      <c r="AF1957" s="65"/>
      <c r="AG1957" s="63">
        <f>IF($A1957="-","-",ROUND(VLOOKUP($A1957+ROUND(LEFT(AG$1933,1)/24,5),'[1]ОАО "АТС"'!$A$57:$F$800,4,FALSE),2))</f>
        <v>313.57</v>
      </c>
      <c r="AH1957" s="64"/>
      <c r="AI1957" s="64"/>
      <c r="AJ1957" s="64"/>
      <c r="AK1957" s="64"/>
      <c r="AL1957" s="65"/>
      <c r="AM1957" s="63">
        <f>IF($A1957="-","-",ROUND(VLOOKUP($A1957+ROUND(LEFT(AM$1933,1)/24,5),'[1]ОАО "АТС"'!$A$57:$F$800,4,FALSE),2))</f>
        <v>481.79</v>
      </c>
      <c r="AN1957" s="64"/>
      <c r="AO1957" s="64"/>
      <c r="AP1957" s="64"/>
      <c r="AQ1957" s="64"/>
      <c r="AR1957" s="65"/>
      <c r="AS1957" s="63">
        <f>IF($A1957="-","-",ROUND(VLOOKUP($A1957+ROUND(LEFT(AS$1933,1)/24,5),'[1]ОАО "АТС"'!$A$57:$F$800,4,FALSE),2))</f>
        <v>233.86</v>
      </c>
      <c r="AT1957" s="64"/>
      <c r="AU1957" s="64"/>
      <c r="AV1957" s="64"/>
      <c r="AW1957" s="64"/>
      <c r="AX1957" s="65"/>
      <c r="AY1957" s="63">
        <f>IF($A1957="-","-",ROUND(VLOOKUP($A1957+ROUND(LEFT(AY$1933,1)/24,5),'[1]ОАО "АТС"'!$A$57:$F$800,4,FALSE),2))</f>
        <v>150.13999999999999</v>
      </c>
      <c r="AZ1957" s="64"/>
      <c r="BA1957" s="64"/>
      <c r="BB1957" s="64"/>
      <c r="BC1957" s="64"/>
      <c r="BD1957" s="65"/>
      <c r="BE1957" s="63">
        <f>IF($A1957="-","-",ROUND(VLOOKUP($A1957+ROUND(LEFT(BE$1933,1)/24,5),'[1]ОАО "АТС"'!$A$57:$F$800,4,FALSE),2))</f>
        <v>323.45</v>
      </c>
      <c r="BF1957" s="64"/>
      <c r="BG1957" s="64"/>
      <c r="BH1957" s="64"/>
      <c r="BI1957" s="64"/>
      <c r="BJ1957" s="65"/>
      <c r="BK1957" s="63">
        <f>IF($A1957="-","-",ROUND(VLOOKUP($A1957+ROUND(LEFT(BK$1933,1)/24,5),'[1]ОАО "АТС"'!$A$57:$F$800,4,FALSE),2))</f>
        <v>270.39999999999998</v>
      </c>
      <c r="BL1957" s="64"/>
      <c r="BM1957" s="64"/>
      <c r="BN1957" s="64"/>
      <c r="BO1957" s="64"/>
      <c r="BP1957" s="65"/>
      <c r="BQ1957" s="63">
        <f>IF($A1957="-","-",ROUND(VLOOKUP($A1957+ROUND(LEFT(BQ$1933,2)/24,5),'[1]ОАО "АТС"'!$A$57:$F$800,4,FALSE),2))</f>
        <v>84.88</v>
      </c>
      <c r="BR1957" s="64"/>
      <c r="BS1957" s="64"/>
      <c r="BT1957" s="64"/>
      <c r="BU1957" s="64"/>
      <c r="BV1957" s="65"/>
      <c r="BW1957" s="63">
        <f>IF($A1957="-","-",ROUND(VLOOKUP($A1957+ROUND(LEFT(BW$1933,2)/24,5),'[1]ОАО "АТС"'!$A$57:$F$800,4,FALSE),2))</f>
        <v>146.71</v>
      </c>
      <c r="BX1957" s="64"/>
      <c r="BY1957" s="64"/>
      <c r="BZ1957" s="64"/>
      <c r="CA1957" s="64"/>
      <c r="CB1957" s="65"/>
      <c r="CC1957" s="63">
        <f>IF($A1957="-","-",ROUND(VLOOKUP($A1957+ROUND(LEFT(CC$1933,2)/24,5),'[1]ОАО "АТС"'!$A$57:$F$800,4,FALSE),2))</f>
        <v>76.739999999999995</v>
      </c>
      <c r="CD1957" s="64"/>
      <c r="CE1957" s="64"/>
      <c r="CF1957" s="64"/>
      <c r="CG1957" s="64"/>
      <c r="CH1957" s="65"/>
      <c r="CI1957" s="63">
        <f>IF($A1957="-","-",ROUND(VLOOKUP($A1957+ROUND(LEFT(CI$1933,2)/24,5),'[1]ОАО "АТС"'!$A$57:$F$800,4,FALSE),2))</f>
        <v>47.92</v>
      </c>
      <c r="CJ1957" s="64"/>
      <c r="CK1957" s="64"/>
      <c r="CL1957" s="64"/>
      <c r="CM1957" s="64"/>
      <c r="CN1957" s="65"/>
      <c r="CO1957" s="63">
        <f>IF($A1957="-","-",ROUND(VLOOKUP($A1957+ROUND(LEFT(CO$1933,2)/24,5),'[1]ОАО "АТС"'!$A$57:$F$800,4,FALSE),2))</f>
        <v>37.83</v>
      </c>
      <c r="CP1957" s="64"/>
      <c r="CQ1957" s="64"/>
      <c r="CR1957" s="64"/>
      <c r="CS1957" s="64"/>
      <c r="CT1957" s="65"/>
      <c r="CU1957" s="63">
        <f>IF($A1957="-","-",ROUND(VLOOKUP($A1957+ROUND(LEFT(CU$1933,2)/24,5),'[1]ОАО "АТС"'!$A$57:$F$800,4,FALSE),2))</f>
        <v>215.02</v>
      </c>
      <c r="CV1957" s="64"/>
      <c r="CW1957" s="64"/>
      <c r="CX1957" s="64"/>
      <c r="CY1957" s="64"/>
      <c r="CZ1957" s="65"/>
      <c r="DA1957" s="63">
        <f>IF($A1957="-","-",ROUND(VLOOKUP($A1957+ROUND(LEFT(DA$1933,2)/24,5),'[1]ОАО "АТС"'!$A$57:$F$800,4,FALSE),2))</f>
        <v>316.11</v>
      </c>
      <c r="DB1957" s="64"/>
      <c r="DC1957" s="64"/>
      <c r="DD1957" s="64"/>
      <c r="DE1957" s="64"/>
      <c r="DF1957" s="65"/>
      <c r="DG1957" s="63">
        <f>IF($A1957="-","-",ROUND(VLOOKUP($A1957+ROUND(LEFT(DG$1933,2)/24,5),'[1]ОАО "АТС"'!$A$57:$F$800,4,FALSE),2))</f>
        <v>89.8</v>
      </c>
      <c r="DH1957" s="64"/>
      <c r="DI1957" s="64"/>
      <c r="DJ1957" s="64"/>
      <c r="DK1957" s="64"/>
      <c r="DL1957" s="65"/>
      <c r="DM1957" s="63">
        <f>IF($A1957="-","-",ROUND(VLOOKUP($A1957+ROUND(LEFT(DM$1933,2)/24,5),'[1]ОАО "АТС"'!$A$57:$F$800,4,FALSE),2))</f>
        <v>6.01</v>
      </c>
      <c r="DN1957" s="64"/>
      <c r="DO1957" s="64"/>
      <c r="DP1957" s="64"/>
      <c r="DQ1957" s="64"/>
      <c r="DR1957" s="65"/>
      <c r="DS1957" s="63">
        <f>IF($A1957="-","-",ROUND(VLOOKUP($A1957+ROUND(LEFT(DS$1933,2)/24,5),'[1]ОАО "АТС"'!$A$57:$F$800,4,FALSE),2))</f>
        <v>0</v>
      </c>
      <c r="DT1957" s="64"/>
      <c r="DU1957" s="64"/>
      <c r="DV1957" s="64"/>
      <c r="DW1957" s="64"/>
      <c r="DX1957" s="65"/>
      <c r="DY1957" s="63">
        <f>IF($A1957="-","-",ROUND(VLOOKUP($A1957+ROUND(LEFT(DY$1933,2)/24,5),'[1]ОАО "АТС"'!$A$57:$F$800,4,FALSE),2))</f>
        <v>0</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46016</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0</v>
      </c>
      <c r="V1958" s="64"/>
      <c r="W1958" s="64"/>
      <c r="X1958" s="64"/>
      <c r="Y1958" s="64"/>
      <c r="Z1958" s="65"/>
      <c r="AA1958" s="63">
        <f>IF($A1958="-","-",ROUND(VLOOKUP($A1958+ROUND(LEFT(AA$1933,1)/24,5),'[1]ОАО "АТС"'!$A$57:$F$800,4,FALSE),2))</f>
        <v>0</v>
      </c>
      <c r="AB1958" s="64"/>
      <c r="AC1958" s="64"/>
      <c r="AD1958" s="64"/>
      <c r="AE1958" s="64"/>
      <c r="AF1958" s="65"/>
      <c r="AG1958" s="63">
        <f>IF($A1958="-","-",ROUND(VLOOKUP($A1958+ROUND(LEFT(AG$1933,1)/24,5),'[1]ОАО "АТС"'!$A$57:$F$800,4,FALSE),2))</f>
        <v>206.23</v>
      </c>
      <c r="AH1958" s="64"/>
      <c r="AI1958" s="64"/>
      <c r="AJ1958" s="64"/>
      <c r="AK1958" s="64"/>
      <c r="AL1958" s="65"/>
      <c r="AM1958" s="63">
        <f>IF($A1958="-","-",ROUND(VLOOKUP($A1958+ROUND(LEFT(AM$1933,1)/24,5),'[1]ОАО "АТС"'!$A$57:$F$800,4,FALSE),2))</f>
        <v>350.29</v>
      </c>
      <c r="AN1958" s="64"/>
      <c r="AO1958" s="64"/>
      <c r="AP1958" s="64"/>
      <c r="AQ1958" s="64"/>
      <c r="AR1958" s="65"/>
      <c r="AS1958" s="63">
        <f>IF($A1958="-","-",ROUND(VLOOKUP($A1958+ROUND(LEFT(AS$1933,1)/24,5),'[1]ОАО "АТС"'!$A$57:$F$800,4,FALSE),2))</f>
        <v>462.06</v>
      </c>
      <c r="AT1958" s="64"/>
      <c r="AU1958" s="64"/>
      <c r="AV1958" s="64"/>
      <c r="AW1958" s="64"/>
      <c r="AX1958" s="65"/>
      <c r="AY1958" s="63">
        <f>IF($A1958="-","-",ROUND(VLOOKUP($A1958+ROUND(LEFT(AY$1933,1)/24,5),'[1]ОАО "АТС"'!$A$57:$F$800,4,FALSE),2))</f>
        <v>160.72999999999999</v>
      </c>
      <c r="AZ1958" s="64"/>
      <c r="BA1958" s="64"/>
      <c r="BB1958" s="64"/>
      <c r="BC1958" s="64"/>
      <c r="BD1958" s="65"/>
      <c r="BE1958" s="63">
        <f>IF($A1958="-","-",ROUND(VLOOKUP($A1958+ROUND(LEFT(BE$1933,1)/24,5),'[1]ОАО "АТС"'!$A$57:$F$800,4,FALSE),2))</f>
        <v>348.64</v>
      </c>
      <c r="BF1958" s="64"/>
      <c r="BG1958" s="64"/>
      <c r="BH1958" s="64"/>
      <c r="BI1958" s="64"/>
      <c r="BJ1958" s="65"/>
      <c r="BK1958" s="63">
        <f>IF($A1958="-","-",ROUND(VLOOKUP($A1958+ROUND(LEFT(BK$1933,1)/24,5),'[1]ОАО "АТС"'!$A$57:$F$800,4,FALSE),2))</f>
        <v>376.65</v>
      </c>
      <c r="BL1958" s="64"/>
      <c r="BM1958" s="64"/>
      <c r="BN1958" s="64"/>
      <c r="BO1958" s="64"/>
      <c r="BP1958" s="65"/>
      <c r="BQ1958" s="63">
        <f>IF($A1958="-","-",ROUND(VLOOKUP($A1958+ROUND(LEFT(BQ$1933,2)/24,5),'[1]ОАО "АТС"'!$A$57:$F$800,4,FALSE),2))</f>
        <v>221.74</v>
      </c>
      <c r="BR1958" s="64"/>
      <c r="BS1958" s="64"/>
      <c r="BT1958" s="64"/>
      <c r="BU1958" s="64"/>
      <c r="BV1958" s="65"/>
      <c r="BW1958" s="63">
        <f>IF($A1958="-","-",ROUND(VLOOKUP($A1958+ROUND(LEFT(BW$1933,2)/24,5),'[1]ОАО "АТС"'!$A$57:$F$800,4,FALSE),2))</f>
        <v>137.55000000000001</v>
      </c>
      <c r="BX1958" s="64"/>
      <c r="BY1958" s="64"/>
      <c r="BZ1958" s="64"/>
      <c r="CA1958" s="64"/>
      <c r="CB1958" s="65"/>
      <c r="CC1958" s="63">
        <f>IF($A1958="-","-",ROUND(VLOOKUP($A1958+ROUND(LEFT(CC$1933,2)/24,5),'[1]ОАО "АТС"'!$A$57:$F$800,4,FALSE),2))</f>
        <v>307.33999999999997</v>
      </c>
      <c r="CD1958" s="64"/>
      <c r="CE1958" s="64"/>
      <c r="CF1958" s="64"/>
      <c r="CG1958" s="64"/>
      <c r="CH1958" s="65"/>
      <c r="CI1958" s="63">
        <f>IF($A1958="-","-",ROUND(VLOOKUP($A1958+ROUND(LEFT(CI$1933,2)/24,5),'[1]ОАО "АТС"'!$A$57:$F$800,4,FALSE),2))</f>
        <v>312.39999999999998</v>
      </c>
      <c r="CJ1958" s="64"/>
      <c r="CK1958" s="64"/>
      <c r="CL1958" s="64"/>
      <c r="CM1958" s="64"/>
      <c r="CN1958" s="65"/>
      <c r="CO1958" s="63">
        <f>IF($A1958="-","-",ROUND(VLOOKUP($A1958+ROUND(LEFT(CO$1933,2)/24,5),'[1]ОАО "АТС"'!$A$57:$F$800,4,FALSE),2))</f>
        <v>337.69</v>
      </c>
      <c r="CP1958" s="64"/>
      <c r="CQ1958" s="64"/>
      <c r="CR1958" s="64"/>
      <c r="CS1958" s="64"/>
      <c r="CT1958" s="65"/>
      <c r="CU1958" s="63">
        <f>IF($A1958="-","-",ROUND(VLOOKUP($A1958+ROUND(LEFT(CU$1933,2)/24,5),'[1]ОАО "АТС"'!$A$57:$F$800,4,FALSE),2))</f>
        <v>391.35</v>
      </c>
      <c r="CV1958" s="64"/>
      <c r="CW1958" s="64"/>
      <c r="CX1958" s="64"/>
      <c r="CY1958" s="64"/>
      <c r="CZ1958" s="65"/>
      <c r="DA1958" s="63">
        <f>IF($A1958="-","-",ROUND(VLOOKUP($A1958+ROUND(LEFT(DA$1933,2)/24,5),'[1]ОАО "АТС"'!$A$57:$F$800,4,FALSE),2))</f>
        <v>620.95000000000005</v>
      </c>
      <c r="DB1958" s="64"/>
      <c r="DC1958" s="64"/>
      <c r="DD1958" s="64"/>
      <c r="DE1958" s="64"/>
      <c r="DF1958" s="65"/>
      <c r="DG1958" s="63">
        <f>IF($A1958="-","-",ROUND(VLOOKUP($A1958+ROUND(LEFT(DG$1933,2)/24,5),'[1]ОАО "АТС"'!$A$57:$F$800,4,FALSE),2))</f>
        <v>310.31</v>
      </c>
      <c r="DH1958" s="64"/>
      <c r="DI1958" s="64"/>
      <c r="DJ1958" s="64"/>
      <c r="DK1958" s="64"/>
      <c r="DL1958" s="65"/>
      <c r="DM1958" s="63">
        <f>IF($A1958="-","-",ROUND(VLOOKUP($A1958+ROUND(LEFT(DM$1933,2)/24,5),'[1]ОАО "АТС"'!$A$57:$F$800,4,FALSE),2))</f>
        <v>275.2</v>
      </c>
      <c r="DN1958" s="64"/>
      <c r="DO1958" s="64"/>
      <c r="DP1958" s="64"/>
      <c r="DQ1958" s="64"/>
      <c r="DR1958" s="65"/>
      <c r="DS1958" s="63">
        <f>IF($A1958="-","-",ROUND(VLOOKUP($A1958+ROUND(LEFT(DS$1933,2)/24,5),'[1]ОАО "АТС"'!$A$57:$F$800,4,FALSE),2))</f>
        <v>115.69</v>
      </c>
      <c r="DT1958" s="64"/>
      <c r="DU1958" s="64"/>
      <c r="DV1958" s="64"/>
      <c r="DW1958" s="64"/>
      <c r="DX1958" s="65"/>
      <c r="DY1958" s="63">
        <f>IF($A1958="-","-",ROUND(VLOOKUP($A1958+ROUND(LEFT(DY$1933,2)/24,5),'[1]ОАО "АТС"'!$A$57:$F$800,4,FALSE),2))</f>
        <v>57.97</v>
      </c>
      <c r="DZ1958" s="64"/>
      <c r="EA1958" s="64"/>
      <c r="EB1958" s="64"/>
      <c r="EC1958" s="64"/>
      <c r="ED1958" s="65"/>
      <c r="EE1958" s="63">
        <f>IF($A1958="-","-",ROUND(VLOOKUP($A1958+ROUND(LEFT(EE$1933,2)/24,5),'[1]ОАО "АТС"'!$A$57:$F$800,4,FALSE),2))</f>
        <v>41.18</v>
      </c>
      <c r="EF1958" s="64"/>
      <c r="EG1958" s="64"/>
      <c r="EH1958" s="64"/>
      <c r="EI1958" s="64"/>
      <c r="EJ1958" s="65"/>
      <c r="EK1958" s="63">
        <f>IF($A1958="-","-",ROUND(VLOOKUP($A1958+ROUND(LEFT(EK$1933,2)/24,5),'[1]ОАО "АТС"'!$A$57:$F$800,4,FALSE),2))</f>
        <v>36.72</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46017</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0</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65.95</v>
      </c>
      <c r="AB1959" s="64"/>
      <c r="AC1959" s="64"/>
      <c r="AD1959" s="64"/>
      <c r="AE1959" s="64"/>
      <c r="AF1959" s="65"/>
      <c r="AG1959" s="63">
        <f>IF($A1959="-","-",ROUND(VLOOKUP($A1959+ROUND(LEFT(AG$1933,1)/24,5),'[1]ОАО "АТС"'!$A$57:$F$800,4,FALSE),2))</f>
        <v>0</v>
      </c>
      <c r="AH1959" s="64"/>
      <c r="AI1959" s="64"/>
      <c r="AJ1959" s="64"/>
      <c r="AK1959" s="64"/>
      <c r="AL1959" s="65"/>
      <c r="AM1959" s="63">
        <f>IF($A1959="-","-",ROUND(VLOOKUP($A1959+ROUND(LEFT(AM$1933,1)/24,5),'[1]ОАО "АТС"'!$A$57:$F$800,4,FALSE),2))</f>
        <v>460.88</v>
      </c>
      <c r="AN1959" s="64"/>
      <c r="AO1959" s="64"/>
      <c r="AP1959" s="64"/>
      <c r="AQ1959" s="64"/>
      <c r="AR1959" s="65"/>
      <c r="AS1959" s="63">
        <f>IF($A1959="-","-",ROUND(VLOOKUP($A1959+ROUND(LEFT(AS$1933,1)/24,5),'[1]ОАО "АТС"'!$A$57:$F$800,4,FALSE),2))</f>
        <v>318.39999999999998</v>
      </c>
      <c r="AT1959" s="64"/>
      <c r="AU1959" s="64"/>
      <c r="AV1959" s="64"/>
      <c r="AW1959" s="64"/>
      <c r="AX1959" s="65"/>
      <c r="AY1959" s="63">
        <f>IF($A1959="-","-",ROUND(VLOOKUP($A1959+ROUND(LEFT(AY$1933,1)/24,5),'[1]ОАО "АТС"'!$A$57:$F$800,4,FALSE),2))</f>
        <v>59.94</v>
      </c>
      <c r="AZ1959" s="64"/>
      <c r="BA1959" s="64"/>
      <c r="BB1959" s="64"/>
      <c r="BC1959" s="64"/>
      <c r="BD1959" s="65"/>
      <c r="BE1959" s="63">
        <f>IF($A1959="-","-",ROUND(VLOOKUP($A1959+ROUND(LEFT(BE$1933,1)/24,5),'[1]ОАО "АТС"'!$A$57:$F$800,4,FALSE),2))</f>
        <v>54.44</v>
      </c>
      <c r="BF1959" s="64"/>
      <c r="BG1959" s="64"/>
      <c r="BH1959" s="64"/>
      <c r="BI1959" s="64"/>
      <c r="BJ1959" s="65"/>
      <c r="BK1959" s="63">
        <f>IF($A1959="-","-",ROUND(VLOOKUP($A1959+ROUND(LEFT(BK$1933,1)/24,5),'[1]ОАО "АТС"'!$A$57:$F$800,4,FALSE),2))</f>
        <v>65.59</v>
      </c>
      <c r="BL1959" s="64"/>
      <c r="BM1959" s="64"/>
      <c r="BN1959" s="64"/>
      <c r="BO1959" s="64"/>
      <c r="BP1959" s="65"/>
      <c r="BQ1959" s="63">
        <f>IF($A1959="-","-",ROUND(VLOOKUP($A1959+ROUND(LEFT(BQ$1933,2)/24,5),'[1]ОАО "АТС"'!$A$57:$F$800,4,FALSE),2))</f>
        <v>138.99</v>
      </c>
      <c r="BR1959" s="64"/>
      <c r="BS1959" s="64"/>
      <c r="BT1959" s="64"/>
      <c r="BU1959" s="64"/>
      <c r="BV1959" s="65"/>
      <c r="BW1959" s="63">
        <f>IF($A1959="-","-",ROUND(VLOOKUP($A1959+ROUND(LEFT(BW$1933,2)/24,5),'[1]ОАО "АТС"'!$A$57:$F$800,4,FALSE),2))</f>
        <v>120.8</v>
      </c>
      <c r="BX1959" s="64"/>
      <c r="BY1959" s="64"/>
      <c r="BZ1959" s="64"/>
      <c r="CA1959" s="64"/>
      <c r="CB1959" s="65"/>
      <c r="CC1959" s="63">
        <f>IF($A1959="-","-",ROUND(VLOOKUP($A1959+ROUND(LEFT(CC$1933,2)/24,5),'[1]ОАО "АТС"'!$A$57:$F$800,4,FALSE),2))</f>
        <v>199.59</v>
      </c>
      <c r="CD1959" s="64"/>
      <c r="CE1959" s="64"/>
      <c r="CF1959" s="64"/>
      <c r="CG1959" s="64"/>
      <c r="CH1959" s="65"/>
      <c r="CI1959" s="63">
        <f>IF($A1959="-","-",ROUND(VLOOKUP($A1959+ROUND(LEFT(CI$1933,2)/24,5),'[1]ОАО "АТС"'!$A$57:$F$800,4,FALSE),2))</f>
        <v>89.56</v>
      </c>
      <c r="CJ1959" s="64"/>
      <c r="CK1959" s="64"/>
      <c r="CL1959" s="64"/>
      <c r="CM1959" s="64"/>
      <c r="CN1959" s="65"/>
      <c r="CO1959" s="63">
        <f>IF($A1959="-","-",ROUND(VLOOKUP($A1959+ROUND(LEFT(CO$1933,2)/24,5),'[1]ОАО "АТС"'!$A$57:$F$800,4,FALSE),2))</f>
        <v>168.9</v>
      </c>
      <c r="CP1959" s="64"/>
      <c r="CQ1959" s="64"/>
      <c r="CR1959" s="64"/>
      <c r="CS1959" s="64"/>
      <c r="CT1959" s="65"/>
      <c r="CU1959" s="63">
        <f>IF($A1959="-","-",ROUND(VLOOKUP($A1959+ROUND(LEFT(CU$1933,2)/24,5),'[1]ОАО "АТС"'!$A$57:$F$800,4,FALSE),2))</f>
        <v>197.28</v>
      </c>
      <c r="CV1959" s="64"/>
      <c r="CW1959" s="64"/>
      <c r="CX1959" s="64"/>
      <c r="CY1959" s="64"/>
      <c r="CZ1959" s="65"/>
      <c r="DA1959" s="63">
        <f>IF($A1959="-","-",ROUND(VLOOKUP($A1959+ROUND(LEFT(DA$1933,2)/24,5),'[1]ОАО "АТС"'!$A$57:$F$800,4,FALSE),2))</f>
        <v>49.65</v>
      </c>
      <c r="DB1959" s="64"/>
      <c r="DC1959" s="64"/>
      <c r="DD1959" s="64"/>
      <c r="DE1959" s="64"/>
      <c r="DF1959" s="65"/>
      <c r="DG1959" s="63">
        <f>IF($A1959="-","-",ROUND(VLOOKUP($A1959+ROUND(LEFT(DG$1933,2)/24,5),'[1]ОАО "АТС"'!$A$57:$F$800,4,FALSE),2))</f>
        <v>25.46</v>
      </c>
      <c r="DH1959" s="64"/>
      <c r="DI1959" s="64"/>
      <c r="DJ1959" s="64"/>
      <c r="DK1959" s="64"/>
      <c r="DL1959" s="65"/>
      <c r="DM1959" s="63">
        <f>IF($A1959="-","-",ROUND(VLOOKUP($A1959+ROUND(LEFT(DM$1933,2)/24,5),'[1]ОАО "АТС"'!$A$57:$F$800,4,FALSE),2))</f>
        <v>1.07</v>
      </c>
      <c r="DN1959" s="64"/>
      <c r="DO1959" s="64"/>
      <c r="DP1959" s="64"/>
      <c r="DQ1959" s="64"/>
      <c r="DR1959" s="65"/>
      <c r="DS1959" s="63">
        <f>IF($A1959="-","-",ROUND(VLOOKUP($A1959+ROUND(LEFT(DS$1933,2)/24,5),'[1]ОАО "АТС"'!$A$57:$F$800,4,FALSE),2))</f>
        <v>0</v>
      </c>
      <c r="DT1959" s="64"/>
      <c r="DU1959" s="64"/>
      <c r="DV1959" s="64"/>
      <c r="DW1959" s="64"/>
      <c r="DX1959" s="65"/>
      <c r="DY1959" s="63">
        <f>IF($A1959="-","-",ROUND(VLOOKUP($A1959+ROUND(LEFT(DY$1933,2)/24,5),'[1]ОАО "АТС"'!$A$57:$F$800,4,FALSE),2))</f>
        <v>0</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46018</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103.02</v>
      </c>
      <c r="V1960" s="64"/>
      <c r="W1960" s="64"/>
      <c r="X1960" s="64"/>
      <c r="Y1960" s="64"/>
      <c r="Z1960" s="65"/>
      <c r="AA1960" s="63">
        <f>IF($A1960="-","-",ROUND(VLOOKUP($A1960+ROUND(LEFT(AA$1933,1)/24,5),'[1]ОАО "АТС"'!$A$57:$F$800,4,FALSE),2))</f>
        <v>0</v>
      </c>
      <c r="AB1960" s="64"/>
      <c r="AC1960" s="64"/>
      <c r="AD1960" s="64"/>
      <c r="AE1960" s="64"/>
      <c r="AF1960" s="65"/>
      <c r="AG1960" s="63">
        <f>IF($A1960="-","-",ROUND(VLOOKUP($A1960+ROUND(LEFT(AG$1933,1)/24,5),'[1]ОАО "АТС"'!$A$57:$F$800,4,FALSE),2))</f>
        <v>0</v>
      </c>
      <c r="AH1960" s="64"/>
      <c r="AI1960" s="64"/>
      <c r="AJ1960" s="64"/>
      <c r="AK1960" s="64"/>
      <c r="AL1960" s="65"/>
      <c r="AM1960" s="63">
        <f>IF($A1960="-","-",ROUND(VLOOKUP($A1960+ROUND(LEFT(AM$1933,1)/24,5),'[1]ОАО "АТС"'!$A$57:$F$800,4,FALSE),2))</f>
        <v>267.5</v>
      </c>
      <c r="AN1960" s="64"/>
      <c r="AO1960" s="64"/>
      <c r="AP1960" s="64"/>
      <c r="AQ1960" s="64"/>
      <c r="AR1960" s="65"/>
      <c r="AS1960" s="63">
        <f>IF($A1960="-","-",ROUND(VLOOKUP($A1960+ROUND(LEFT(AS$1933,1)/24,5),'[1]ОАО "АТС"'!$A$57:$F$800,4,FALSE),2))</f>
        <v>470.18</v>
      </c>
      <c r="AT1960" s="64"/>
      <c r="AU1960" s="64"/>
      <c r="AV1960" s="64"/>
      <c r="AW1960" s="64"/>
      <c r="AX1960" s="65"/>
      <c r="AY1960" s="63">
        <f>IF($A1960="-","-",ROUND(VLOOKUP($A1960+ROUND(LEFT(AY$1933,1)/24,5),'[1]ОАО "АТС"'!$A$57:$F$800,4,FALSE),2))</f>
        <v>0.49</v>
      </c>
      <c r="AZ1960" s="64"/>
      <c r="BA1960" s="64"/>
      <c r="BB1960" s="64"/>
      <c r="BC1960" s="64"/>
      <c r="BD1960" s="65"/>
      <c r="BE1960" s="63">
        <f>IF($A1960="-","-",ROUND(VLOOKUP($A1960+ROUND(LEFT(BE$1933,1)/24,5),'[1]ОАО "АТС"'!$A$57:$F$800,4,FALSE),2))</f>
        <v>179.15</v>
      </c>
      <c r="BF1960" s="64"/>
      <c r="BG1960" s="64"/>
      <c r="BH1960" s="64"/>
      <c r="BI1960" s="64"/>
      <c r="BJ1960" s="65"/>
      <c r="BK1960" s="63">
        <f>IF($A1960="-","-",ROUND(VLOOKUP($A1960+ROUND(LEFT(BK$1933,1)/24,5),'[1]ОАО "АТС"'!$A$57:$F$800,4,FALSE),2))</f>
        <v>125.44</v>
      </c>
      <c r="BL1960" s="64"/>
      <c r="BM1960" s="64"/>
      <c r="BN1960" s="64"/>
      <c r="BO1960" s="64"/>
      <c r="BP1960" s="65"/>
      <c r="BQ1960" s="63">
        <f>IF($A1960="-","-",ROUND(VLOOKUP($A1960+ROUND(LEFT(BQ$1933,2)/24,5),'[1]ОАО "АТС"'!$A$57:$F$800,4,FALSE),2))</f>
        <v>87.62</v>
      </c>
      <c r="BR1960" s="64"/>
      <c r="BS1960" s="64"/>
      <c r="BT1960" s="64"/>
      <c r="BU1960" s="64"/>
      <c r="BV1960" s="65"/>
      <c r="BW1960" s="63">
        <f>IF($A1960="-","-",ROUND(VLOOKUP($A1960+ROUND(LEFT(BW$1933,2)/24,5),'[1]ОАО "АТС"'!$A$57:$F$800,4,FALSE),2))</f>
        <v>174.42</v>
      </c>
      <c r="BX1960" s="64"/>
      <c r="BY1960" s="64"/>
      <c r="BZ1960" s="64"/>
      <c r="CA1960" s="64"/>
      <c r="CB1960" s="65"/>
      <c r="CC1960" s="63">
        <f>IF($A1960="-","-",ROUND(VLOOKUP($A1960+ROUND(LEFT(CC$1933,2)/24,5),'[1]ОАО "АТС"'!$A$57:$F$800,4,FALSE),2))</f>
        <v>109.08</v>
      </c>
      <c r="CD1960" s="64"/>
      <c r="CE1960" s="64"/>
      <c r="CF1960" s="64"/>
      <c r="CG1960" s="64"/>
      <c r="CH1960" s="65"/>
      <c r="CI1960" s="63">
        <f>IF($A1960="-","-",ROUND(VLOOKUP($A1960+ROUND(LEFT(CI$1933,2)/24,5),'[1]ОАО "АТС"'!$A$57:$F$800,4,FALSE),2))</f>
        <v>448.71</v>
      </c>
      <c r="CJ1960" s="64"/>
      <c r="CK1960" s="64"/>
      <c r="CL1960" s="64"/>
      <c r="CM1960" s="64"/>
      <c r="CN1960" s="65"/>
      <c r="CO1960" s="63">
        <f>IF($A1960="-","-",ROUND(VLOOKUP($A1960+ROUND(LEFT(CO$1933,2)/24,5),'[1]ОАО "АТС"'!$A$57:$F$800,4,FALSE),2))</f>
        <v>406.06</v>
      </c>
      <c r="CP1960" s="64"/>
      <c r="CQ1960" s="64"/>
      <c r="CR1960" s="64"/>
      <c r="CS1960" s="64"/>
      <c r="CT1960" s="65"/>
      <c r="CU1960" s="63">
        <f>IF($A1960="-","-",ROUND(VLOOKUP($A1960+ROUND(LEFT(CU$1933,2)/24,5),'[1]ОАО "АТС"'!$A$57:$F$800,4,FALSE),2))</f>
        <v>504.58</v>
      </c>
      <c r="CV1960" s="64"/>
      <c r="CW1960" s="64"/>
      <c r="CX1960" s="64"/>
      <c r="CY1960" s="64"/>
      <c r="CZ1960" s="65"/>
      <c r="DA1960" s="63">
        <f>IF($A1960="-","-",ROUND(VLOOKUP($A1960+ROUND(LEFT(DA$1933,2)/24,5),'[1]ОАО "АТС"'!$A$57:$F$800,4,FALSE),2))</f>
        <v>492.49</v>
      </c>
      <c r="DB1960" s="64"/>
      <c r="DC1960" s="64"/>
      <c r="DD1960" s="64"/>
      <c r="DE1960" s="64"/>
      <c r="DF1960" s="65"/>
      <c r="DG1960" s="63">
        <f>IF($A1960="-","-",ROUND(VLOOKUP($A1960+ROUND(LEFT(DG$1933,2)/24,5),'[1]ОАО "АТС"'!$A$57:$F$800,4,FALSE),2))</f>
        <v>332.62</v>
      </c>
      <c r="DH1960" s="64"/>
      <c r="DI1960" s="64"/>
      <c r="DJ1960" s="64"/>
      <c r="DK1960" s="64"/>
      <c r="DL1960" s="65"/>
      <c r="DM1960" s="63">
        <f>IF($A1960="-","-",ROUND(VLOOKUP($A1960+ROUND(LEFT(DM$1933,2)/24,5),'[1]ОАО "АТС"'!$A$57:$F$800,4,FALSE),2))</f>
        <v>399.96</v>
      </c>
      <c r="DN1960" s="64"/>
      <c r="DO1960" s="64"/>
      <c r="DP1960" s="64"/>
      <c r="DQ1960" s="64"/>
      <c r="DR1960" s="65"/>
      <c r="DS1960" s="63">
        <f>IF($A1960="-","-",ROUND(VLOOKUP($A1960+ROUND(LEFT(DS$1933,2)/24,5),'[1]ОАО "АТС"'!$A$57:$F$800,4,FALSE),2))</f>
        <v>347.28</v>
      </c>
      <c r="DT1960" s="64"/>
      <c r="DU1960" s="64"/>
      <c r="DV1960" s="64"/>
      <c r="DW1960" s="64"/>
      <c r="DX1960" s="65"/>
      <c r="DY1960" s="63">
        <f>IF($A1960="-","-",ROUND(VLOOKUP($A1960+ROUND(LEFT(DY$1933,2)/24,5),'[1]ОАО "АТС"'!$A$57:$F$800,4,FALSE),2))</f>
        <v>177.3</v>
      </c>
      <c r="DZ1960" s="64"/>
      <c r="EA1960" s="64"/>
      <c r="EB1960" s="64"/>
      <c r="EC1960" s="64"/>
      <c r="ED1960" s="65"/>
      <c r="EE1960" s="63">
        <f>IF($A1960="-","-",ROUND(VLOOKUP($A1960+ROUND(LEFT(EE$1933,2)/24,5),'[1]ОАО "АТС"'!$A$57:$F$800,4,FALSE),2))</f>
        <v>239.16</v>
      </c>
      <c r="EF1960" s="64"/>
      <c r="EG1960" s="64"/>
      <c r="EH1960" s="64"/>
      <c r="EI1960" s="64"/>
      <c r="EJ1960" s="65"/>
      <c r="EK1960" s="63">
        <f>IF($A1960="-","-",ROUND(VLOOKUP($A1960+ROUND(LEFT(EK$1933,2)/24,5),'[1]ОАО "АТС"'!$A$57:$F$800,4,FALSE),2))</f>
        <v>95.16</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46019</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0</v>
      </c>
      <c r="P1961" s="64"/>
      <c r="Q1961" s="64"/>
      <c r="R1961" s="64"/>
      <c r="S1961" s="64"/>
      <c r="T1961" s="65"/>
      <c r="U1961" s="63">
        <f>IF($A1961="-","-",ROUND(VLOOKUP($A1961+ROUND(LEFT(U$1933,1)/24,5),'[1]ОАО "АТС"'!$A$57:$F$800,4,FALSE),2))</f>
        <v>0</v>
      </c>
      <c r="V1961" s="64"/>
      <c r="W1961" s="64"/>
      <c r="X1961" s="64"/>
      <c r="Y1961" s="64"/>
      <c r="Z1961" s="65"/>
      <c r="AA1961" s="63">
        <f>IF($A1961="-","-",ROUND(VLOOKUP($A1961+ROUND(LEFT(AA$1933,1)/24,5),'[1]ОАО "АТС"'!$A$57:$F$800,4,FALSE),2))</f>
        <v>0</v>
      </c>
      <c r="AB1961" s="64"/>
      <c r="AC1961" s="64"/>
      <c r="AD1961" s="64"/>
      <c r="AE1961" s="64"/>
      <c r="AF1961" s="65"/>
      <c r="AG1961" s="63">
        <f>IF($A1961="-","-",ROUND(VLOOKUP($A1961+ROUND(LEFT(AG$1933,1)/24,5),'[1]ОАО "АТС"'!$A$57:$F$800,4,FALSE),2))</f>
        <v>256.08</v>
      </c>
      <c r="AH1961" s="64"/>
      <c r="AI1961" s="64"/>
      <c r="AJ1961" s="64"/>
      <c r="AK1961" s="64"/>
      <c r="AL1961" s="65"/>
      <c r="AM1961" s="63">
        <f>IF($A1961="-","-",ROUND(VLOOKUP($A1961+ROUND(LEFT(AM$1933,1)/24,5),'[1]ОАО "АТС"'!$A$57:$F$800,4,FALSE),2))</f>
        <v>1578.45</v>
      </c>
      <c r="AN1961" s="64"/>
      <c r="AO1961" s="64"/>
      <c r="AP1961" s="64"/>
      <c r="AQ1961" s="64"/>
      <c r="AR1961" s="65"/>
      <c r="AS1961" s="63">
        <f>IF($A1961="-","-",ROUND(VLOOKUP($A1961+ROUND(LEFT(AS$1933,1)/24,5),'[1]ОАО "АТС"'!$A$57:$F$800,4,FALSE),2))</f>
        <v>964.88</v>
      </c>
      <c r="AT1961" s="64"/>
      <c r="AU1961" s="64"/>
      <c r="AV1961" s="64"/>
      <c r="AW1961" s="64"/>
      <c r="AX1961" s="65"/>
      <c r="AY1961" s="63">
        <f>IF($A1961="-","-",ROUND(VLOOKUP($A1961+ROUND(LEFT(AY$1933,1)/24,5),'[1]ОАО "АТС"'!$A$57:$F$800,4,FALSE),2))</f>
        <v>574.96</v>
      </c>
      <c r="AZ1961" s="64"/>
      <c r="BA1961" s="64"/>
      <c r="BB1961" s="64"/>
      <c r="BC1961" s="64"/>
      <c r="BD1961" s="65"/>
      <c r="BE1961" s="63">
        <f>IF($A1961="-","-",ROUND(VLOOKUP($A1961+ROUND(LEFT(BE$1933,1)/24,5),'[1]ОАО "АТС"'!$A$57:$F$800,4,FALSE),2))</f>
        <v>279.45999999999998</v>
      </c>
      <c r="BF1961" s="64"/>
      <c r="BG1961" s="64"/>
      <c r="BH1961" s="64"/>
      <c r="BI1961" s="64"/>
      <c r="BJ1961" s="65"/>
      <c r="BK1961" s="63">
        <f>IF($A1961="-","-",ROUND(VLOOKUP($A1961+ROUND(LEFT(BK$1933,1)/24,5),'[1]ОАО "АТС"'!$A$57:$F$800,4,FALSE),2))</f>
        <v>158.85</v>
      </c>
      <c r="BL1961" s="64"/>
      <c r="BM1961" s="64"/>
      <c r="BN1961" s="64"/>
      <c r="BO1961" s="64"/>
      <c r="BP1961" s="65"/>
      <c r="BQ1961" s="63">
        <f>IF($A1961="-","-",ROUND(VLOOKUP($A1961+ROUND(LEFT(BQ$1933,2)/24,5),'[1]ОАО "АТС"'!$A$57:$F$800,4,FALSE),2))</f>
        <v>163.93</v>
      </c>
      <c r="BR1961" s="64"/>
      <c r="BS1961" s="64"/>
      <c r="BT1961" s="64"/>
      <c r="BU1961" s="64"/>
      <c r="BV1961" s="65"/>
      <c r="BW1961" s="63">
        <f>IF($A1961="-","-",ROUND(VLOOKUP($A1961+ROUND(LEFT(BW$1933,2)/24,5),'[1]ОАО "АТС"'!$A$57:$F$800,4,FALSE),2))</f>
        <v>157.84</v>
      </c>
      <c r="BX1961" s="64"/>
      <c r="BY1961" s="64"/>
      <c r="BZ1961" s="64"/>
      <c r="CA1961" s="64"/>
      <c r="CB1961" s="65"/>
      <c r="CC1961" s="63">
        <f>IF($A1961="-","-",ROUND(VLOOKUP($A1961+ROUND(LEFT(CC$1933,2)/24,5),'[1]ОАО "АТС"'!$A$57:$F$800,4,FALSE),2))</f>
        <v>166.32</v>
      </c>
      <c r="CD1961" s="64"/>
      <c r="CE1961" s="64"/>
      <c r="CF1961" s="64"/>
      <c r="CG1961" s="64"/>
      <c r="CH1961" s="65"/>
      <c r="CI1961" s="63">
        <f>IF($A1961="-","-",ROUND(VLOOKUP($A1961+ROUND(LEFT(CI$1933,2)/24,5),'[1]ОАО "АТС"'!$A$57:$F$800,4,FALSE),2))</f>
        <v>155.47999999999999</v>
      </c>
      <c r="CJ1961" s="64"/>
      <c r="CK1961" s="64"/>
      <c r="CL1961" s="64"/>
      <c r="CM1961" s="64"/>
      <c r="CN1961" s="65"/>
      <c r="CO1961" s="63">
        <f>IF($A1961="-","-",ROUND(VLOOKUP($A1961+ROUND(LEFT(CO$1933,2)/24,5),'[1]ОАО "АТС"'!$A$57:$F$800,4,FALSE),2))</f>
        <v>152</v>
      </c>
      <c r="CP1961" s="64"/>
      <c r="CQ1961" s="64"/>
      <c r="CR1961" s="64"/>
      <c r="CS1961" s="64"/>
      <c r="CT1961" s="65"/>
      <c r="CU1961" s="63">
        <f>IF($A1961="-","-",ROUND(VLOOKUP($A1961+ROUND(LEFT(CU$1933,2)/24,5),'[1]ОАО "АТС"'!$A$57:$F$800,4,FALSE),2))</f>
        <v>136.85</v>
      </c>
      <c r="CV1961" s="64"/>
      <c r="CW1961" s="64"/>
      <c r="CX1961" s="64"/>
      <c r="CY1961" s="64"/>
      <c r="CZ1961" s="65"/>
      <c r="DA1961" s="63">
        <f>IF($A1961="-","-",ROUND(VLOOKUP($A1961+ROUND(LEFT(DA$1933,2)/24,5),'[1]ОАО "АТС"'!$A$57:$F$800,4,FALSE),2))</f>
        <v>154.47</v>
      </c>
      <c r="DB1961" s="64"/>
      <c r="DC1961" s="64"/>
      <c r="DD1961" s="64"/>
      <c r="DE1961" s="64"/>
      <c r="DF1961" s="65"/>
      <c r="DG1961" s="63">
        <f>IF($A1961="-","-",ROUND(VLOOKUP($A1961+ROUND(LEFT(DG$1933,2)/24,5),'[1]ОАО "АТС"'!$A$57:$F$800,4,FALSE),2))</f>
        <v>54.43</v>
      </c>
      <c r="DH1961" s="64"/>
      <c r="DI1961" s="64"/>
      <c r="DJ1961" s="64"/>
      <c r="DK1961" s="64"/>
      <c r="DL1961" s="65"/>
      <c r="DM1961" s="63">
        <f>IF($A1961="-","-",ROUND(VLOOKUP($A1961+ROUND(LEFT(DM$1933,2)/24,5),'[1]ОАО "АТС"'!$A$57:$F$800,4,FALSE),2))</f>
        <v>45.51</v>
      </c>
      <c r="DN1961" s="64"/>
      <c r="DO1961" s="64"/>
      <c r="DP1961" s="64"/>
      <c r="DQ1961" s="64"/>
      <c r="DR1961" s="65"/>
      <c r="DS1961" s="63">
        <f>IF($A1961="-","-",ROUND(VLOOKUP($A1961+ROUND(LEFT(DS$1933,2)/24,5),'[1]ОАО "АТС"'!$A$57:$F$800,4,FALSE),2))</f>
        <v>28.87</v>
      </c>
      <c r="DT1961" s="64"/>
      <c r="DU1961" s="64"/>
      <c r="DV1961" s="64"/>
      <c r="DW1961" s="64"/>
      <c r="DX1961" s="65"/>
      <c r="DY1961" s="63">
        <f>IF($A1961="-","-",ROUND(VLOOKUP($A1961+ROUND(LEFT(DY$1933,2)/24,5),'[1]ОАО "АТС"'!$A$57:$F$800,4,FALSE),2))</f>
        <v>5.45</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46020</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0</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17.53</v>
      </c>
      <c r="AB1962" s="64"/>
      <c r="AC1962" s="64"/>
      <c r="AD1962" s="64"/>
      <c r="AE1962" s="64"/>
      <c r="AF1962" s="65"/>
      <c r="AG1962" s="63">
        <f>IF($A1962="-","-",ROUND(VLOOKUP($A1962+ROUND(LEFT(AG$1933,1)/24,5),'[1]ОАО "АТС"'!$A$57:$F$800,4,FALSE),2))</f>
        <v>119</v>
      </c>
      <c r="AH1962" s="64"/>
      <c r="AI1962" s="64"/>
      <c r="AJ1962" s="64"/>
      <c r="AK1962" s="64"/>
      <c r="AL1962" s="65"/>
      <c r="AM1962" s="63">
        <f>IF($A1962="-","-",ROUND(VLOOKUP($A1962+ROUND(LEFT(AM$1933,1)/24,5),'[1]ОАО "АТС"'!$A$57:$F$800,4,FALSE),2))</f>
        <v>302.92</v>
      </c>
      <c r="AN1962" s="64"/>
      <c r="AO1962" s="64"/>
      <c r="AP1962" s="64"/>
      <c r="AQ1962" s="64"/>
      <c r="AR1962" s="65"/>
      <c r="AS1962" s="63">
        <f>IF($A1962="-","-",ROUND(VLOOKUP($A1962+ROUND(LEFT(AS$1933,1)/24,5),'[1]ОАО "АТС"'!$A$57:$F$800,4,FALSE),2))</f>
        <v>315.79000000000002</v>
      </c>
      <c r="AT1962" s="64"/>
      <c r="AU1962" s="64"/>
      <c r="AV1962" s="64"/>
      <c r="AW1962" s="64"/>
      <c r="AX1962" s="65"/>
      <c r="AY1962" s="63">
        <f>IF($A1962="-","-",ROUND(VLOOKUP($A1962+ROUND(LEFT(AY$1933,1)/24,5),'[1]ОАО "АТС"'!$A$57:$F$800,4,FALSE),2))</f>
        <v>132.09</v>
      </c>
      <c r="AZ1962" s="64"/>
      <c r="BA1962" s="64"/>
      <c r="BB1962" s="64"/>
      <c r="BC1962" s="64"/>
      <c r="BD1962" s="65"/>
      <c r="BE1962" s="63">
        <f>IF($A1962="-","-",ROUND(VLOOKUP($A1962+ROUND(LEFT(BE$1933,1)/24,5),'[1]ОАО "АТС"'!$A$57:$F$800,4,FALSE),2))</f>
        <v>105.85</v>
      </c>
      <c r="BF1962" s="64"/>
      <c r="BG1962" s="64"/>
      <c r="BH1962" s="64"/>
      <c r="BI1962" s="64"/>
      <c r="BJ1962" s="65"/>
      <c r="BK1962" s="63">
        <f>IF($A1962="-","-",ROUND(VLOOKUP($A1962+ROUND(LEFT(BK$1933,1)/24,5),'[1]ОАО "АТС"'!$A$57:$F$800,4,FALSE),2))</f>
        <v>72.819999999999993</v>
      </c>
      <c r="BL1962" s="64"/>
      <c r="BM1962" s="64"/>
      <c r="BN1962" s="64"/>
      <c r="BO1962" s="64"/>
      <c r="BP1962" s="65"/>
      <c r="BQ1962" s="63">
        <f>IF($A1962="-","-",ROUND(VLOOKUP($A1962+ROUND(LEFT(BQ$1933,2)/24,5),'[1]ОАО "АТС"'!$A$57:$F$800,4,FALSE),2))</f>
        <v>49.66</v>
      </c>
      <c r="BR1962" s="64"/>
      <c r="BS1962" s="64"/>
      <c r="BT1962" s="64"/>
      <c r="BU1962" s="64"/>
      <c r="BV1962" s="65"/>
      <c r="BW1962" s="63">
        <f>IF($A1962="-","-",ROUND(VLOOKUP($A1962+ROUND(LEFT(BW$1933,2)/24,5),'[1]ОАО "АТС"'!$A$57:$F$800,4,FALSE),2))</f>
        <v>179.11</v>
      </c>
      <c r="BX1962" s="64"/>
      <c r="BY1962" s="64"/>
      <c r="BZ1962" s="64"/>
      <c r="CA1962" s="64"/>
      <c r="CB1962" s="65"/>
      <c r="CC1962" s="63">
        <f>IF($A1962="-","-",ROUND(VLOOKUP($A1962+ROUND(LEFT(CC$1933,2)/24,5),'[1]ОАО "АТС"'!$A$57:$F$800,4,FALSE),2))</f>
        <v>0</v>
      </c>
      <c r="CD1962" s="64"/>
      <c r="CE1962" s="64"/>
      <c r="CF1962" s="64"/>
      <c r="CG1962" s="64"/>
      <c r="CH1962" s="65"/>
      <c r="CI1962" s="63">
        <f>IF($A1962="-","-",ROUND(VLOOKUP($A1962+ROUND(LEFT(CI$1933,2)/24,5),'[1]ОАО "АТС"'!$A$57:$F$800,4,FALSE),2))</f>
        <v>0</v>
      </c>
      <c r="CJ1962" s="64"/>
      <c r="CK1962" s="64"/>
      <c r="CL1962" s="64"/>
      <c r="CM1962" s="64"/>
      <c r="CN1962" s="65"/>
      <c r="CO1962" s="63">
        <f>IF($A1962="-","-",ROUND(VLOOKUP($A1962+ROUND(LEFT(CO$1933,2)/24,5),'[1]ОАО "АТС"'!$A$57:$F$800,4,FALSE),2))</f>
        <v>0</v>
      </c>
      <c r="CP1962" s="64"/>
      <c r="CQ1962" s="64"/>
      <c r="CR1962" s="64"/>
      <c r="CS1962" s="64"/>
      <c r="CT1962" s="65"/>
      <c r="CU1962" s="63">
        <f>IF($A1962="-","-",ROUND(VLOOKUP($A1962+ROUND(LEFT(CU$1933,2)/24,5),'[1]ОАО "АТС"'!$A$57:$F$800,4,FALSE),2))</f>
        <v>0</v>
      </c>
      <c r="CV1962" s="64"/>
      <c r="CW1962" s="64"/>
      <c r="CX1962" s="64"/>
      <c r="CY1962" s="64"/>
      <c r="CZ1962" s="65"/>
      <c r="DA1962" s="63">
        <f>IF($A1962="-","-",ROUND(VLOOKUP($A1962+ROUND(LEFT(DA$1933,2)/24,5),'[1]ОАО "АТС"'!$A$57:$F$800,4,FALSE),2))</f>
        <v>9.77</v>
      </c>
      <c r="DB1962" s="64"/>
      <c r="DC1962" s="64"/>
      <c r="DD1962" s="64"/>
      <c r="DE1962" s="64"/>
      <c r="DF1962" s="65"/>
      <c r="DG1962" s="63">
        <f>IF($A1962="-","-",ROUND(VLOOKUP($A1962+ROUND(LEFT(DG$1933,2)/24,5),'[1]ОАО "АТС"'!$A$57:$F$800,4,FALSE),2))</f>
        <v>0</v>
      </c>
      <c r="DH1962" s="64"/>
      <c r="DI1962" s="64"/>
      <c r="DJ1962" s="64"/>
      <c r="DK1962" s="64"/>
      <c r="DL1962" s="65"/>
      <c r="DM1962" s="63">
        <f>IF($A1962="-","-",ROUND(VLOOKUP($A1962+ROUND(LEFT(DM$1933,2)/24,5),'[1]ОАО "АТС"'!$A$57:$F$800,4,FALSE),2))</f>
        <v>0</v>
      </c>
      <c r="DN1962" s="64"/>
      <c r="DO1962" s="64"/>
      <c r="DP1962" s="64"/>
      <c r="DQ1962" s="64"/>
      <c r="DR1962" s="65"/>
      <c r="DS1962" s="63">
        <f>IF($A1962="-","-",ROUND(VLOOKUP($A1962+ROUND(LEFT(DS$1933,2)/24,5),'[1]ОАО "АТС"'!$A$57:$F$800,4,FALSE),2))</f>
        <v>0</v>
      </c>
      <c r="DT1962" s="64"/>
      <c r="DU1962" s="64"/>
      <c r="DV1962" s="64"/>
      <c r="DW1962" s="64"/>
      <c r="DX1962" s="65"/>
      <c r="DY1962" s="63">
        <f>IF($A1962="-","-",ROUND(VLOOKUP($A1962+ROUND(LEFT(DY$1933,2)/24,5),'[1]ОАО "АТС"'!$A$57:$F$800,4,FALSE),2))</f>
        <v>0</v>
      </c>
      <c r="DZ1962" s="64"/>
      <c r="EA1962" s="64"/>
      <c r="EB1962" s="64"/>
      <c r="EC1962" s="64"/>
      <c r="ED1962" s="65"/>
      <c r="EE1962" s="63">
        <f>IF($A1962="-","-",ROUND(VLOOKUP($A1962+ROUND(LEFT(EE$1933,2)/24,5),'[1]ОАО "АТС"'!$A$57:$F$800,4,FALSE),2))</f>
        <v>0</v>
      </c>
      <c r="EF1962" s="64"/>
      <c r="EG1962" s="64"/>
      <c r="EH1962" s="64"/>
      <c r="EI1962" s="64"/>
      <c r="EJ1962" s="65"/>
      <c r="EK1962" s="63">
        <f>IF($A1962="-","-",ROUND(VLOOKUP($A1962+ROUND(LEFT(EK$1933,2)/24,5),'[1]ОАО "АТС"'!$A$57:$F$800,4,FALSE),2))</f>
        <v>0</v>
      </c>
      <c r="EL1962" s="64"/>
      <c r="EM1962" s="64"/>
      <c r="EN1962" s="64"/>
      <c r="EO1962" s="64"/>
      <c r="EP1962" s="65"/>
      <c r="EQ1962" s="63">
        <f>IF($A1962="-","-",ROUND(VLOOKUP($A1962+ROUND(LEFT(EQ$1933,2)/24,5),'[1]ОАО "АТС"'!$A$57:$F$800,4,FALSE),2))</f>
        <v>0</v>
      </c>
      <c r="ER1962" s="64"/>
      <c r="ES1962" s="64"/>
      <c r="ET1962" s="64"/>
      <c r="EU1962" s="64"/>
      <c r="EV1962" s="65"/>
    </row>
    <row r="1963" spans="1:152" s="29" customFormat="1" ht="15.75" customHeight="1" x14ac:dyDescent="0.2">
      <c r="A1963" s="60">
        <f>$A$130</f>
        <v>46021</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164.93</v>
      </c>
      <c r="P1963" s="64"/>
      <c r="Q1963" s="64"/>
      <c r="R1963" s="64"/>
      <c r="S1963" s="64"/>
      <c r="T1963" s="65"/>
      <c r="U1963" s="63">
        <f>IF($A1963="-","-",ROUND(VLOOKUP($A1963+ROUND(LEFT(U$1933,1)/24,5),'[1]ОАО "АТС"'!$A$57:$F$800,4,FALSE),2))</f>
        <v>41.23</v>
      </c>
      <c r="V1963" s="64"/>
      <c r="W1963" s="64"/>
      <c r="X1963" s="64"/>
      <c r="Y1963" s="64"/>
      <c r="Z1963" s="65"/>
      <c r="AA1963" s="63">
        <f>IF($A1963="-","-",ROUND(VLOOKUP($A1963+ROUND(LEFT(AA$1933,1)/24,5),'[1]ОАО "АТС"'!$A$57:$F$800,4,FALSE),2))</f>
        <v>131.44999999999999</v>
      </c>
      <c r="AB1963" s="64"/>
      <c r="AC1963" s="64"/>
      <c r="AD1963" s="64"/>
      <c r="AE1963" s="64"/>
      <c r="AF1963" s="65"/>
      <c r="AG1963" s="63">
        <f>IF($A1963="-","-",ROUND(VLOOKUP($A1963+ROUND(LEFT(AG$1933,1)/24,5),'[1]ОАО "АТС"'!$A$57:$F$800,4,FALSE),2))</f>
        <v>42.79</v>
      </c>
      <c r="AH1963" s="64"/>
      <c r="AI1963" s="64"/>
      <c r="AJ1963" s="64"/>
      <c r="AK1963" s="64"/>
      <c r="AL1963" s="65"/>
      <c r="AM1963" s="63">
        <f>IF($A1963="-","-",ROUND(VLOOKUP($A1963+ROUND(LEFT(AM$1933,1)/24,5),'[1]ОАО "АТС"'!$A$57:$F$800,4,FALSE),2))</f>
        <v>444.42</v>
      </c>
      <c r="AN1963" s="64"/>
      <c r="AO1963" s="64"/>
      <c r="AP1963" s="64"/>
      <c r="AQ1963" s="64"/>
      <c r="AR1963" s="65"/>
      <c r="AS1963" s="63">
        <f>IF($A1963="-","-",ROUND(VLOOKUP($A1963+ROUND(LEFT(AS$1933,1)/24,5),'[1]ОАО "АТС"'!$A$57:$F$800,4,FALSE),2))</f>
        <v>245.39</v>
      </c>
      <c r="AT1963" s="64"/>
      <c r="AU1963" s="64"/>
      <c r="AV1963" s="64"/>
      <c r="AW1963" s="64"/>
      <c r="AX1963" s="65"/>
      <c r="AY1963" s="63">
        <f>IF($A1963="-","-",ROUND(VLOOKUP($A1963+ROUND(LEFT(AY$1933,1)/24,5),'[1]ОАО "АТС"'!$A$57:$F$800,4,FALSE),2))</f>
        <v>126.77</v>
      </c>
      <c r="AZ1963" s="64"/>
      <c r="BA1963" s="64"/>
      <c r="BB1963" s="64"/>
      <c r="BC1963" s="64"/>
      <c r="BD1963" s="65"/>
      <c r="BE1963" s="63">
        <f>IF($A1963="-","-",ROUND(VLOOKUP($A1963+ROUND(LEFT(BE$1933,1)/24,5),'[1]ОАО "АТС"'!$A$57:$F$800,4,FALSE),2))</f>
        <v>56.64</v>
      </c>
      <c r="BF1963" s="64"/>
      <c r="BG1963" s="64"/>
      <c r="BH1963" s="64"/>
      <c r="BI1963" s="64"/>
      <c r="BJ1963" s="65"/>
      <c r="BK1963" s="63">
        <f>IF($A1963="-","-",ROUND(VLOOKUP($A1963+ROUND(LEFT(BK$1933,1)/24,5),'[1]ОАО "АТС"'!$A$57:$F$800,4,FALSE),2))</f>
        <v>0</v>
      </c>
      <c r="BL1963" s="64"/>
      <c r="BM1963" s="64"/>
      <c r="BN1963" s="64"/>
      <c r="BO1963" s="64"/>
      <c r="BP1963" s="65"/>
      <c r="BQ1963" s="63">
        <f>IF($A1963="-","-",ROUND(VLOOKUP($A1963+ROUND(LEFT(BQ$1933,2)/24,5),'[1]ОАО "АТС"'!$A$57:$F$800,4,FALSE),2))</f>
        <v>0</v>
      </c>
      <c r="BR1963" s="64"/>
      <c r="BS1963" s="64"/>
      <c r="BT1963" s="64"/>
      <c r="BU1963" s="64"/>
      <c r="BV1963" s="65"/>
      <c r="BW1963" s="63">
        <f>IF($A1963="-","-",ROUND(VLOOKUP($A1963+ROUND(LEFT(BW$1933,2)/24,5),'[1]ОАО "АТС"'!$A$57:$F$800,4,FALSE),2))</f>
        <v>0</v>
      </c>
      <c r="BX1963" s="64"/>
      <c r="BY1963" s="64"/>
      <c r="BZ1963" s="64"/>
      <c r="CA1963" s="64"/>
      <c r="CB1963" s="65"/>
      <c r="CC1963" s="63">
        <f>IF($A1963="-","-",ROUND(VLOOKUP($A1963+ROUND(LEFT(CC$1933,2)/24,5),'[1]ОАО "АТС"'!$A$57:$F$800,4,FALSE),2))</f>
        <v>64.540000000000006</v>
      </c>
      <c r="CD1963" s="64"/>
      <c r="CE1963" s="64"/>
      <c r="CF1963" s="64"/>
      <c r="CG1963" s="64"/>
      <c r="CH1963" s="65"/>
      <c r="CI1963" s="63">
        <f>IF($A1963="-","-",ROUND(VLOOKUP($A1963+ROUND(LEFT(CI$1933,2)/24,5),'[1]ОАО "АТС"'!$A$57:$F$800,4,FALSE),2))</f>
        <v>2.14</v>
      </c>
      <c r="CJ1963" s="64"/>
      <c r="CK1963" s="64"/>
      <c r="CL1963" s="64"/>
      <c r="CM1963" s="64"/>
      <c r="CN1963" s="65"/>
      <c r="CO1963" s="63">
        <f>IF($A1963="-","-",ROUND(VLOOKUP($A1963+ROUND(LEFT(CO$1933,2)/24,5),'[1]ОАО "АТС"'!$A$57:$F$800,4,FALSE),2))</f>
        <v>0</v>
      </c>
      <c r="CP1963" s="64"/>
      <c r="CQ1963" s="64"/>
      <c r="CR1963" s="64"/>
      <c r="CS1963" s="64"/>
      <c r="CT1963" s="65"/>
      <c r="CU1963" s="63">
        <f>IF($A1963="-","-",ROUND(VLOOKUP($A1963+ROUND(LEFT(CU$1933,2)/24,5),'[1]ОАО "АТС"'!$A$57:$F$800,4,FALSE),2))</f>
        <v>0</v>
      </c>
      <c r="CV1963" s="64"/>
      <c r="CW1963" s="64"/>
      <c r="CX1963" s="64"/>
      <c r="CY1963" s="64"/>
      <c r="CZ1963" s="65"/>
      <c r="DA1963" s="63">
        <f>IF($A1963="-","-",ROUND(VLOOKUP($A1963+ROUND(LEFT(DA$1933,2)/24,5),'[1]ОАО "АТС"'!$A$57:$F$800,4,FALSE),2))</f>
        <v>0</v>
      </c>
      <c r="DB1963" s="64"/>
      <c r="DC1963" s="64"/>
      <c r="DD1963" s="64"/>
      <c r="DE1963" s="64"/>
      <c r="DF1963" s="65"/>
      <c r="DG1963" s="63">
        <f>IF($A1963="-","-",ROUND(VLOOKUP($A1963+ROUND(LEFT(DG$1933,2)/24,5),'[1]ОАО "АТС"'!$A$57:$F$800,4,FALSE),2))</f>
        <v>0</v>
      </c>
      <c r="DH1963" s="64"/>
      <c r="DI1963" s="64"/>
      <c r="DJ1963" s="64"/>
      <c r="DK1963" s="64"/>
      <c r="DL1963" s="65"/>
      <c r="DM1963" s="63">
        <f>IF($A1963="-","-",ROUND(VLOOKUP($A1963+ROUND(LEFT(DM$1933,2)/24,5),'[1]ОАО "АТС"'!$A$57:$F$800,4,FALSE),2))</f>
        <v>0</v>
      </c>
      <c r="DN1963" s="64"/>
      <c r="DO1963" s="64"/>
      <c r="DP1963" s="64"/>
      <c r="DQ1963" s="64"/>
      <c r="DR1963" s="65"/>
      <c r="DS1963" s="63">
        <f>IF($A1963="-","-",ROUND(VLOOKUP($A1963+ROUND(LEFT(DS$1933,2)/24,5),'[1]ОАО "АТС"'!$A$57:$F$800,4,FALSE),2))</f>
        <v>0</v>
      </c>
      <c r="DT1963" s="64"/>
      <c r="DU1963" s="64"/>
      <c r="DV1963" s="64"/>
      <c r="DW1963" s="64"/>
      <c r="DX1963" s="65"/>
      <c r="DY1963" s="63">
        <f>IF($A1963="-","-",ROUND(VLOOKUP($A1963+ROUND(LEFT(DY$1933,2)/24,5),'[1]ОАО "АТС"'!$A$57:$F$800,4,FALSE),2))</f>
        <v>0</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f>$A$131</f>
        <v>46022</v>
      </c>
      <c r="B1964" s="61"/>
      <c r="C1964" s="61"/>
      <c r="D1964" s="61"/>
      <c r="E1964" s="61"/>
      <c r="F1964" s="61"/>
      <c r="G1964" s="61"/>
      <c r="H1964" s="62"/>
      <c r="I1964" s="63">
        <f>IF($A1964="-","-",ROUND(VLOOKUP($A1964+ROUND(LEFT(I$1933,1)/24,5),'[1]ОАО "АТС"'!$A$57:$F$800,4,FALSE),2))</f>
        <v>0</v>
      </c>
      <c r="J1964" s="64"/>
      <c r="K1964" s="64"/>
      <c r="L1964" s="64"/>
      <c r="M1964" s="64"/>
      <c r="N1964" s="65"/>
      <c r="O1964" s="63">
        <f>IF($A1964="-","-",ROUND(VLOOKUP($A1964+ROUND(LEFT(O$1933,1)/24,5),'[1]ОАО "АТС"'!$A$57:$F$800,4,FALSE),2))</f>
        <v>0</v>
      </c>
      <c r="P1964" s="64"/>
      <c r="Q1964" s="64"/>
      <c r="R1964" s="64"/>
      <c r="S1964" s="64"/>
      <c r="T1964" s="65"/>
      <c r="U1964" s="63">
        <f>IF($A1964="-","-",ROUND(VLOOKUP($A1964+ROUND(LEFT(U$1933,1)/24,5),'[1]ОАО "АТС"'!$A$57:$F$800,4,FALSE),2))</f>
        <v>14.12</v>
      </c>
      <c r="V1964" s="64"/>
      <c r="W1964" s="64"/>
      <c r="X1964" s="64"/>
      <c r="Y1964" s="64"/>
      <c r="Z1964" s="65"/>
      <c r="AA1964" s="63">
        <f>IF($A1964="-","-",ROUND(VLOOKUP($A1964+ROUND(LEFT(AA$1933,1)/24,5),'[1]ОАО "АТС"'!$A$57:$F$800,4,FALSE),2))</f>
        <v>64.06</v>
      </c>
      <c r="AB1964" s="64"/>
      <c r="AC1964" s="64"/>
      <c r="AD1964" s="64"/>
      <c r="AE1964" s="64"/>
      <c r="AF1964" s="65"/>
      <c r="AG1964" s="63">
        <f>IF($A1964="-","-",ROUND(VLOOKUP($A1964+ROUND(LEFT(AG$1933,1)/24,5),'[1]ОАО "АТС"'!$A$57:$F$800,4,FALSE),2))</f>
        <v>99.7</v>
      </c>
      <c r="AH1964" s="64"/>
      <c r="AI1964" s="64"/>
      <c r="AJ1964" s="64"/>
      <c r="AK1964" s="64"/>
      <c r="AL1964" s="65"/>
      <c r="AM1964" s="63">
        <f>IF($A1964="-","-",ROUND(VLOOKUP($A1964+ROUND(LEFT(AM$1933,1)/24,5),'[1]ОАО "АТС"'!$A$57:$F$800,4,FALSE),2))</f>
        <v>235.86</v>
      </c>
      <c r="AN1964" s="64"/>
      <c r="AO1964" s="64"/>
      <c r="AP1964" s="64"/>
      <c r="AQ1964" s="64"/>
      <c r="AR1964" s="65"/>
      <c r="AS1964" s="63">
        <f>IF($A1964="-","-",ROUND(VLOOKUP($A1964+ROUND(LEFT(AS$1933,1)/24,5),'[1]ОАО "АТС"'!$A$57:$F$800,4,FALSE),2))</f>
        <v>240.26</v>
      </c>
      <c r="AT1964" s="64"/>
      <c r="AU1964" s="64"/>
      <c r="AV1964" s="64"/>
      <c r="AW1964" s="64"/>
      <c r="AX1964" s="65"/>
      <c r="AY1964" s="63">
        <f>IF($A1964="-","-",ROUND(VLOOKUP($A1964+ROUND(LEFT(AY$1933,1)/24,5),'[1]ОАО "АТС"'!$A$57:$F$800,4,FALSE),2))</f>
        <v>196.98</v>
      </c>
      <c r="AZ1964" s="64"/>
      <c r="BA1964" s="64"/>
      <c r="BB1964" s="64"/>
      <c r="BC1964" s="64"/>
      <c r="BD1964" s="65"/>
      <c r="BE1964" s="63">
        <f>IF($A1964="-","-",ROUND(VLOOKUP($A1964+ROUND(LEFT(BE$1933,1)/24,5),'[1]ОАО "АТС"'!$A$57:$F$800,4,FALSE),2))</f>
        <v>19.21</v>
      </c>
      <c r="BF1964" s="64"/>
      <c r="BG1964" s="64"/>
      <c r="BH1964" s="64"/>
      <c r="BI1964" s="64"/>
      <c r="BJ1964" s="65"/>
      <c r="BK1964" s="63">
        <f>IF($A1964="-","-",ROUND(VLOOKUP($A1964+ROUND(LEFT(BK$1933,1)/24,5),'[1]ОАО "АТС"'!$A$57:$F$800,4,FALSE),2))</f>
        <v>34.49</v>
      </c>
      <c r="BL1964" s="64"/>
      <c r="BM1964" s="64"/>
      <c r="BN1964" s="64"/>
      <c r="BO1964" s="64"/>
      <c r="BP1964" s="65"/>
      <c r="BQ1964" s="63">
        <f>IF($A1964="-","-",ROUND(VLOOKUP($A1964+ROUND(LEFT(BQ$1933,2)/24,5),'[1]ОАО "АТС"'!$A$57:$F$800,4,FALSE),2))</f>
        <v>0</v>
      </c>
      <c r="BR1964" s="64"/>
      <c r="BS1964" s="64"/>
      <c r="BT1964" s="64"/>
      <c r="BU1964" s="64"/>
      <c r="BV1964" s="65"/>
      <c r="BW1964" s="63">
        <f>IF($A1964="-","-",ROUND(VLOOKUP($A1964+ROUND(LEFT(BW$1933,2)/24,5),'[1]ОАО "АТС"'!$A$57:$F$800,4,FALSE),2))</f>
        <v>0</v>
      </c>
      <c r="BX1964" s="64"/>
      <c r="BY1964" s="64"/>
      <c r="BZ1964" s="64"/>
      <c r="CA1964" s="64"/>
      <c r="CB1964" s="65"/>
      <c r="CC1964" s="63">
        <f>IF($A1964="-","-",ROUND(VLOOKUP($A1964+ROUND(LEFT(CC$1933,2)/24,5),'[1]ОАО "АТС"'!$A$57:$F$800,4,FALSE),2))</f>
        <v>0</v>
      </c>
      <c r="CD1964" s="64"/>
      <c r="CE1964" s="64"/>
      <c r="CF1964" s="64"/>
      <c r="CG1964" s="64"/>
      <c r="CH1964" s="65"/>
      <c r="CI1964" s="63">
        <f>IF($A1964="-","-",ROUND(VLOOKUP($A1964+ROUND(LEFT(CI$1933,2)/24,5),'[1]ОАО "АТС"'!$A$57:$F$800,4,FALSE),2))</f>
        <v>0</v>
      </c>
      <c r="CJ1964" s="64"/>
      <c r="CK1964" s="64"/>
      <c r="CL1964" s="64"/>
      <c r="CM1964" s="64"/>
      <c r="CN1964" s="65"/>
      <c r="CO1964" s="63">
        <f>IF($A1964="-","-",ROUND(VLOOKUP($A1964+ROUND(LEFT(CO$1933,2)/24,5),'[1]ОАО "АТС"'!$A$57:$F$800,4,FALSE),2))</f>
        <v>0</v>
      </c>
      <c r="CP1964" s="64"/>
      <c r="CQ1964" s="64"/>
      <c r="CR1964" s="64"/>
      <c r="CS1964" s="64"/>
      <c r="CT1964" s="65"/>
      <c r="CU1964" s="63">
        <f>IF($A1964="-","-",ROUND(VLOOKUP($A1964+ROUND(LEFT(CU$1933,2)/24,5),'[1]ОАО "АТС"'!$A$57:$F$800,4,FALSE),2))</f>
        <v>0</v>
      </c>
      <c r="CV1964" s="64"/>
      <c r="CW1964" s="64"/>
      <c r="CX1964" s="64"/>
      <c r="CY1964" s="64"/>
      <c r="CZ1964" s="65"/>
      <c r="DA1964" s="63">
        <f>IF($A1964="-","-",ROUND(VLOOKUP($A1964+ROUND(LEFT(DA$1933,2)/24,5),'[1]ОАО "АТС"'!$A$57:$F$800,4,FALSE),2))</f>
        <v>103</v>
      </c>
      <c r="DB1964" s="64"/>
      <c r="DC1964" s="64"/>
      <c r="DD1964" s="64"/>
      <c r="DE1964" s="64"/>
      <c r="DF1964" s="65"/>
      <c r="DG1964" s="63">
        <f>IF($A1964="-","-",ROUND(VLOOKUP($A1964+ROUND(LEFT(DG$1933,2)/24,5),'[1]ОАО "АТС"'!$A$57:$F$800,4,FALSE),2))</f>
        <v>74.91</v>
      </c>
      <c r="DH1964" s="64"/>
      <c r="DI1964" s="64"/>
      <c r="DJ1964" s="64"/>
      <c r="DK1964" s="64"/>
      <c r="DL1964" s="65"/>
      <c r="DM1964" s="63">
        <f>IF($A1964="-","-",ROUND(VLOOKUP($A1964+ROUND(LEFT(DM$1933,2)/24,5),'[1]ОАО "АТС"'!$A$57:$F$800,4,FALSE),2))</f>
        <v>66.099999999999994</v>
      </c>
      <c r="DN1964" s="64"/>
      <c r="DO1964" s="64"/>
      <c r="DP1964" s="64"/>
      <c r="DQ1964" s="64"/>
      <c r="DR1964" s="65"/>
      <c r="DS1964" s="63">
        <f>IF($A1964="-","-",ROUND(VLOOKUP($A1964+ROUND(LEFT(DS$1933,2)/24,5),'[1]ОАО "АТС"'!$A$57:$F$800,4,FALSE),2))</f>
        <v>0</v>
      </c>
      <c r="DT1964" s="64"/>
      <c r="DU1964" s="64"/>
      <c r="DV1964" s="64"/>
      <c r="DW1964" s="64"/>
      <c r="DX1964" s="65"/>
      <c r="DY1964" s="63">
        <f>IF($A1964="-","-",ROUND(VLOOKUP($A1964+ROUND(LEFT(DY$1933,2)/24,5),'[1]ОАО "АТС"'!$A$57:$F$800,4,FALSE),2))</f>
        <v>0</v>
      </c>
      <c r="DZ1964" s="64"/>
      <c r="EA1964" s="64"/>
      <c r="EB1964" s="64"/>
      <c r="EC1964" s="64"/>
      <c r="ED1964" s="65"/>
      <c r="EE1964" s="63">
        <f>IF($A1964="-","-",ROUND(VLOOKUP($A1964+ROUND(LEFT(EE$1933,2)/24,5),'[1]ОАО "АТС"'!$A$57:$F$800,4,FALSE),2))</f>
        <v>0</v>
      </c>
      <c r="EF1964" s="64"/>
      <c r="EG1964" s="64"/>
      <c r="EH1964" s="64"/>
      <c r="EI1964" s="64"/>
      <c r="EJ1964" s="65"/>
      <c r="EK1964" s="63">
        <f>IF($A1964="-","-",ROUND(VLOOKUP($A1964+ROUND(LEFT(EK$1933,2)/24,5),'[1]ОАО "АТС"'!$A$57:$F$800,4,FALSE),2))</f>
        <v>0</v>
      </c>
      <c r="EL1964" s="64"/>
      <c r="EM1964" s="64"/>
      <c r="EN1964" s="64"/>
      <c r="EO1964" s="64"/>
      <c r="EP1964" s="65"/>
      <c r="EQ1964" s="63">
        <f>IF($A1964="-","-",ROUND(VLOOKUP($A1964+ROUND(LEFT(EQ$1933,2)/24,5),'[1]ОАО "АТС"'!$A$57:$F$800,4,FALSE),2))</f>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45992</v>
      </c>
      <c r="B1969" s="61"/>
      <c r="C1969" s="61"/>
      <c r="D1969" s="61"/>
      <c r="E1969" s="61"/>
      <c r="F1969" s="61"/>
      <c r="G1969" s="61"/>
      <c r="H1969" s="62"/>
      <c r="I1969" s="63">
        <f>IF($A1969="-","-",ROUND(VLOOKUP($A1969+ROUND(LEFT(I$1968,1)/24,5),'[1]ОАО "АТС"'!$A$57:$F$800,5,FALSE),2))</f>
        <v>143.11000000000001</v>
      </c>
      <c r="J1969" s="64"/>
      <c r="K1969" s="64"/>
      <c r="L1969" s="64"/>
      <c r="M1969" s="64"/>
      <c r="N1969" s="65"/>
      <c r="O1969" s="63">
        <f>IF($A1969="-","-",ROUND(VLOOKUP($A1969+ROUND(LEFT(O$1968,1)/24,5),'[1]ОАО "АТС"'!$A$57:$F$800,5,FALSE),2))</f>
        <v>178.58</v>
      </c>
      <c r="P1969" s="64"/>
      <c r="Q1969" s="64"/>
      <c r="R1969" s="64"/>
      <c r="S1969" s="64"/>
      <c r="T1969" s="65"/>
      <c r="U1969" s="63">
        <f>IF($A1969="-","-",ROUND(VLOOKUP($A1969+ROUND(LEFT(U$1968,1)/24,5),'[1]ОАО "АТС"'!$A$57:$F$800,5,FALSE),2))</f>
        <v>426.96</v>
      </c>
      <c r="V1969" s="64"/>
      <c r="W1969" s="64"/>
      <c r="X1969" s="64"/>
      <c r="Y1969" s="64"/>
      <c r="Z1969" s="65"/>
      <c r="AA1969" s="63">
        <f>IF($A1969="-","-",ROUND(VLOOKUP($A1969+ROUND(LEFT(AA$1968,1)/24,5),'[1]ОАО "АТС"'!$A$57:$F$800,5,FALSE),2))</f>
        <v>423.01</v>
      </c>
      <c r="AB1969" s="64"/>
      <c r="AC1969" s="64"/>
      <c r="AD1969" s="64"/>
      <c r="AE1969" s="64"/>
      <c r="AF1969" s="65"/>
      <c r="AG1969" s="63">
        <f>IF($A1969="-","-",ROUND(VLOOKUP($A1969+ROUND(LEFT(AG$1968,1)/24,5),'[1]ОАО "АТС"'!$A$57:$F$800,5,FALSE),2))</f>
        <v>38.94</v>
      </c>
      <c r="AH1969" s="64"/>
      <c r="AI1969" s="64"/>
      <c r="AJ1969" s="64"/>
      <c r="AK1969" s="64"/>
      <c r="AL1969" s="65"/>
      <c r="AM1969" s="63">
        <f>IF($A1969="-","-",ROUND(VLOOKUP($A1969+ROUND(LEFT(AM$1968,1)/24,5),'[1]ОАО "АТС"'!$A$57:$F$800,5,FALSE),2))</f>
        <v>0</v>
      </c>
      <c r="AN1969" s="64"/>
      <c r="AO1969" s="64"/>
      <c r="AP1969" s="64"/>
      <c r="AQ1969" s="64"/>
      <c r="AR1969" s="65"/>
      <c r="AS1969" s="63">
        <f>IF($A1969="-","-",ROUND(VLOOKUP($A1969+ROUND(LEFT(AS$1968,1)/24,5),'[1]ОАО "АТС"'!$A$57:$F$800,5,FALSE),2))</f>
        <v>0</v>
      </c>
      <c r="AT1969" s="64"/>
      <c r="AU1969" s="64"/>
      <c r="AV1969" s="64"/>
      <c r="AW1969" s="64"/>
      <c r="AX1969" s="65"/>
      <c r="AY1969" s="63">
        <f>IF($A1969="-","-",ROUND(VLOOKUP($A1969+ROUND(LEFT(AY$1968,1)/24,5),'[1]ОАО "АТС"'!$A$57:$F$800,5,FALSE),2))</f>
        <v>0</v>
      </c>
      <c r="AZ1969" s="64"/>
      <c r="BA1969" s="64"/>
      <c r="BB1969" s="64"/>
      <c r="BC1969" s="64"/>
      <c r="BD1969" s="65"/>
      <c r="BE1969" s="63">
        <f>IF($A1969="-","-",ROUND(VLOOKUP($A1969+ROUND(LEFT(BE$1968,1)/24,5),'[1]ОАО "АТС"'!$A$57:$F$800,5,FALSE),2))</f>
        <v>0</v>
      </c>
      <c r="BF1969" s="64"/>
      <c r="BG1969" s="64"/>
      <c r="BH1969" s="64"/>
      <c r="BI1969" s="64"/>
      <c r="BJ1969" s="65"/>
      <c r="BK1969" s="63">
        <f>IF($A1969="-","-",ROUND(VLOOKUP($A1969+ROUND(LEFT(BK$1968,1)/24,5),'[1]ОАО "АТС"'!$A$57:$F$800,5,FALSE),2))</f>
        <v>0</v>
      </c>
      <c r="BL1969" s="64"/>
      <c r="BM1969" s="64"/>
      <c r="BN1969" s="64"/>
      <c r="BO1969" s="64"/>
      <c r="BP1969" s="65"/>
      <c r="BQ1969" s="63">
        <f>IF($A1969="-","-",ROUND(VLOOKUP($A1969+ROUND(LEFT(BQ$1968,2)/24,5),'[1]ОАО "АТС"'!$A$57:$F$800,5,FALSE),2))</f>
        <v>0</v>
      </c>
      <c r="BR1969" s="64"/>
      <c r="BS1969" s="64"/>
      <c r="BT1969" s="64"/>
      <c r="BU1969" s="64"/>
      <c r="BV1969" s="65"/>
      <c r="BW1969" s="63">
        <f>IF($A1969="-","-",ROUND(VLOOKUP($A1969+ROUND(LEFT(BW$1968,2)/24,5),'[1]ОАО "АТС"'!$A$57:$F$800,5,FALSE),2))</f>
        <v>0</v>
      </c>
      <c r="BX1969" s="64"/>
      <c r="BY1969" s="64"/>
      <c r="BZ1969" s="64"/>
      <c r="CA1969" s="64"/>
      <c r="CB1969" s="65"/>
      <c r="CC1969" s="63">
        <f>IF($A1969="-","-",ROUND(VLOOKUP($A1969+ROUND(LEFT(CC$1968,2)/24,5),'[1]ОАО "АТС"'!$A$57:$F$800,5,FALSE),2))</f>
        <v>0</v>
      </c>
      <c r="CD1969" s="64"/>
      <c r="CE1969" s="64"/>
      <c r="CF1969" s="64"/>
      <c r="CG1969" s="64"/>
      <c r="CH1969" s="65"/>
      <c r="CI1969" s="63">
        <f>IF($A1969="-","-",ROUND(VLOOKUP($A1969+ROUND(LEFT(CI$1968,2)/24,5),'[1]ОАО "АТС"'!$A$57:$F$800,5,FALSE),2))</f>
        <v>0</v>
      </c>
      <c r="CJ1969" s="64"/>
      <c r="CK1969" s="64"/>
      <c r="CL1969" s="64"/>
      <c r="CM1969" s="64"/>
      <c r="CN1969" s="65"/>
      <c r="CO1969" s="63">
        <f>IF($A1969="-","-",ROUND(VLOOKUP($A1969+ROUND(LEFT(CO$1968,2)/24,5),'[1]ОАО "АТС"'!$A$57:$F$800,5,FALSE),2))</f>
        <v>0</v>
      </c>
      <c r="CP1969" s="64"/>
      <c r="CQ1969" s="64"/>
      <c r="CR1969" s="64"/>
      <c r="CS1969" s="64"/>
      <c r="CT1969" s="65"/>
      <c r="CU1969" s="63">
        <f>IF($A1969="-","-",ROUND(VLOOKUP($A1969+ROUND(LEFT(CU$1968,2)/24,5),'[1]ОАО "АТС"'!$A$57:$F$800,5,FALSE),2))</f>
        <v>0</v>
      </c>
      <c r="CV1969" s="64"/>
      <c r="CW1969" s="64"/>
      <c r="CX1969" s="64"/>
      <c r="CY1969" s="64"/>
      <c r="CZ1969" s="65"/>
      <c r="DA1969" s="63">
        <f>IF($A1969="-","-",ROUND(VLOOKUP($A1969+ROUND(LEFT(DA$1968,2)/24,5),'[1]ОАО "АТС"'!$A$57:$F$800,5,FALSE),2))</f>
        <v>0</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0</v>
      </c>
      <c r="DN1969" s="64"/>
      <c r="DO1969" s="64"/>
      <c r="DP1969" s="64"/>
      <c r="DQ1969" s="64"/>
      <c r="DR1969" s="65"/>
      <c r="DS1969" s="63">
        <f>IF($A1969="-","-",ROUND(VLOOKUP($A1969+ROUND(LEFT(DS$1968,2)/24,5),'[1]ОАО "АТС"'!$A$57:$F$800,5,FALSE),2))</f>
        <v>0</v>
      </c>
      <c r="DT1969" s="64"/>
      <c r="DU1969" s="64"/>
      <c r="DV1969" s="64"/>
      <c r="DW1969" s="64"/>
      <c r="DX1969" s="65"/>
      <c r="DY1969" s="63">
        <f>IF($A1969="-","-",ROUND(VLOOKUP($A1969+ROUND(LEFT(DY$1968,2)/24,5),'[1]ОАО "АТС"'!$A$57:$F$800,5,FALSE),2))</f>
        <v>26.5</v>
      </c>
      <c r="DZ1969" s="64"/>
      <c r="EA1969" s="64"/>
      <c r="EB1969" s="64"/>
      <c r="EC1969" s="64"/>
      <c r="ED1969" s="65"/>
      <c r="EE1969" s="63">
        <f>IF($A1969="-","-",ROUND(VLOOKUP($A1969+ROUND(LEFT(EE$1968,2)/24,5),'[1]ОАО "АТС"'!$A$57:$F$800,5,FALSE),2))</f>
        <v>318.10000000000002</v>
      </c>
      <c r="EF1969" s="64"/>
      <c r="EG1969" s="64"/>
      <c r="EH1969" s="64"/>
      <c r="EI1969" s="64"/>
      <c r="EJ1969" s="65"/>
      <c r="EK1969" s="63">
        <f>IF($A1969="-","-",ROUND(VLOOKUP($A1969+ROUND(LEFT(EK$1968,2)/24,5),'[1]ОАО "АТС"'!$A$57:$F$800,5,FALSE),2))</f>
        <v>903.15</v>
      </c>
      <c r="EL1969" s="64"/>
      <c r="EM1969" s="64"/>
      <c r="EN1969" s="64"/>
      <c r="EO1969" s="64"/>
      <c r="EP1969" s="65"/>
      <c r="EQ1969" s="63">
        <f>IF($A1969="-","-",ROUND(VLOOKUP($A1969+ROUND(LEFT(EQ$1968,2)/24,5),'[1]ОАО "АТС"'!$A$57:$F$800,5,FALSE),2))</f>
        <v>1020.36</v>
      </c>
      <c r="ER1969" s="64"/>
      <c r="ES1969" s="64"/>
      <c r="ET1969" s="64"/>
      <c r="EU1969" s="64"/>
      <c r="EV1969" s="65"/>
    </row>
    <row r="1970" spans="1:152" s="29" customFormat="1" ht="15.75" customHeight="1" x14ac:dyDescent="0.2">
      <c r="A1970" s="60">
        <f>$A$102</f>
        <v>45993</v>
      </c>
      <c r="B1970" s="61"/>
      <c r="C1970" s="61"/>
      <c r="D1970" s="61"/>
      <c r="E1970" s="61"/>
      <c r="F1970" s="61"/>
      <c r="G1970" s="61"/>
      <c r="H1970" s="62"/>
      <c r="I1970" s="63">
        <f>IF($A1970="-","-",ROUND(VLOOKUP($A1970+ROUND(LEFT(I$1968,1)/24,5),'[1]ОАО "АТС"'!$A$57:$F$800,5,FALSE),2))</f>
        <v>159.13999999999999</v>
      </c>
      <c r="J1970" s="64"/>
      <c r="K1970" s="64"/>
      <c r="L1970" s="64"/>
      <c r="M1970" s="64"/>
      <c r="N1970" s="65"/>
      <c r="O1970" s="63">
        <f>IF($A1970="-","-",ROUND(VLOOKUP($A1970+ROUND(LEFT(O$1968,1)/24,5),'[1]ОАО "АТС"'!$A$57:$F$800,5,FALSE),2))</f>
        <v>55.83</v>
      </c>
      <c r="P1970" s="64"/>
      <c r="Q1970" s="64"/>
      <c r="R1970" s="64"/>
      <c r="S1970" s="64"/>
      <c r="T1970" s="65"/>
      <c r="U1970" s="63">
        <f>IF($A1970="-","-",ROUND(VLOOKUP($A1970+ROUND(LEFT(U$1968,1)/24,5),'[1]ОАО "АТС"'!$A$57:$F$800,5,FALSE),2))</f>
        <v>38.15</v>
      </c>
      <c r="V1970" s="64"/>
      <c r="W1970" s="64"/>
      <c r="X1970" s="64"/>
      <c r="Y1970" s="64"/>
      <c r="Z1970" s="65"/>
      <c r="AA1970" s="63">
        <f>IF($A1970="-","-",ROUND(VLOOKUP($A1970+ROUND(LEFT(AA$1968,1)/24,5),'[1]ОАО "АТС"'!$A$57:$F$800,5,FALSE),2))</f>
        <v>21.05</v>
      </c>
      <c r="AB1970" s="64"/>
      <c r="AC1970" s="64"/>
      <c r="AD1970" s="64"/>
      <c r="AE1970" s="64"/>
      <c r="AF1970" s="65"/>
      <c r="AG1970" s="63">
        <f>IF($A1970="-","-",ROUND(VLOOKUP($A1970+ROUND(LEFT(AG$1968,1)/24,5),'[1]ОАО "АТС"'!$A$57:$F$800,5,FALSE),2))</f>
        <v>3.53</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0</v>
      </c>
      <c r="BX1970" s="64"/>
      <c r="BY1970" s="64"/>
      <c r="BZ1970" s="64"/>
      <c r="CA1970" s="64"/>
      <c r="CB1970" s="65"/>
      <c r="CC1970" s="63">
        <f>IF($A1970="-","-",ROUND(VLOOKUP($A1970+ROUND(LEFT(CC$1968,2)/24,5),'[1]ОАО "АТС"'!$A$57:$F$800,5,FALSE),2))</f>
        <v>0</v>
      </c>
      <c r="CD1970" s="64"/>
      <c r="CE1970" s="64"/>
      <c r="CF1970" s="64"/>
      <c r="CG1970" s="64"/>
      <c r="CH1970" s="65"/>
      <c r="CI1970" s="63">
        <f>IF($A1970="-","-",ROUND(VLOOKUP($A1970+ROUND(LEFT(CI$1968,2)/24,5),'[1]ОАО "АТС"'!$A$57:$F$800,5,FALSE),2))</f>
        <v>0</v>
      </c>
      <c r="CJ1970" s="64"/>
      <c r="CK1970" s="64"/>
      <c r="CL1970" s="64"/>
      <c r="CM1970" s="64"/>
      <c r="CN1970" s="65"/>
      <c r="CO1970" s="63">
        <f>IF($A1970="-","-",ROUND(VLOOKUP($A1970+ROUND(LEFT(CO$1968,2)/24,5),'[1]ОАО "АТС"'!$A$57:$F$800,5,FALSE),2))</f>
        <v>0</v>
      </c>
      <c r="CP1970" s="64"/>
      <c r="CQ1970" s="64"/>
      <c r="CR1970" s="64"/>
      <c r="CS1970" s="64"/>
      <c r="CT1970" s="65"/>
      <c r="CU1970" s="63">
        <f>IF($A1970="-","-",ROUND(VLOOKUP($A1970+ROUND(LEFT(CU$1968,2)/24,5),'[1]ОАО "АТС"'!$A$57:$F$800,5,FALSE),2))</f>
        <v>0</v>
      </c>
      <c r="CV1970" s="64"/>
      <c r="CW1970" s="64"/>
      <c r="CX1970" s="64"/>
      <c r="CY1970" s="64"/>
      <c r="CZ1970" s="65"/>
      <c r="DA1970" s="63">
        <f>IF($A1970="-","-",ROUND(VLOOKUP($A1970+ROUND(LEFT(DA$1968,2)/24,5),'[1]ОАО "АТС"'!$A$57:$F$800,5,FALSE),2))</f>
        <v>0</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63.22</v>
      </c>
      <c r="EF1970" s="64"/>
      <c r="EG1970" s="64"/>
      <c r="EH1970" s="64"/>
      <c r="EI1970" s="64"/>
      <c r="EJ1970" s="65"/>
      <c r="EK1970" s="63">
        <f>IF($A1970="-","-",ROUND(VLOOKUP($A1970+ROUND(LEFT(EK$1968,2)/24,5),'[1]ОАО "АТС"'!$A$57:$F$800,5,FALSE),2))</f>
        <v>681.47</v>
      </c>
      <c r="EL1970" s="64"/>
      <c r="EM1970" s="64"/>
      <c r="EN1970" s="64"/>
      <c r="EO1970" s="64"/>
      <c r="EP1970" s="65"/>
      <c r="EQ1970" s="63">
        <f>IF($A1970="-","-",ROUND(VLOOKUP($A1970+ROUND(LEFT(EQ$1968,2)/24,5),'[1]ОАО "АТС"'!$A$57:$F$800,5,FALSE),2))</f>
        <v>418.93</v>
      </c>
      <c r="ER1970" s="64"/>
      <c r="ES1970" s="64"/>
      <c r="ET1970" s="64"/>
      <c r="EU1970" s="64"/>
      <c r="EV1970" s="65"/>
    </row>
    <row r="1971" spans="1:152" s="29" customFormat="1" ht="15.75" customHeight="1" x14ac:dyDescent="0.2">
      <c r="A1971" s="60">
        <f>$A$103</f>
        <v>45994</v>
      </c>
      <c r="B1971" s="61"/>
      <c r="C1971" s="61"/>
      <c r="D1971" s="61"/>
      <c r="E1971" s="61"/>
      <c r="F1971" s="61"/>
      <c r="G1971" s="61"/>
      <c r="H1971" s="62"/>
      <c r="I1971" s="63">
        <f>IF($A1971="-","-",ROUND(VLOOKUP($A1971+ROUND(LEFT(I$1968,1)/24,5),'[1]ОАО "АТС"'!$A$57:$F$800,5,FALSE),2))</f>
        <v>909.02</v>
      </c>
      <c r="J1971" s="64"/>
      <c r="K1971" s="64"/>
      <c r="L1971" s="64"/>
      <c r="M1971" s="64"/>
      <c r="N1971" s="65"/>
      <c r="O1971" s="63">
        <f>IF($A1971="-","-",ROUND(VLOOKUP($A1971+ROUND(LEFT(O$1968,1)/24,5),'[1]ОАО "АТС"'!$A$57:$F$800,5,FALSE),2))</f>
        <v>0</v>
      </c>
      <c r="P1971" s="64"/>
      <c r="Q1971" s="64"/>
      <c r="R1971" s="64"/>
      <c r="S1971" s="64"/>
      <c r="T1971" s="65"/>
      <c r="U1971" s="63">
        <f>IF($A1971="-","-",ROUND(VLOOKUP($A1971+ROUND(LEFT(U$1968,1)/24,5),'[1]ОАО "АТС"'!$A$57:$F$800,5,FALSE),2))</f>
        <v>0</v>
      </c>
      <c r="V1971" s="64"/>
      <c r="W1971" s="64"/>
      <c r="X1971" s="64"/>
      <c r="Y1971" s="64"/>
      <c r="Z1971" s="65"/>
      <c r="AA1971" s="63">
        <f>IF($A1971="-","-",ROUND(VLOOKUP($A1971+ROUND(LEFT(AA$1968,1)/24,5),'[1]ОАО "АТС"'!$A$57:$F$800,5,FALSE),2))</f>
        <v>0</v>
      </c>
      <c r="AB1971" s="64"/>
      <c r="AC1971" s="64"/>
      <c r="AD1971" s="64"/>
      <c r="AE1971" s="64"/>
      <c r="AF1971" s="65"/>
      <c r="AG1971" s="63">
        <f>IF($A1971="-","-",ROUND(VLOOKUP($A1971+ROUND(LEFT(AG$1968,1)/24,5),'[1]ОАО "АТС"'!$A$57:$F$800,5,FALSE),2))</f>
        <v>810.66</v>
      </c>
      <c r="AH1971" s="64"/>
      <c r="AI1971" s="64"/>
      <c r="AJ1971" s="64"/>
      <c r="AK1971" s="64"/>
      <c r="AL1971" s="65"/>
      <c r="AM1971" s="63">
        <f>IF($A1971="-","-",ROUND(VLOOKUP($A1971+ROUND(LEFT(AM$1968,1)/24,5),'[1]ОАО "АТС"'!$A$57:$F$800,5,FALSE),2))</f>
        <v>434.17</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0</v>
      </c>
      <c r="BR1971" s="64"/>
      <c r="BS1971" s="64"/>
      <c r="BT1971" s="64"/>
      <c r="BU1971" s="64"/>
      <c r="BV1971" s="65"/>
      <c r="BW1971" s="63">
        <f>IF($A1971="-","-",ROUND(VLOOKUP($A1971+ROUND(LEFT(BW$1968,2)/24,5),'[1]ОАО "АТС"'!$A$57:$F$800,5,FALSE),2))</f>
        <v>0</v>
      </c>
      <c r="BX1971" s="64"/>
      <c r="BY1971" s="64"/>
      <c r="BZ1971" s="64"/>
      <c r="CA1971" s="64"/>
      <c r="CB1971" s="65"/>
      <c r="CC1971" s="63">
        <f>IF($A1971="-","-",ROUND(VLOOKUP($A1971+ROUND(LEFT(CC$1968,2)/24,5),'[1]ОАО "АТС"'!$A$57:$F$800,5,FALSE),2))</f>
        <v>0</v>
      </c>
      <c r="CD1971" s="64"/>
      <c r="CE1971" s="64"/>
      <c r="CF1971" s="64"/>
      <c r="CG1971" s="64"/>
      <c r="CH1971" s="65"/>
      <c r="CI1971" s="63">
        <f>IF($A1971="-","-",ROUND(VLOOKUP($A1971+ROUND(LEFT(CI$1968,2)/24,5),'[1]ОАО "АТС"'!$A$57:$F$800,5,FALSE),2))</f>
        <v>0</v>
      </c>
      <c r="CJ1971" s="64"/>
      <c r="CK1971" s="64"/>
      <c r="CL1971" s="64"/>
      <c r="CM1971" s="64"/>
      <c r="CN1971" s="65"/>
      <c r="CO1971" s="63">
        <f>IF($A1971="-","-",ROUND(VLOOKUP($A1971+ROUND(LEFT(CO$1968,2)/24,5),'[1]ОАО "АТС"'!$A$57:$F$800,5,FALSE),2))</f>
        <v>0</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0</v>
      </c>
      <c r="DZ1971" s="64"/>
      <c r="EA1971" s="64"/>
      <c r="EB1971" s="64"/>
      <c r="EC1971" s="64"/>
      <c r="ED1971" s="65"/>
      <c r="EE1971" s="63">
        <f>IF($A1971="-","-",ROUND(VLOOKUP($A1971+ROUND(LEFT(EE$1968,2)/24,5),'[1]ОАО "АТС"'!$A$57:$F$800,5,FALSE),2))</f>
        <v>0</v>
      </c>
      <c r="EF1971" s="64"/>
      <c r="EG1971" s="64"/>
      <c r="EH1971" s="64"/>
      <c r="EI1971" s="64"/>
      <c r="EJ1971" s="65"/>
      <c r="EK1971" s="63">
        <f>IF($A1971="-","-",ROUND(VLOOKUP($A1971+ROUND(LEFT(EK$1968,2)/24,5),'[1]ОАО "АТС"'!$A$57:$F$800,5,FALSE),2))</f>
        <v>346.23</v>
      </c>
      <c r="EL1971" s="64"/>
      <c r="EM1971" s="64"/>
      <c r="EN1971" s="64"/>
      <c r="EO1971" s="64"/>
      <c r="EP1971" s="65"/>
      <c r="EQ1971" s="63">
        <f>IF($A1971="-","-",ROUND(VLOOKUP($A1971+ROUND(LEFT(EQ$1968,2)/24,5),'[1]ОАО "АТС"'!$A$57:$F$800,5,FALSE),2))</f>
        <v>19.09</v>
      </c>
      <c r="ER1971" s="64"/>
      <c r="ES1971" s="64"/>
      <c r="ET1971" s="64"/>
      <c r="EU1971" s="64"/>
      <c r="EV1971" s="65"/>
    </row>
    <row r="1972" spans="1:152" s="29" customFormat="1" ht="15.75" customHeight="1" x14ac:dyDescent="0.2">
      <c r="A1972" s="60">
        <f>$A$104</f>
        <v>45995</v>
      </c>
      <c r="B1972" s="61"/>
      <c r="C1972" s="61"/>
      <c r="D1972" s="61"/>
      <c r="E1972" s="61"/>
      <c r="F1972" s="61"/>
      <c r="G1972" s="61"/>
      <c r="H1972" s="62"/>
      <c r="I1972" s="63">
        <f>IF($A1972="-","-",ROUND(VLOOKUP($A1972+ROUND(LEFT(I$1968,1)/24,5),'[1]ОАО "АТС"'!$A$57:$F$800,5,FALSE),2))</f>
        <v>2.02</v>
      </c>
      <c r="J1972" s="64"/>
      <c r="K1972" s="64"/>
      <c r="L1972" s="64"/>
      <c r="M1972" s="64"/>
      <c r="N1972" s="65"/>
      <c r="O1972" s="63">
        <f>IF($A1972="-","-",ROUND(VLOOKUP($A1972+ROUND(LEFT(O$1968,1)/24,5),'[1]ОАО "АТС"'!$A$57:$F$800,5,FALSE),2))</f>
        <v>0</v>
      </c>
      <c r="P1972" s="64"/>
      <c r="Q1972" s="64"/>
      <c r="R1972" s="64"/>
      <c r="S1972" s="64"/>
      <c r="T1972" s="65"/>
      <c r="U1972" s="63">
        <f>IF($A1972="-","-",ROUND(VLOOKUP($A1972+ROUND(LEFT(U$1968,1)/24,5),'[1]ОАО "АТС"'!$A$57:$F$800,5,FALSE),2))</f>
        <v>0</v>
      </c>
      <c r="V1972" s="64"/>
      <c r="W1972" s="64"/>
      <c r="X1972" s="64"/>
      <c r="Y1972" s="64"/>
      <c r="Z1972" s="65"/>
      <c r="AA1972" s="63">
        <f>IF($A1972="-","-",ROUND(VLOOKUP($A1972+ROUND(LEFT(AA$1968,1)/24,5),'[1]ОАО "АТС"'!$A$57:$F$800,5,FALSE),2))</f>
        <v>0</v>
      </c>
      <c r="AB1972" s="64"/>
      <c r="AC1972" s="64"/>
      <c r="AD1972" s="64"/>
      <c r="AE1972" s="64"/>
      <c r="AF1972" s="65"/>
      <c r="AG1972" s="63">
        <f>IF($A1972="-","-",ROUND(VLOOKUP($A1972+ROUND(LEFT(AG$1968,1)/24,5),'[1]ОАО "АТС"'!$A$57:$F$800,5,FALSE),2))</f>
        <v>0</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0</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0</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0</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21.49</v>
      </c>
      <c r="EF1972" s="64"/>
      <c r="EG1972" s="64"/>
      <c r="EH1972" s="64"/>
      <c r="EI1972" s="64"/>
      <c r="EJ1972" s="65"/>
      <c r="EK1972" s="63">
        <f>IF($A1972="-","-",ROUND(VLOOKUP($A1972+ROUND(LEFT(EK$1968,2)/24,5),'[1]ОАО "АТС"'!$A$57:$F$800,5,FALSE),2))</f>
        <v>151.94</v>
      </c>
      <c r="EL1972" s="64"/>
      <c r="EM1972" s="64"/>
      <c r="EN1972" s="64"/>
      <c r="EO1972" s="64"/>
      <c r="EP1972" s="65"/>
      <c r="EQ1972" s="63">
        <f>IF($A1972="-","-",ROUND(VLOOKUP($A1972+ROUND(LEFT(EQ$1968,2)/24,5),'[1]ОАО "АТС"'!$A$57:$F$800,5,FALSE),2))</f>
        <v>660.57</v>
      </c>
      <c r="ER1972" s="64"/>
      <c r="ES1972" s="64"/>
      <c r="ET1972" s="64"/>
      <c r="EU1972" s="64"/>
      <c r="EV1972" s="65"/>
    </row>
    <row r="1973" spans="1:152" s="29" customFormat="1" ht="15.75" customHeight="1" x14ac:dyDescent="0.2">
      <c r="A1973" s="60">
        <f>$A$105</f>
        <v>45996</v>
      </c>
      <c r="B1973" s="61"/>
      <c r="C1973" s="61"/>
      <c r="D1973" s="61"/>
      <c r="E1973" s="61"/>
      <c r="F1973" s="61"/>
      <c r="G1973" s="61"/>
      <c r="H1973" s="62"/>
      <c r="I1973" s="63">
        <f>IF($A1973="-","-",ROUND(VLOOKUP($A1973+ROUND(LEFT(I$1968,1)/24,5),'[1]ОАО "АТС"'!$A$57:$F$800,5,FALSE),2))</f>
        <v>216.6</v>
      </c>
      <c r="J1973" s="64"/>
      <c r="K1973" s="64"/>
      <c r="L1973" s="64"/>
      <c r="M1973" s="64"/>
      <c r="N1973" s="65"/>
      <c r="O1973" s="63">
        <f>IF($A1973="-","-",ROUND(VLOOKUP($A1973+ROUND(LEFT(O$1968,1)/24,5),'[1]ОАО "АТС"'!$A$57:$F$800,5,FALSE),2))</f>
        <v>210</v>
      </c>
      <c r="P1973" s="64"/>
      <c r="Q1973" s="64"/>
      <c r="R1973" s="64"/>
      <c r="S1973" s="64"/>
      <c r="T1973" s="65"/>
      <c r="U1973" s="63">
        <f>IF($A1973="-","-",ROUND(VLOOKUP($A1973+ROUND(LEFT(U$1968,1)/24,5),'[1]ОАО "АТС"'!$A$57:$F$800,5,FALSE),2))</f>
        <v>0</v>
      </c>
      <c r="V1973" s="64"/>
      <c r="W1973" s="64"/>
      <c r="X1973" s="64"/>
      <c r="Y1973" s="64"/>
      <c r="Z1973" s="65"/>
      <c r="AA1973" s="63">
        <f>IF($A1973="-","-",ROUND(VLOOKUP($A1973+ROUND(LEFT(AA$1968,1)/24,5),'[1]ОАО "АТС"'!$A$57:$F$800,5,FALSE),2))</f>
        <v>0</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145.74</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15.4</v>
      </c>
      <c r="BR1973" s="64"/>
      <c r="BS1973" s="64"/>
      <c r="BT1973" s="64"/>
      <c r="BU1973" s="64"/>
      <c r="BV1973" s="65"/>
      <c r="BW1973" s="63">
        <f>IF($A1973="-","-",ROUND(VLOOKUP($A1973+ROUND(LEFT(BW$1968,2)/24,5),'[1]ОАО "АТС"'!$A$57:$F$800,5,FALSE),2))</f>
        <v>11.61</v>
      </c>
      <c r="BX1973" s="64"/>
      <c r="BY1973" s="64"/>
      <c r="BZ1973" s="64"/>
      <c r="CA1973" s="64"/>
      <c r="CB1973" s="65"/>
      <c r="CC1973" s="63">
        <f>IF($A1973="-","-",ROUND(VLOOKUP($A1973+ROUND(LEFT(CC$1968,2)/24,5),'[1]ОАО "АТС"'!$A$57:$F$800,5,FALSE),2))</f>
        <v>15.27</v>
      </c>
      <c r="CD1973" s="64"/>
      <c r="CE1973" s="64"/>
      <c r="CF1973" s="64"/>
      <c r="CG1973" s="64"/>
      <c r="CH1973" s="65"/>
      <c r="CI1973" s="63">
        <f>IF($A1973="-","-",ROUND(VLOOKUP($A1973+ROUND(LEFT(CI$1968,2)/24,5),'[1]ОАО "АТС"'!$A$57:$F$800,5,FALSE),2))</f>
        <v>37.54</v>
      </c>
      <c r="CJ1973" s="64"/>
      <c r="CK1973" s="64"/>
      <c r="CL1973" s="64"/>
      <c r="CM1973" s="64"/>
      <c r="CN1973" s="65"/>
      <c r="CO1973" s="63">
        <f>IF($A1973="-","-",ROUND(VLOOKUP($A1973+ROUND(LEFT(CO$1968,2)/24,5),'[1]ОАО "АТС"'!$A$57:$F$800,5,FALSE),2))</f>
        <v>1.47</v>
      </c>
      <c r="CP1973" s="64"/>
      <c r="CQ1973" s="64"/>
      <c r="CR1973" s="64"/>
      <c r="CS1973" s="64"/>
      <c r="CT1973" s="65"/>
      <c r="CU1973" s="63">
        <f>IF($A1973="-","-",ROUND(VLOOKUP($A1973+ROUND(LEFT(CU$1968,2)/24,5),'[1]ОАО "АТС"'!$A$57:$F$800,5,FALSE),2))</f>
        <v>0.75</v>
      </c>
      <c r="CV1973" s="64"/>
      <c r="CW1973" s="64"/>
      <c r="CX1973" s="64"/>
      <c r="CY1973" s="64"/>
      <c r="CZ1973" s="65"/>
      <c r="DA1973" s="63">
        <f>IF($A1973="-","-",ROUND(VLOOKUP($A1973+ROUND(LEFT(DA$1968,2)/24,5),'[1]ОАО "АТС"'!$A$57:$F$800,5,FALSE),2))</f>
        <v>0.36</v>
      </c>
      <c r="DB1973" s="64"/>
      <c r="DC1973" s="64"/>
      <c r="DD1973" s="64"/>
      <c r="DE1973" s="64"/>
      <c r="DF1973" s="65"/>
      <c r="DG1973" s="63">
        <f>IF($A1973="-","-",ROUND(VLOOKUP($A1973+ROUND(LEFT(DG$1968,2)/24,5),'[1]ОАО "АТС"'!$A$57:$F$800,5,FALSE),2))</f>
        <v>14.25</v>
      </c>
      <c r="DH1973" s="64"/>
      <c r="DI1973" s="64"/>
      <c r="DJ1973" s="64"/>
      <c r="DK1973" s="64"/>
      <c r="DL1973" s="65"/>
      <c r="DM1973" s="63">
        <f>IF($A1973="-","-",ROUND(VLOOKUP($A1973+ROUND(LEFT(DM$1968,2)/24,5),'[1]ОАО "АТС"'!$A$57:$F$800,5,FALSE),2))</f>
        <v>61.31</v>
      </c>
      <c r="DN1973" s="64"/>
      <c r="DO1973" s="64"/>
      <c r="DP1973" s="64"/>
      <c r="DQ1973" s="64"/>
      <c r="DR1973" s="65"/>
      <c r="DS1973" s="63">
        <f>IF($A1973="-","-",ROUND(VLOOKUP($A1973+ROUND(LEFT(DS$1968,2)/24,5),'[1]ОАО "АТС"'!$A$57:$F$800,5,FALSE),2))</f>
        <v>107.29</v>
      </c>
      <c r="DT1973" s="64"/>
      <c r="DU1973" s="64"/>
      <c r="DV1973" s="64"/>
      <c r="DW1973" s="64"/>
      <c r="DX1973" s="65"/>
      <c r="DY1973" s="63">
        <f>IF($A1973="-","-",ROUND(VLOOKUP($A1973+ROUND(LEFT(DY$1968,2)/24,5),'[1]ОАО "АТС"'!$A$57:$F$800,5,FALSE),2))</f>
        <v>146.85</v>
      </c>
      <c r="DZ1973" s="64"/>
      <c r="EA1973" s="64"/>
      <c r="EB1973" s="64"/>
      <c r="EC1973" s="64"/>
      <c r="ED1973" s="65"/>
      <c r="EE1973" s="63">
        <f>IF($A1973="-","-",ROUND(VLOOKUP($A1973+ROUND(LEFT(EE$1968,2)/24,5),'[1]ОАО "АТС"'!$A$57:$F$800,5,FALSE),2))</f>
        <v>175.33</v>
      </c>
      <c r="EF1973" s="64"/>
      <c r="EG1973" s="64"/>
      <c r="EH1973" s="64"/>
      <c r="EI1973" s="64"/>
      <c r="EJ1973" s="65"/>
      <c r="EK1973" s="63">
        <f>IF($A1973="-","-",ROUND(VLOOKUP($A1973+ROUND(LEFT(EK$1968,2)/24,5),'[1]ОАО "АТС"'!$A$57:$F$800,5,FALSE),2))</f>
        <v>534.24</v>
      </c>
      <c r="EL1973" s="64"/>
      <c r="EM1973" s="64"/>
      <c r="EN1973" s="64"/>
      <c r="EO1973" s="64"/>
      <c r="EP1973" s="65"/>
      <c r="EQ1973" s="63">
        <f>IF($A1973="-","-",ROUND(VLOOKUP($A1973+ROUND(LEFT(EQ$1968,2)/24,5),'[1]ОАО "АТС"'!$A$57:$F$800,5,FALSE),2))</f>
        <v>741.69</v>
      </c>
      <c r="ER1973" s="64"/>
      <c r="ES1973" s="64"/>
      <c r="ET1973" s="64"/>
      <c r="EU1973" s="64"/>
      <c r="EV1973" s="65"/>
    </row>
    <row r="1974" spans="1:152" s="29" customFormat="1" ht="15.75" customHeight="1" x14ac:dyDescent="0.2">
      <c r="A1974" s="60">
        <f>$A$106</f>
        <v>45997</v>
      </c>
      <c r="B1974" s="61"/>
      <c r="C1974" s="61"/>
      <c r="D1974" s="61"/>
      <c r="E1974" s="61"/>
      <c r="F1974" s="61"/>
      <c r="G1974" s="61"/>
      <c r="H1974" s="62"/>
      <c r="I1974" s="63">
        <f>IF($A1974="-","-",ROUND(VLOOKUP($A1974+ROUND(LEFT(I$1968,1)/24,5),'[1]ОАО "АТС"'!$A$57:$F$800,5,FALSE),2))</f>
        <v>0</v>
      </c>
      <c r="J1974" s="64"/>
      <c r="K1974" s="64"/>
      <c r="L1974" s="64"/>
      <c r="M1974" s="64"/>
      <c r="N1974" s="65"/>
      <c r="O1974" s="63">
        <f>IF($A1974="-","-",ROUND(VLOOKUP($A1974+ROUND(LEFT(O$1968,1)/24,5),'[1]ОАО "АТС"'!$A$57:$F$800,5,FALSE),2))</f>
        <v>0</v>
      </c>
      <c r="P1974" s="64"/>
      <c r="Q1974" s="64"/>
      <c r="R1974" s="64"/>
      <c r="S1974" s="64"/>
      <c r="T1974" s="65"/>
      <c r="U1974" s="63">
        <f>IF($A1974="-","-",ROUND(VLOOKUP($A1974+ROUND(LEFT(U$1968,1)/24,5),'[1]ОАО "АТС"'!$A$57:$F$800,5,FALSE),2))</f>
        <v>0</v>
      </c>
      <c r="V1974" s="64"/>
      <c r="W1974" s="64"/>
      <c r="X1974" s="64"/>
      <c r="Y1974" s="64"/>
      <c r="Z1974" s="65"/>
      <c r="AA1974" s="63">
        <f>IF($A1974="-","-",ROUND(VLOOKUP($A1974+ROUND(LEFT(AA$1968,1)/24,5),'[1]ОАО "АТС"'!$A$57:$F$800,5,FALSE),2))</f>
        <v>0</v>
      </c>
      <c r="AB1974" s="64"/>
      <c r="AC1974" s="64"/>
      <c r="AD1974" s="64"/>
      <c r="AE1974" s="64"/>
      <c r="AF1974" s="65"/>
      <c r="AG1974" s="63">
        <f>IF($A1974="-","-",ROUND(VLOOKUP($A1974+ROUND(LEFT(AG$1968,1)/24,5),'[1]ОАО "АТС"'!$A$57:$F$800,5,FALSE),2))</f>
        <v>0</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0</v>
      </c>
      <c r="BF1974" s="64"/>
      <c r="BG1974" s="64"/>
      <c r="BH1974" s="64"/>
      <c r="BI1974" s="64"/>
      <c r="BJ1974" s="65"/>
      <c r="BK1974" s="63">
        <f>IF($A1974="-","-",ROUND(VLOOKUP($A1974+ROUND(LEFT(BK$1968,1)/24,5),'[1]ОАО "АТС"'!$A$57:$F$800,5,FALSE),2))</f>
        <v>0</v>
      </c>
      <c r="BL1974" s="64"/>
      <c r="BM1974" s="64"/>
      <c r="BN1974" s="64"/>
      <c r="BO1974" s="64"/>
      <c r="BP1974" s="65"/>
      <c r="BQ1974" s="63">
        <f>IF($A1974="-","-",ROUND(VLOOKUP($A1974+ROUND(LEFT(BQ$1968,2)/24,5),'[1]ОАО "АТС"'!$A$57:$F$800,5,FALSE),2))</f>
        <v>0</v>
      </c>
      <c r="BR1974" s="64"/>
      <c r="BS1974" s="64"/>
      <c r="BT1974" s="64"/>
      <c r="BU1974" s="64"/>
      <c r="BV1974" s="65"/>
      <c r="BW1974" s="63">
        <f>IF($A1974="-","-",ROUND(VLOOKUP($A1974+ROUND(LEFT(BW$1968,2)/24,5),'[1]ОАО "АТС"'!$A$57:$F$800,5,FALSE),2))</f>
        <v>0</v>
      </c>
      <c r="BX1974" s="64"/>
      <c r="BY1974" s="64"/>
      <c r="BZ1974" s="64"/>
      <c r="CA1974" s="64"/>
      <c r="CB1974" s="65"/>
      <c r="CC1974" s="63">
        <f>IF($A1974="-","-",ROUND(VLOOKUP($A1974+ROUND(LEFT(CC$1968,2)/24,5),'[1]ОАО "АТС"'!$A$57:$F$800,5,FALSE),2))</f>
        <v>0</v>
      </c>
      <c r="CD1974" s="64"/>
      <c r="CE1974" s="64"/>
      <c r="CF1974" s="64"/>
      <c r="CG1974" s="64"/>
      <c r="CH1974" s="65"/>
      <c r="CI1974" s="63">
        <f>IF($A1974="-","-",ROUND(VLOOKUP($A1974+ROUND(LEFT(CI$1968,2)/24,5),'[1]ОАО "АТС"'!$A$57:$F$800,5,FALSE),2))</f>
        <v>0</v>
      </c>
      <c r="CJ1974" s="64"/>
      <c r="CK1974" s="64"/>
      <c r="CL1974" s="64"/>
      <c r="CM1974" s="64"/>
      <c r="CN1974" s="65"/>
      <c r="CO1974" s="63">
        <f>IF($A1974="-","-",ROUND(VLOOKUP($A1974+ROUND(LEFT(CO$1968,2)/24,5),'[1]ОАО "АТС"'!$A$57:$F$800,5,FALSE),2))</f>
        <v>0</v>
      </c>
      <c r="CP1974" s="64"/>
      <c r="CQ1974" s="64"/>
      <c r="CR1974" s="64"/>
      <c r="CS1974" s="64"/>
      <c r="CT1974" s="65"/>
      <c r="CU1974" s="63">
        <f>IF($A1974="-","-",ROUND(VLOOKUP($A1974+ROUND(LEFT(CU$1968,2)/24,5),'[1]ОАО "АТС"'!$A$57:$F$800,5,FALSE),2))</f>
        <v>0</v>
      </c>
      <c r="CV1974" s="64"/>
      <c r="CW1974" s="64"/>
      <c r="CX1974" s="64"/>
      <c r="CY1974" s="64"/>
      <c r="CZ1974" s="65"/>
      <c r="DA1974" s="63">
        <f>IF($A1974="-","-",ROUND(VLOOKUP($A1974+ROUND(LEFT(DA$1968,2)/24,5),'[1]ОАО "АТС"'!$A$57:$F$800,5,FALSE),2))</f>
        <v>0</v>
      </c>
      <c r="DB1974" s="64"/>
      <c r="DC1974" s="64"/>
      <c r="DD1974" s="64"/>
      <c r="DE1974" s="64"/>
      <c r="DF1974" s="65"/>
      <c r="DG1974" s="63">
        <f>IF($A1974="-","-",ROUND(VLOOKUP($A1974+ROUND(LEFT(DG$1968,2)/24,5),'[1]ОАО "АТС"'!$A$57:$F$800,5,FALSE),2))</f>
        <v>0</v>
      </c>
      <c r="DH1974" s="64"/>
      <c r="DI1974" s="64"/>
      <c r="DJ1974" s="64"/>
      <c r="DK1974" s="64"/>
      <c r="DL1974" s="65"/>
      <c r="DM1974" s="63">
        <f>IF($A1974="-","-",ROUND(VLOOKUP($A1974+ROUND(LEFT(DM$1968,2)/24,5),'[1]ОАО "АТС"'!$A$57:$F$800,5,FALSE),2))</f>
        <v>0</v>
      </c>
      <c r="DN1974" s="64"/>
      <c r="DO1974" s="64"/>
      <c r="DP1974" s="64"/>
      <c r="DQ1974" s="64"/>
      <c r="DR1974" s="65"/>
      <c r="DS1974" s="63">
        <f>IF($A1974="-","-",ROUND(VLOOKUP($A1974+ROUND(LEFT(DS$1968,2)/24,5),'[1]ОАО "АТС"'!$A$57:$F$800,5,FALSE),2))</f>
        <v>0</v>
      </c>
      <c r="DT1974" s="64"/>
      <c r="DU1974" s="64"/>
      <c r="DV1974" s="64"/>
      <c r="DW1974" s="64"/>
      <c r="DX1974" s="65"/>
      <c r="DY1974" s="63">
        <f>IF($A1974="-","-",ROUND(VLOOKUP($A1974+ROUND(LEFT(DY$1968,2)/24,5),'[1]ОАО "АТС"'!$A$57:$F$800,5,FALSE),2))</f>
        <v>111.81</v>
      </c>
      <c r="DZ1974" s="64"/>
      <c r="EA1974" s="64"/>
      <c r="EB1974" s="64"/>
      <c r="EC1974" s="64"/>
      <c r="ED1974" s="65"/>
      <c r="EE1974" s="63">
        <f>IF($A1974="-","-",ROUND(VLOOKUP($A1974+ROUND(LEFT(EE$1968,2)/24,5),'[1]ОАО "АТС"'!$A$57:$F$800,5,FALSE),2))</f>
        <v>280.77</v>
      </c>
      <c r="EF1974" s="64"/>
      <c r="EG1974" s="64"/>
      <c r="EH1974" s="64"/>
      <c r="EI1974" s="64"/>
      <c r="EJ1974" s="65"/>
      <c r="EK1974" s="63">
        <f>IF($A1974="-","-",ROUND(VLOOKUP($A1974+ROUND(LEFT(EK$1968,2)/24,5),'[1]ОАО "АТС"'!$A$57:$F$800,5,FALSE),2))</f>
        <v>325.27</v>
      </c>
      <c r="EL1974" s="64"/>
      <c r="EM1974" s="64"/>
      <c r="EN1974" s="64"/>
      <c r="EO1974" s="64"/>
      <c r="EP1974" s="65"/>
      <c r="EQ1974" s="63">
        <f>IF($A1974="-","-",ROUND(VLOOKUP($A1974+ROUND(LEFT(EQ$1968,2)/24,5),'[1]ОАО "АТС"'!$A$57:$F$800,5,FALSE),2))</f>
        <v>458.79</v>
      </c>
      <c r="ER1974" s="64"/>
      <c r="ES1974" s="64"/>
      <c r="ET1974" s="64"/>
      <c r="EU1974" s="64"/>
      <c r="EV1974" s="65"/>
    </row>
    <row r="1975" spans="1:152" s="29" customFormat="1" ht="15.75" customHeight="1" x14ac:dyDescent="0.2">
      <c r="A1975" s="60">
        <f>$A$107</f>
        <v>45998</v>
      </c>
      <c r="B1975" s="61"/>
      <c r="C1975" s="61"/>
      <c r="D1975" s="61"/>
      <c r="E1975" s="61"/>
      <c r="F1975" s="61"/>
      <c r="G1975" s="61"/>
      <c r="H1975" s="62"/>
      <c r="I1975" s="63">
        <f>IF($A1975="-","-",ROUND(VLOOKUP($A1975+ROUND(LEFT(I$1968,1)/24,5),'[1]ОАО "АТС"'!$A$57:$F$800,5,FALSE),2))</f>
        <v>0</v>
      </c>
      <c r="J1975" s="64"/>
      <c r="K1975" s="64"/>
      <c r="L1975" s="64"/>
      <c r="M1975" s="64"/>
      <c r="N1975" s="65"/>
      <c r="O1975" s="63">
        <f>IF($A1975="-","-",ROUND(VLOOKUP($A1975+ROUND(LEFT(O$1968,1)/24,5),'[1]ОАО "АТС"'!$A$57:$F$800,5,FALSE),2))</f>
        <v>25.66</v>
      </c>
      <c r="P1975" s="64"/>
      <c r="Q1975" s="64"/>
      <c r="R1975" s="64"/>
      <c r="S1975" s="64"/>
      <c r="T1975" s="65"/>
      <c r="U1975" s="63">
        <f>IF($A1975="-","-",ROUND(VLOOKUP($A1975+ROUND(LEFT(U$1968,1)/24,5),'[1]ОАО "АТС"'!$A$57:$F$800,5,FALSE),2))</f>
        <v>16.829999999999998</v>
      </c>
      <c r="V1975" s="64"/>
      <c r="W1975" s="64"/>
      <c r="X1975" s="64"/>
      <c r="Y1975" s="64"/>
      <c r="Z1975" s="65"/>
      <c r="AA1975" s="63">
        <f>IF($A1975="-","-",ROUND(VLOOKUP($A1975+ROUND(LEFT(AA$1968,1)/24,5),'[1]ОАО "АТС"'!$A$57:$F$800,5,FALSE),2))</f>
        <v>0</v>
      </c>
      <c r="AB1975" s="64"/>
      <c r="AC1975" s="64"/>
      <c r="AD1975" s="64"/>
      <c r="AE1975" s="64"/>
      <c r="AF1975" s="65"/>
      <c r="AG1975" s="63">
        <f>IF($A1975="-","-",ROUND(VLOOKUP($A1975+ROUND(LEFT(AG$1968,1)/24,5),'[1]ОАО "АТС"'!$A$57:$F$800,5,FALSE),2))</f>
        <v>0</v>
      </c>
      <c r="AH1975" s="64"/>
      <c r="AI1975" s="64"/>
      <c r="AJ1975" s="64"/>
      <c r="AK1975" s="64"/>
      <c r="AL1975" s="65"/>
      <c r="AM1975" s="63">
        <f>IF($A1975="-","-",ROUND(VLOOKUP($A1975+ROUND(LEFT(AM$1968,1)/24,5),'[1]ОАО "АТС"'!$A$57:$F$800,5,FALSE),2))</f>
        <v>0</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0</v>
      </c>
      <c r="BL1975" s="64"/>
      <c r="BM1975" s="64"/>
      <c r="BN1975" s="64"/>
      <c r="BO1975" s="64"/>
      <c r="BP1975" s="65"/>
      <c r="BQ1975" s="63">
        <f>IF($A1975="-","-",ROUND(VLOOKUP($A1975+ROUND(LEFT(BQ$1968,2)/24,5),'[1]ОАО "АТС"'!$A$57:$F$800,5,FALSE),2))</f>
        <v>0</v>
      </c>
      <c r="BR1975" s="64"/>
      <c r="BS1975" s="64"/>
      <c r="BT1975" s="64"/>
      <c r="BU1975" s="64"/>
      <c r="BV1975" s="65"/>
      <c r="BW1975" s="63">
        <f>IF($A1975="-","-",ROUND(VLOOKUP($A1975+ROUND(LEFT(BW$1968,2)/24,5),'[1]ОАО "АТС"'!$A$57:$F$800,5,FALSE),2))</f>
        <v>0</v>
      </c>
      <c r="BX1975" s="64"/>
      <c r="BY1975" s="64"/>
      <c r="BZ1975" s="64"/>
      <c r="CA1975" s="64"/>
      <c r="CB1975" s="65"/>
      <c r="CC1975" s="63">
        <f>IF($A1975="-","-",ROUND(VLOOKUP($A1975+ROUND(LEFT(CC$1968,2)/24,5),'[1]ОАО "АТС"'!$A$57:$F$800,5,FALSE),2))</f>
        <v>0</v>
      </c>
      <c r="CD1975" s="64"/>
      <c r="CE1975" s="64"/>
      <c r="CF1975" s="64"/>
      <c r="CG1975" s="64"/>
      <c r="CH1975" s="65"/>
      <c r="CI1975" s="63">
        <f>IF($A1975="-","-",ROUND(VLOOKUP($A1975+ROUND(LEFT(CI$1968,2)/24,5),'[1]ОАО "АТС"'!$A$57:$F$800,5,FALSE),2))</f>
        <v>0</v>
      </c>
      <c r="CJ1975" s="64"/>
      <c r="CK1975" s="64"/>
      <c r="CL1975" s="64"/>
      <c r="CM1975" s="64"/>
      <c r="CN1975" s="65"/>
      <c r="CO1975" s="63">
        <f>IF($A1975="-","-",ROUND(VLOOKUP($A1975+ROUND(LEFT(CO$1968,2)/24,5),'[1]ОАО "АТС"'!$A$57:$F$800,5,FALSE),2))</f>
        <v>0</v>
      </c>
      <c r="CP1975" s="64"/>
      <c r="CQ1975" s="64"/>
      <c r="CR1975" s="64"/>
      <c r="CS1975" s="64"/>
      <c r="CT1975" s="65"/>
      <c r="CU1975" s="63">
        <f>IF($A1975="-","-",ROUND(VLOOKUP($A1975+ROUND(LEFT(CU$1968,2)/24,5),'[1]ОАО "АТС"'!$A$57:$F$800,5,FALSE),2))</f>
        <v>0</v>
      </c>
      <c r="CV1975" s="64"/>
      <c r="CW1975" s="64"/>
      <c r="CX1975" s="64"/>
      <c r="CY1975" s="64"/>
      <c r="CZ1975" s="65"/>
      <c r="DA1975" s="63">
        <f>IF($A1975="-","-",ROUND(VLOOKUP($A1975+ROUND(LEFT(DA$1968,2)/24,5),'[1]ОАО "АТС"'!$A$57:$F$800,5,FALSE),2))</f>
        <v>0</v>
      </c>
      <c r="DB1975" s="64"/>
      <c r="DC1975" s="64"/>
      <c r="DD1975" s="64"/>
      <c r="DE1975" s="64"/>
      <c r="DF1975" s="65"/>
      <c r="DG1975" s="63">
        <f>IF($A1975="-","-",ROUND(VLOOKUP($A1975+ROUND(LEFT(DG$1968,2)/24,5),'[1]ОАО "АТС"'!$A$57:$F$800,5,FALSE),2))</f>
        <v>0</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0</v>
      </c>
      <c r="DT1975" s="64"/>
      <c r="DU1975" s="64"/>
      <c r="DV1975" s="64"/>
      <c r="DW1975" s="64"/>
      <c r="DX1975" s="65"/>
      <c r="DY1975" s="63">
        <f>IF($A1975="-","-",ROUND(VLOOKUP($A1975+ROUND(LEFT(DY$1968,2)/24,5),'[1]ОАО "АТС"'!$A$57:$F$800,5,FALSE),2))</f>
        <v>0</v>
      </c>
      <c r="DZ1975" s="64"/>
      <c r="EA1975" s="64"/>
      <c r="EB1975" s="64"/>
      <c r="EC1975" s="64"/>
      <c r="ED1975" s="65"/>
      <c r="EE1975" s="63">
        <f>IF($A1975="-","-",ROUND(VLOOKUP($A1975+ROUND(LEFT(EE$1968,2)/24,5),'[1]ОАО "АТС"'!$A$57:$F$800,5,FALSE),2))</f>
        <v>22.96</v>
      </c>
      <c r="EF1975" s="64"/>
      <c r="EG1975" s="64"/>
      <c r="EH1975" s="64"/>
      <c r="EI1975" s="64"/>
      <c r="EJ1975" s="65"/>
      <c r="EK1975" s="63">
        <f>IF($A1975="-","-",ROUND(VLOOKUP($A1975+ROUND(LEFT(EK$1968,2)/24,5),'[1]ОАО "АТС"'!$A$57:$F$800,5,FALSE),2))</f>
        <v>15.36</v>
      </c>
      <c r="EL1975" s="64"/>
      <c r="EM1975" s="64"/>
      <c r="EN1975" s="64"/>
      <c r="EO1975" s="64"/>
      <c r="EP1975" s="65"/>
      <c r="EQ1975" s="63">
        <f>IF($A1975="-","-",ROUND(VLOOKUP($A1975+ROUND(LEFT(EQ$1968,2)/24,5),'[1]ОАО "АТС"'!$A$57:$F$800,5,FALSE),2))</f>
        <v>131.81</v>
      </c>
      <c r="ER1975" s="64"/>
      <c r="ES1975" s="64"/>
      <c r="ET1975" s="64"/>
      <c r="EU1975" s="64"/>
      <c r="EV1975" s="65"/>
    </row>
    <row r="1976" spans="1:152" s="29" customFormat="1" ht="15.75" customHeight="1" x14ac:dyDescent="0.2">
      <c r="A1976" s="60">
        <f>$A$108</f>
        <v>45999</v>
      </c>
      <c r="B1976" s="61"/>
      <c r="C1976" s="61"/>
      <c r="D1976" s="61"/>
      <c r="E1976" s="61"/>
      <c r="F1976" s="61"/>
      <c r="G1976" s="61"/>
      <c r="H1976" s="62"/>
      <c r="I1976" s="63">
        <f>IF($A1976="-","-",ROUND(VLOOKUP($A1976+ROUND(LEFT(I$1968,1)/24,5),'[1]ОАО "АТС"'!$A$57:$F$800,5,FALSE),2))</f>
        <v>66.12</v>
      </c>
      <c r="J1976" s="64"/>
      <c r="K1976" s="64"/>
      <c r="L1976" s="64"/>
      <c r="M1976" s="64"/>
      <c r="N1976" s="65"/>
      <c r="O1976" s="63">
        <f>IF($A1976="-","-",ROUND(VLOOKUP($A1976+ROUND(LEFT(O$1968,1)/24,5),'[1]ОАО "АТС"'!$A$57:$F$800,5,FALSE),2))</f>
        <v>62.47</v>
      </c>
      <c r="P1976" s="64"/>
      <c r="Q1976" s="64"/>
      <c r="R1976" s="64"/>
      <c r="S1976" s="64"/>
      <c r="T1976" s="65"/>
      <c r="U1976" s="63">
        <f>IF($A1976="-","-",ROUND(VLOOKUP($A1976+ROUND(LEFT(U$1968,1)/24,5),'[1]ОАО "АТС"'!$A$57:$F$800,5,FALSE),2))</f>
        <v>152.41</v>
      </c>
      <c r="V1976" s="64"/>
      <c r="W1976" s="64"/>
      <c r="X1976" s="64"/>
      <c r="Y1976" s="64"/>
      <c r="Z1976" s="65"/>
      <c r="AA1976" s="63">
        <f>IF($A1976="-","-",ROUND(VLOOKUP($A1976+ROUND(LEFT(AA$1968,1)/24,5),'[1]ОАО "АТС"'!$A$57:$F$800,5,FALSE),2))</f>
        <v>68.62</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0</v>
      </c>
      <c r="BL1976" s="64"/>
      <c r="BM1976" s="64"/>
      <c r="BN1976" s="64"/>
      <c r="BO1976" s="64"/>
      <c r="BP1976" s="65"/>
      <c r="BQ1976" s="63">
        <f>IF($A1976="-","-",ROUND(VLOOKUP($A1976+ROUND(LEFT(BQ$1968,2)/24,5),'[1]ОАО "АТС"'!$A$57:$F$800,5,FALSE),2))</f>
        <v>0</v>
      </c>
      <c r="BR1976" s="64"/>
      <c r="BS1976" s="64"/>
      <c r="BT1976" s="64"/>
      <c r="BU1976" s="64"/>
      <c r="BV1976" s="65"/>
      <c r="BW1976" s="63">
        <f>IF($A1976="-","-",ROUND(VLOOKUP($A1976+ROUND(LEFT(BW$1968,2)/24,5),'[1]ОАО "АТС"'!$A$57:$F$800,5,FALSE),2))</f>
        <v>0</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v>
      </c>
      <c r="CJ1976" s="64"/>
      <c r="CK1976" s="64"/>
      <c r="CL1976" s="64"/>
      <c r="CM1976" s="64"/>
      <c r="CN1976" s="65"/>
      <c r="CO1976" s="63">
        <f>IF($A1976="-","-",ROUND(VLOOKUP($A1976+ROUND(LEFT(CO$1968,2)/24,5),'[1]ОАО "АТС"'!$A$57:$F$800,5,FALSE),2))</f>
        <v>0</v>
      </c>
      <c r="CP1976" s="64"/>
      <c r="CQ1976" s="64"/>
      <c r="CR1976" s="64"/>
      <c r="CS1976" s="64"/>
      <c r="CT1976" s="65"/>
      <c r="CU1976" s="63">
        <f>IF($A1976="-","-",ROUND(VLOOKUP($A1976+ROUND(LEFT(CU$1968,2)/24,5),'[1]ОАО "АТС"'!$A$57:$F$800,5,FALSE),2))</f>
        <v>0</v>
      </c>
      <c r="CV1976" s="64"/>
      <c r="CW1976" s="64"/>
      <c r="CX1976" s="64"/>
      <c r="CY1976" s="64"/>
      <c r="CZ1976" s="65"/>
      <c r="DA1976" s="63">
        <f>IF($A1976="-","-",ROUND(VLOOKUP($A1976+ROUND(LEFT(DA$1968,2)/24,5),'[1]ОАО "АТС"'!$A$57:$F$800,5,FALSE),2))</f>
        <v>0</v>
      </c>
      <c r="DB1976" s="64"/>
      <c r="DC1976" s="64"/>
      <c r="DD1976" s="64"/>
      <c r="DE1976" s="64"/>
      <c r="DF1976" s="65"/>
      <c r="DG1976" s="63">
        <f>IF($A1976="-","-",ROUND(VLOOKUP($A1976+ROUND(LEFT(DG$1968,2)/24,5),'[1]ОАО "АТС"'!$A$57:$F$800,5,FALSE),2))</f>
        <v>0</v>
      </c>
      <c r="DH1976" s="64"/>
      <c r="DI1976" s="64"/>
      <c r="DJ1976" s="64"/>
      <c r="DK1976" s="64"/>
      <c r="DL1976" s="65"/>
      <c r="DM1976" s="63">
        <f>IF($A1976="-","-",ROUND(VLOOKUP($A1976+ROUND(LEFT(DM$1968,2)/24,5),'[1]ОАО "АТС"'!$A$57:$F$800,5,FALSE),2))</f>
        <v>1.88</v>
      </c>
      <c r="DN1976" s="64"/>
      <c r="DO1976" s="64"/>
      <c r="DP1976" s="64"/>
      <c r="DQ1976" s="64"/>
      <c r="DR1976" s="65"/>
      <c r="DS1976" s="63">
        <f>IF($A1976="-","-",ROUND(VLOOKUP($A1976+ROUND(LEFT(DS$1968,2)/24,5),'[1]ОАО "АТС"'!$A$57:$F$800,5,FALSE),2))</f>
        <v>21.08</v>
      </c>
      <c r="DT1976" s="64"/>
      <c r="DU1976" s="64"/>
      <c r="DV1976" s="64"/>
      <c r="DW1976" s="64"/>
      <c r="DX1976" s="65"/>
      <c r="DY1976" s="63">
        <f>IF($A1976="-","-",ROUND(VLOOKUP($A1976+ROUND(LEFT(DY$1968,2)/24,5),'[1]ОАО "АТС"'!$A$57:$F$800,5,FALSE),2))</f>
        <v>77.069999999999993</v>
      </c>
      <c r="DZ1976" s="64"/>
      <c r="EA1976" s="64"/>
      <c r="EB1976" s="64"/>
      <c r="EC1976" s="64"/>
      <c r="ED1976" s="65"/>
      <c r="EE1976" s="63">
        <f>IF($A1976="-","-",ROUND(VLOOKUP($A1976+ROUND(LEFT(EE$1968,2)/24,5),'[1]ОАО "АТС"'!$A$57:$F$800,5,FALSE),2))</f>
        <v>307.32</v>
      </c>
      <c r="EF1976" s="64"/>
      <c r="EG1976" s="64"/>
      <c r="EH1976" s="64"/>
      <c r="EI1976" s="64"/>
      <c r="EJ1976" s="65"/>
      <c r="EK1976" s="63">
        <f>IF($A1976="-","-",ROUND(VLOOKUP($A1976+ROUND(LEFT(EK$1968,2)/24,5),'[1]ОАО "АТС"'!$A$57:$F$800,5,FALSE),2))</f>
        <v>271.16000000000003</v>
      </c>
      <c r="EL1976" s="64"/>
      <c r="EM1976" s="64"/>
      <c r="EN1976" s="64"/>
      <c r="EO1976" s="64"/>
      <c r="EP1976" s="65"/>
      <c r="EQ1976" s="63">
        <f>IF($A1976="-","-",ROUND(VLOOKUP($A1976+ROUND(LEFT(EQ$1968,2)/24,5),'[1]ОАО "АТС"'!$A$57:$F$800,5,FALSE),2))</f>
        <v>0</v>
      </c>
      <c r="ER1976" s="64"/>
      <c r="ES1976" s="64"/>
      <c r="ET1976" s="64"/>
      <c r="EU1976" s="64"/>
      <c r="EV1976" s="65"/>
    </row>
    <row r="1977" spans="1:152" s="29" customFormat="1" ht="15.75" customHeight="1" x14ac:dyDescent="0.2">
      <c r="A1977" s="60">
        <f>$A$109</f>
        <v>46000</v>
      </c>
      <c r="B1977" s="61"/>
      <c r="C1977" s="61"/>
      <c r="D1977" s="61"/>
      <c r="E1977" s="61"/>
      <c r="F1977" s="61"/>
      <c r="G1977" s="61"/>
      <c r="H1977" s="62"/>
      <c r="I1977" s="63">
        <f>IF($A1977="-","-",ROUND(VLOOKUP($A1977+ROUND(LEFT(I$1968,1)/24,5),'[1]ОАО "АТС"'!$A$57:$F$800,5,FALSE),2))</f>
        <v>0</v>
      </c>
      <c r="J1977" s="64"/>
      <c r="K1977" s="64"/>
      <c r="L1977" s="64"/>
      <c r="M1977" s="64"/>
      <c r="N1977" s="65"/>
      <c r="O1977" s="63">
        <f>IF($A1977="-","-",ROUND(VLOOKUP($A1977+ROUND(LEFT(O$1968,1)/24,5),'[1]ОАО "АТС"'!$A$57:$F$800,5,FALSE),2))</f>
        <v>0</v>
      </c>
      <c r="P1977" s="64"/>
      <c r="Q1977" s="64"/>
      <c r="R1977" s="64"/>
      <c r="S1977" s="64"/>
      <c r="T1977" s="65"/>
      <c r="U1977" s="63">
        <f>IF($A1977="-","-",ROUND(VLOOKUP($A1977+ROUND(LEFT(U$1968,1)/24,5),'[1]ОАО "АТС"'!$A$57:$F$800,5,FALSE),2))</f>
        <v>0</v>
      </c>
      <c r="V1977" s="64"/>
      <c r="W1977" s="64"/>
      <c r="X1977" s="64"/>
      <c r="Y1977" s="64"/>
      <c r="Z1977" s="65"/>
      <c r="AA1977" s="63">
        <f>IF($A1977="-","-",ROUND(VLOOKUP($A1977+ROUND(LEFT(AA$1968,1)/24,5),'[1]ОАО "АТС"'!$A$57:$F$800,5,FALSE),2))</f>
        <v>0</v>
      </c>
      <c r="AB1977" s="64"/>
      <c r="AC1977" s="64"/>
      <c r="AD1977" s="64"/>
      <c r="AE1977" s="64"/>
      <c r="AF1977" s="65"/>
      <c r="AG1977" s="63">
        <f>IF($A1977="-","-",ROUND(VLOOKUP($A1977+ROUND(LEFT(AG$1968,1)/24,5),'[1]ОАО "АТС"'!$A$57:$F$800,5,FALSE),2))</f>
        <v>0</v>
      </c>
      <c r="AH1977" s="64"/>
      <c r="AI1977" s="64"/>
      <c r="AJ1977" s="64"/>
      <c r="AK1977" s="64"/>
      <c r="AL1977" s="65"/>
      <c r="AM1977" s="63">
        <f>IF($A1977="-","-",ROUND(VLOOKUP($A1977+ROUND(LEFT(AM$1968,1)/24,5),'[1]ОАО "АТС"'!$A$57:$F$800,5,FALSE),2))</f>
        <v>0</v>
      </c>
      <c r="AN1977" s="64"/>
      <c r="AO1977" s="64"/>
      <c r="AP1977" s="64"/>
      <c r="AQ1977" s="64"/>
      <c r="AR1977" s="65"/>
      <c r="AS1977" s="63">
        <f>IF($A1977="-","-",ROUND(VLOOKUP($A1977+ROUND(LEFT(AS$1968,1)/24,5),'[1]ОАО "АТС"'!$A$57:$F$800,5,FALSE),2))</f>
        <v>0</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0</v>
      </c>
      <c r="BL1977" s="64"/>
      <c r="BM1977" s="64"/>
      <c r="BN1977" s="64"/>
      <c r="BO1977" s="64"/>
      <c r="BP1977" s="65"/>
      <c r="BQ1977" s="63">
        <f>IF($A1977="-","-",ROUND(VLOOKUP($A1977+ROUND(LEFT(BQ$1968,2)/24,5),'[1]ОАО "АТС"'!$A$57:$F$800,5,FALSE),2))</f>
        <v>0</v>
      </c>
      <c r="BR1977" s="64"/>
      <c r="BS1977" s="64"/>
      <c r="BT1977" s="64"/>
      <c r="BU1977" s="64"/>
      <c r="BV1977" s="65"/>
      <c r="BW1977" s="63">
        <f>IF($A1977="-","-",ROUND(VLOOKUP($A1977+ROUND(LEFT(BW$1968,2)/24,5),'[1]ОАО "АТС"'!$A$57:$F$800,5,FALSE),2))</f>
        <v>0</v>
      </c>
      <c r="BX1977" s="64"/>
      <c r="BY1977" s="64"/>
      <c r="BZ1977" s="64"/>
      <c r="CA1977" s="64"/>
      <c r="CB1977" s="65"/>
      <c r="CC1977" s="63">
        <f>IF($A1977="-","-",ROUND(VLOOKUP($A1977+ROUND(LEFT(CC$1968,2)/24,5),'[1]ОАО "АТС"'!$A$57:$F$800,5,FALSE),2))</f>
        <v>0</v>
      </c>
      <c r="CD1977" s="64"/>
      <c r="CE1977" s="64"/>
      <c r="CF1977" s="64"/>
      <c r="CG1977" s="64"/>
      <c r="CH1977" s="65"/>
      <c r="CI1977" s="63">
        <f>IF($A1977="-","-",ROUND(VLOOKUP($A1977+ROUND(LEFT(CI$1968,2)/24,5),'[1]ОАО "АТС"'!$A$57:$F$800,5,FALSE),2))</f>
        <v>0</v>
      </c>
      <c r="CJ1977" s="64"/>
      <c r="CK1977" s="64"/>
      <c r="CL1977" s="64"/>
      <c r="CM1977" s="64"/>
      <c r="CN1977" s="65"/>
      <c r="CO1977" s="63">
        <f>IF($A1977="-","-",ROUND(VLOOKUP($A1977+ROUND(LEFT(CO$1968,2)/24,5),'[1]ОАО "АТС"'!$A$57:$F$800,5,FALSE),2))</f>
        <v>0</v>
      </c>
      <c r="CP1977" s="64"/>
      <c r="CQ1977" s="64"/>
      <c r="CR1977" s="64"/>
      <c r="CS1977" s="64"/>
      <c r="CT1977" s="65"/>
      <c r="CU1977" s="63">
        <f>IF($A1977="-","-",ROUND(VLOOKUP($A1977+ROUND(LEFT(CU$1968,2)/24,5),'[1]ОАО "АТС"'!$A$57:$F$800,5,FALSE),2))</f>
        <v>0</v>
      </c>
      <c r="CV1977" s="64"/>
      <c r="CW1977" s="64"/>
      <c r="CX1977" s="64"/>
      <c r="CY1977" s="64"/>
      <c r="CZ1977" s="65"/>
      <c r="DA1977" s="63">
        <f>IF($A1977="-","-",ROUND(VLOOKUP($A1977+ROUND(LEFT(DA$1968,2)/24,5),'[1]ОАО "АТС"'!$A$57:$F$800,5,FALSE),2))</f>
        <v>0</v>
      </c>
      <c r="DB1977" s="64"/>
      <c r="DC1977" s="64"/>
      <c r="DD1977" s="64"/>
      <c r="DE1977" s="64"/>
      <c r="DF1977" s="65"/>
      <c r="DG1977" s="63">
        <f>IF($A1977="-","-",ROUND(VLOOKUP($A1977+ROUND(LEFT(DG$1968,2)/24,5),'[1]ОАО "АТС"'!$A$57:$F$800,5,FALSE),2))</f>
        <v>0</v>
      </c>
      <c r="DH1977" s="64"/>
      <c r="DI1977" s="64"/>
      <c r="DJ1977" s="64"/>
      <c r="DK1977" s="64"/>
      <c r="DL1977" s="65"/>
      <c r="DM1977" s="63">
        <f>IF($A1977="-","-",ROUND(VLOOKUP($A1977+ROUND(LEFT(DM$1968,2)/24,5),'[1]ОАО "АТС"'!$A$57:$F$800,5,FALSE),2))</f>
        <v>0</v>
      </c>
      <c r="DN1977" s="64"/>
      <c r="DO1977" s="64"/>
      <c r="DP1977" s="64"/>
      <c r="DQ1977" s="64"/>
      <c r="DR1977" s="65"/>
      <c r="DS1977" s="63">
        <f>IF($A1977="-","-",ROUND(VLOOKUP($A1977+ROUND(LEFT(DS$1968,2)/24,5),'[1]ОАО "АТС"'!$A$57:$F$800,5,FALSE),2))</f>
        <v>4.91</v>
      </c>
      <c r="DT1977" s="64"/>
      <c r="DU1977" s="64"/>
      <c r="DV1977" s="64"/>
      <c r="DW1977" s="64"/>
      <c r="DX1977" s="65"/>
      <c r="DY1977" s="63">
        <f>IF($A1977="-","-",ROUND(VLOOKUP($A1977+ROUND(LEFT(DY$1968,2)/24,5),'[1]ОАО "АТС"'!$A$57:$F$800,5,FALSE),2))</f>
        <v>60.69</v>
      </c>
      <c r="DZ1977" s="64"/>
      <c r="EA1977" s="64"/>
      <c r="EB1977" s="64"/>
      <c r="EC1977" s="64"/>
      <c r="ED1977" s="65"/>
      <c r="EE1977" s="63">
        <f>IF($A1977="-","-",ROUND(VLOOKUP($A1977+ROUND(LEFT(EE$1968,2)/24,5),'[1]ОАО "АТС"'!$A$57:$F$800,5,FALSE),2))</f>
        <v>528.01</v>
      </c>
      <c r="EF1977" s="64"/>
      <c r="EG1977" s="64"/>
      <c r="EH1977" s="64"/>
      <c r="EI1977" s="64"/>
      <c r="EJ1977" s="65"/>
      <c r="EK1977" s="63">
        <f>IF($A1977="-","-",ROUND(VLOOKUP($A1977+ROUND(LEFT(EK$1968,2)/24,5),'[1]ОАО "АТС"'!$A$57:$F$800,5,FALSE),2))</f>
        <v>645.16999999999996</v>
      </c>
      <c r="EL1977" s="64"/>
      <c r="EM1977" s="64"/>
      <c r="EN1977" s="64"/>
      <c r="EO1977" s="64"/>
      <c r="EP1977" s="65"/>
      <c r="EQ1977" s="63">
        <f>IF($A1977="-","-",ROUND(VLOOKUP($A1977+ROUND(LEFT(EQ$1968,2)/24,5),'[1]ОАО "АТС"'!$A$57:$F$800,5,FALSE),2))</f>
        <v>0.08</v>
      </c>
      <c r="ER1977" s="64"/>
      <c r="ES1977" s="64"/>
      <c r="ET1977" s="64"/>
      <c r="EU1977" s="64"/>
      <c r="EV1977" s="65"/>
    </row>
    <row r="1978" spans="1:152" s="29" customFormat="1" ht="15.75" customHeight="1" x14ac:dyDescent="0.2">
      <c r="A1978" s="60">
        <f>$A$110</f>
        <v>46001</v>
      </c>
      <c r="B1978" s="61"/>
      <c r="C1978" s="61"/>
      <c r="D1978" s="61"/>
      <c r="E1978" s="61"/>
      <c r="F1978" s="61"/>
      <c r="G1978" s="61"/>
      <c r="H1978" s="62"/>
      <c r="I1978" s="63">
        <f>IF($A1978="-","-",ROUND(VLOOKUP($A1978+ROUND(LEFT(I$1968,1)/24,5),'[1]ОАО "АТС"'!$A$57:$F$800,5,FALSE),2))</f>
        <v>178.09</v>
      </c>
      <c r="J1978" s="64"/>
      <c r="K1978" s="64"/>
      <c r="L1978" s="64"/>
      <c r="M1978" s="64"/>
      <c r="N1978" s="65"/>
      <c r="O1978" s="63">
        <f>IF($A1978="-","-",ROUND(VLOOKUP($A1978+ROUND(LEFT(O$1968,1)/24,5),'[1]ОАО "АТС"'!$A$57:$F$800,5,FALSE),2))</f>
        <v>27.5</v>
      </c>
      <c r="P1978" s="64"/>
      <c r="Q1978" s="64"/>
      <c r="R1978" s="64"/>
      <c r="S1978" s="64"/>
      <c r="T1978" s="65"/>
      <c r="U1978" s="63">
        <f>IF($A1978="-","-",ROUND(VLOOKUP($A1978+ROUND(LEFT(U$1968,1)/24,5),'[1]ОАО "АТС"'!$A$57:$F$800,5,FALSE),2))</f>
        <v>0.01</v>
      </c>
      <c r="V1978" s="64"/>
      <c r="W1978" s="64"/>
      <c r="X1978" s="64"/>
      <c r="Y1978" s="64"/>
      <c r="Z1978" s="65"/>
      <c r="AA1978" s="63">
        <f>IF($A1978="-","-",ROUND(VLOOKUP($A1978+ROUND(LEFT(AA$1968,1)/24,5),'[1]ОАО "АТС"'!$A$57:$F$800,5,FALSE),2))</f>
        <v>0</v>
      </c>
      <c r="AB1978" s="64"/>
      <c r="AC1978" s="64"/>
      <c r="AD1978" s="64"/>
      <c r="AE1978" s="64"/>
      <c r="AF1978" s="65"/>
      <c r="AG1978" s="63">
        <f>IF($A1978="-","-",ROUND(VLOOKUP($A1978+ROUND(LEFT(AG$1968,1)/24,5),'[1]ОАО "АТС"'!$A$57:$F$800,5,FALSE),2))</f>
        <v>0</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0</v>
      </c>
      <c r="BF1978" s="64"/>
      <c r="BG1978" s="64"/>
      <c r="BH1978" s="64"/>
      <c r="BI1978" s="64"/>
      <c r="BJ1978" s="65"/>
      <c r="BK1978" s="63">
        <f>IF($A1978="-","-",ROUND(VLOOKUP($A1978+ROUND(LEFT(BK$1968,1)/24,5),'[1]ОАО "АТС"'!$A$57:$F$800,5,FALSE),2))</f>
        <v>0</v>
      </c>
      <c r="BL1978" s="64"/>
      <c r="BM1978" s="64"/>
      <c r="BN1978" s="64"/>
      <c r="BO1978" s="64"/>
      <c r="BP1978" s="65"/>
      <c r="BQ1978" s="63">
        <f>IF($A1978="-","-",ROUND(VLOOKUP($A1978+ROUND(LEFT(BQ$1968,2)/24,5),'[1]ОАО "АТС"'!$A$57:$F$800,5,FALSE),2))</f>
        <v>0</v>
      </c>
      <c r="BR1978" s="64"/>
      <c r="BS1978" s="64"/>
      <c r="BT1978" s="64"/>
      <c r="BU1978" s="64"/>
      <c r="BV1978" s="65"/>
      <c r="BW1978" s="63">
        <f>IF($A1978="-","-",ROUND(VLOOKUP($A1978+ROUND(LEFT(BW$1968,2)/24,5),'[1]ОАО "АТС"'!$A$57:$F$800,5,FALSE),2))</f>
        <v>0</v>
      </c>
      <c r="BX1978" s="64"/>
      <c r="BY1978" s="64"/>
      <c r="BZ1978" s="64"/>
      <c r="CA1978" s="64"/>
      <c r="CB1978" s="65"/>
      <c r="CC1978" s="63">
        <f>IF($A1978="-","-",ROUND(VLOOKUP($A1978+ROUND(LEFT(CC$1968,2)/24,5),'[1]ОАО "АТС"'!$A$57:$F$800,5,FALSE),2))</f>
        <v>0</v>
      </c>
      <c r="CD1978" s="64"/>
      <c r="CE1978" s="64"/>
      <c r="CF1978" s="64"/>
      <c r="CG1978" s="64"/>
      <c r="CH1978" s="65"/>
      <c r="CI1978" s="63">
        <f>IF($A1978="-","-",ROUND(VLOOKUP($A1978+ROUND(LEFT(CI$1968,2)/24,5),'[1]ОАО "АТС"'!$A$57:$F$800,5,FALSE),2))</f>
        <v>0</v>
      </c>
      <c r="CJ1978" s="64"/>
      <c r="CK1978" s="64"/>
      <c r="CL1978" s="64"/>
      <c r="CM1978" s="64"/>
      <c r="CN1978" s="65"/>
      <c r="CO1978" s="63">
        <f>IF($A1978="-","-",ROUND(VLOOKUP($A1978+ROUND(LEFT(CO$1968,2)/24,5),'[1]ОАО "АТС"'!$A$57:$F$800,5,FALSE),2))</f>
        <v>0</v>
      </c>
      <c r="CP1978" s="64"/>
      <c r="CQ1978" s="64"/>
      <c r="CR1978" s="64"/>
      <c r="CS1978" s="64"/>
      <c r="CT1978" s="65"/>
      <c r="CU1978" s="63">
        <f>IF($A1978="-","-",ROUND(VLOOKUP($A1978+ROUND(LEFT(CU$1968,2)/24,5),'[1]ОАО "АТС"'!$A$57:$F$800,5,FALSE),2))</f>
        <v>0</v>
      </c>
      <c r="CV1978" s="64"/>
      <c r="CW1978" s="64"/>
      <c r="CX1978" s="64"/>
      <c r="CY1978" s="64"/>
      <c r="CZ1978" s="65"/>
      <c r="DA1978" s="63">
        <f>IF($A1978="-","-",ROUND(VLOOKUP($A1978+ROUND(LEFT(DA$1968,2)/24,5),'[1]ОАО "АТС"'!$A$57:$F$800,5,FALSE),2))</f>
        <v>0</v>
      </c>
      <c r="DB1978" s="64"/>
      <c r="DC1978" s="64"/>
      <c r="DD1978" s="64"/>
      <c r="DE1978" s="64"/>
      <c r="DF1978" s="65"/>
      <c r="DG1978" s="63">
        <f>IF($A1978="-","-",ROUND(VLOOKUP($A1978+ROUND(LEFT(DG$1968,2)/24,5),'[1]ОАО "АТС"'!$A$57:$F$800,5,FALSE),2))</f>
        <v>0</v>
      </c>
      <c r="DH1978" s="64"/>
      <c r="DI1978" s="64"/>
      <c r="DJ1978" s="64"/>
      <c r="DK1978" s="64"/>
      <c r="DL1978" s="65"/>
      <c r="DM1978" s="63">
        <f>IF($A1978="-","-",ROUND(VLOOKUP($A1978+ROUND(LEFT(DM$1968,2)/24,5),'[1]ОАО "АТС"'!$A$57:$F$800,5,FALSE),2))</f>
        <v>0</v>
      </c>
      <c r="DN1978" s="64"/>
      <c r="DO1978" s="64"/>
      <c r="DP1978" s="64"/>
      <c r="DQ1978" s="64"/>
      <c r="DR1978" s="65"/>
      <c r="DS1978" s="63">
        <f>IF($A1978="-","-",ROUND(VLOOKUP($A1978+ROUND(LEFT(DS$1968,2)/24,5),'[1]ОАО "АТС"'!$A$57:$F$800,5,FALSE),2))</f>
        <v>0</v>
      </c>
      <c r="DT1978" s="64"/>
      <c r="DU1978" s="64"/>
      <c r="DV1978" s="64"/>
      <c r="DW1978" s="64"/>
      <c r="DX1978" s="65"/>
      <c r="DY1978" s="63">
        <f>IF($A1978="-","-",ROUND(VLOOKUP($A1978+ROUND(LEFT(DY$1968,2)/24,5),'[1]ОАО "АТС"'!$A$57:$F$800,5,FALSE),2))</f>
        <v>0</v>
      </c>
      <c r="DZ1978" s="64"/>
      <c r="EA1978" s="64"/>
      <c r="EB1978" s="64"/>
      <c r="EC1978" s="64"/>
      <c r="ED1978" s="65"/>
      <c r="EE1978" s="63">
        <f>IF($A1978="-","-",ROUND(VLOOKUP($A1978+ROUND(LEFT(EE$1968,2)/24,5),'[1]ОАО "АТС"'!$A$57:$F$800,5,FALSE),2))</f>
        <v>0.73</v>
      </c>
      <c r="EF1978" s="64"/>
      <c r="EG1978" s="64"/>
      <c r="EH1978" s="64"/>
      <c r="EI1978" s="64"/>
      <c r="EJ1978" s="65"/>
      <c r="EK1978" s="63">
        <f>IF($A1978="-","-",ROUND(VLOOKUP($A1978+ROUND(LEFT(EK$1968,2)/24,5),'[1]ОАО "АТС"'!$A$57:$F$800,5,FALSE),2))</f>
        <v>0</v>
      </c>
      <c r="EL1978" s="64"/>
      <c r="EM1978" s="64"/>
      <c r="EN1978" s="64"/>
      <c r="EO1978" s="64"/>
      <c r="EP1978" s="65"/>
      <c r="EQ1978" s="63">
        <f>IF($A1978="-","-",ROUND(VLOOKUP($A1978+ROUND(LEFT(EQ$1968,2)/24,5),'[1]ОАО "АТС"'!$A$57:$F$800,5,FALSE),2))</f>
        <v>0</v>
      </c>
      <c r="ER1978" s="64"/>
      <c r="ES1978" s="64"/>
      <c r="ET1978" s="64"/>
      <c r="EU1978" s="64"/>
      <c r="EV1978" s="65"/>
    </row>
    <row r="1979" spans="1:152" s="29" customFormat="1" ht="15.75" customHeight="1" x14ac:dyDescent="0.2">
      <c r="A1979" s="60">
        <f>$A$111</f>
        <v>46002</v>
      </c>
      <c r="B1979" s="61"/>
      <c r="C1979" s="61"/>
      <c r="D1979" s="61"/>
      <c r="E1979" s="61"/>
      <c r="F1979" s="61"/>
      <c r="G1979" s="61"/>
      <c r="H1979" s="62"/>
      <c r="I1979" s="63">
        <f>IF($A1979="-","-",ROUND(VLOOKUP($A1979+ROUND(LEFT(I$1968,1)/24,5),'[1]ОАО "АТС"'!$A$57:$F$800,5,FALSE),2))</f>
        <v>0</v>
      </c>
      <c r="J1979" s="64"/>
      <c r="K1979" s="64"/>
      <c r="L1979" s="64"/>
      <c r="M1979" s="64"/>
      <c r="N1979" s="65"/>
      <c r="O1979" s="63">
        <f>IF($A1979="-","-",ROUND(VLOOKUP($A1979+ROUND(LEFT(O$1968,1)/24,5),'[1]ОАО "АТС"'!$A$57:$F$800,5,FALSE),2))</f>
        <v>0</v>
      </c>
      <c r="P1979" s="64"/>
      <c r="Q1979" s="64"/>
      <c r="R1979" s="64"/>
      <c r="S1979" s="64"/>
      <c r="T1979" s="65"/>
      <c r="U1979" s="63">
        <f>IF($A1979="-","-",ROUND(VLOOKUP($A1979+ROUND(LEFT(U$1968,1)/24,5),'[1]ОАО "АТС"'!$A$57:$F$800,5,FALSE),2))</f>
        <v>0</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0</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v>
      </c>
      <c r="BL1979" s="64"/>
      <c r="BM1979" s="64"/>
      <c r="BN1979" s="64"/>
      <c r="BO1979" s="64"/>
      <c r="BP1979" s="65"/>
      <c r="BQ1979" s="63">
        <f>IF($A1979="-","-",ROUND(VLOOKUP($A1979+ROUND(LEFT(BQ$1968,2)/24,5),'[1]ОАО "АТС"'!$A$57:$F$800,5,FALSE),2))</f>
        <v>0</v>
      </c>
      <c r="BR1979" s="64"/>
      <c r="BS1979" s="64"/>
      <c r="BT1979" s="64"/>
      <c r="BU1979" s="64"/>
      <c r="BV1979" s="65"/>
      <c r="BW1979" s="63">
        <f>IF($A1979="-","-",ROUND(VLOOKUP($A1979+ROUND(LEFT(BW$1968,2)/24,5),'[1]ОАО "АТС"'!$A$57:$F$800,5,FALSE),2))</f>
        <v>0</v>
      </c>
      <c r="BX1979" s="64"/>
      <c r="BY1979" s="64"/>
      <c r="BZ1979" s="64"/>
      <c r="CA1979" s="64"/>
      <c r="CB1979" s="65"/>
      <c r="CC1979" s="63">
        <f>IF($A1979="-","-",ROUND(VLOOKUP($A1979+ROUND(LEFT(CC$1968,2)/24,5),'[1]ОАО "АТС"'!$A$57:$F$800,5,FALSE),2))</f>
        <v>0</v>
      </c>
      <c r="CD1979" s="64"/>
      <c r="CE1979" s="64"/>
      <c r="CF1979" s="64"/>
      <c r="CG1979" s="64"/>
      <c r="CH1979" s="65"/>
      <c r="CI1979" s="63">
        <f>IF($A1979="-","-",ROUND(VLOOKUP($A1979+ROUND(LEFT(CI$1968,2)/24,5),'[1]ОАО "АТС"'!$A$57:$F$800,5,FALSE),2))</f>
        <v>0</v>
      </c>
      <c r="CJ1979" s="64"/>
      <c r="CK1979" s="64"/>
      <c r="CL1979" s="64"/>
      <c r="CM1979" s="64"/>
      <c r="CN1979" s="65"/>
      <c r="CO1979" s="63">
        <f>IF($A1979="-","-",ROUND(VLOOKUP($A1979+ROUND(LEFT(CO$1968,2)/24,5),'[1]ОАО "АТС"'!$A$57:$F$800,5,FALSE),2))</f>
        <v>0</v>
      </c>
      <c r="CP1979" s="64"/>
      <c r="CQ1979" s="64"/>
      <c r="CR1979" s="64"/>
      <c r="CS1979" s="64"/>
      <c r="CT1979" s="65"/>
      <c r="CU1979" s="63">
        <f>IF($A1979="-","-",ROUND(VLOOKUP($A1979+ROUND(LEFT(CU$1968,2)/24,5),'[1]ОАО "АТС"'!$A$57:$F$800,5,FALSE),2))</f>
        <v>0</v>
      </c>
      <c r="CV1979" s="64"/>
      <c r="CW1979" s="64"/>
      <c r="CX1979" s="64"/>
      <c r="CY1979" s="64"/>
      <c r="CZ1979" s="65"/>
      <c r="DA1979" s="63">
        <f>IF($A1979="-","-",ROUND(VLOOKUP($A1979+ROUND(LEFT(DA$1968,2)/24,5),'[1]ОАО "АТС"'!$A$57:$F$800,5,FALSE),2))</f>
        <v>0</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0</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0</v>
      </c>
      <c r="EF1979" s="64"/>
      <c r="EG1979" s="64"/>
      <c r="EH1979" s="64"/>
      <c r="EI1979" s="64"/>
      <c r="EJ1979" s="65"/>
      <c r="EK1979" s="63">
        <f>IF($A1979="-","-",ROUND(VLOOKUP($A1979+ROUND(LEFT(EK$1968,2)/24,5),'[1]ОАО "АТС"'!$A$57:$F$800,5,FALSE),2))</f>
        <v>713.12</v>
      </c>
      <c r="EL1979" s="64"/>
      <c r="EM1979" s="64"/>
      <c r="EN1979" s="64"/>
      <c r="EO1979" s="64"/>
      <c r="EP1979" s="65"/>
      <c r="EQ1979" s="63">
        <f>IF($A1979="-","-",ROUND(VLOOKUP($A1979+ROUND(LEFT(EQ$1968,2)/24,5),'[1]ОАО "АТС"'!$A$57:$F$800,5,FALSE),2))</f>
        <v>0</v>
      </c>
      <c r="ER1979" s="64"/>
      <c r="ES1979" s="64"/>
      <c r="ET1979" s="64"/>
      <c r="EU1979" s="64"/>
      <c r="EV1979" s="65"/>
    </row>
    <row r="1980" spans="1:152" s="29" customFormat="1" ht="15.75" customHeight="1" x14ac:dyDescent="0.2">
      <c r="A1980" s="60">
        <f>$A$112</f>
        <v>46003</v>
      </c>
      <c r="B1980" s="61"/>
      <c r="C1980" s="61"/>
      <c r="D1980" s="61"/>
      <c r="E1980" s="61"/>
      <c r="F1980" s="61"/>
      <c r="G1980" s="61"/>
      <c r="H1980" s="62"/>
      <c r="I1980" s="63">
        <f>IF($A1980="-","-",ROUND(VLOOKUP($A1980+ROUND(LEFT(I$1968,1)/24,5),'[1]ОАО "АТС"'!$A$57:$F$800,5,FALSE),2))</f>
        <v>656.45</v>
      </c>
      <c r="J1980" s="64"/>
      <c r="K1980" s="64"/>
      <c r="L1980" s="64"/>
      <c r="M1980" s="64"/>
      <c r="N1980" s="65"/>
      <c r="O1980" s="63">
        <f>IF($A1980="-","-",ROUND(VLOOKUP($A1980+ROUND(LEFT(O$1968,1)/24,5),'[1]ОАО "АТС"'!$A$57:$F$800,5,FALSE),2))</f>
        <v>456</v>
      </c>
      <c r="P1980" s="64"/>
      <c r="Q1980" s="64"/>
      <c r="R1980" s="64"/>
      <c r="S1980" s="64"/>
      <c r="T1980" s="65"/>
      <c r="U1980" s="63">
        <f>IF($A1980="-","-",ROUND(VLOOKUP($A1980+ROUND(LEFT(U$1968,1)/24,5),'[1]ОАО "АТС"'!$A$57:$F$800,5,FALSE),2))</f>
        <v>297.60000000000002</v>
      </c>
      <c r="V1980" s="64"/>
      <c r="W1980" s="64"/>
      <c r="X1980" s="64"/>
      <c r="Y1980" s="64"/>
      <c r="Z1980" s="65"/>
      <c r="AA1980" s="63">
        <f>IF($A1980="-","-",ROUND(VLOOKUP($A1980+ROUND(LEFT(AA$1968,1)/24,5),'[1]ОАО "АТС"'!$A$57:$F$800,5,FALSE),2))</f>
        <v>221.03</v>
      </c>
      <c r="AB1980" s="64"/>
      <c r="AC1980" s="64"/>
      <c r="AD1980" s="64"/>
      <c r="AE1980" s="64"/>
      <c r="AF1980" s="65"/>
      <c r="AG1980" s="63">
        <f>IF($A1980="-","-",ROUND(VLOOKUP($A1980+ROUND(LEFT(AG$1968,1)/24,5),'[1]ОАО "АТС"'!$A$57:$F$800,5,FALSE),2))</f>
        <v>0</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16.25</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0</v>
      </c>
      <c r="BL1980" s="64"/>
      <c r="BM1980" s="64"/>
      <c r="BN1980" s="64"/>
      <c r="BO1980" s="64"/>
      <c r="BP1980" s="65"/>
      <c r="BQ1980" s="63">
        <f>IF($A1980="-","-",ROUND(VLOOKUP($A1980+ROUND(LEFT(BQ$1968,2)/24,5),'[1]ОАО "АТС"'!$A$57:$F$800,5,FALSE),2))</f>
        <v>0</v>
      </c>
      <c r="BR1980" s="64"/>
      <c r="BS1980" s="64"/>
      <c r="BT1980" s="64"/>
      <c r="BU1980" s="64"/>
      <c r="BV1980" s="65"/>
      <c r="BW1980" s="63">
        <f>IF($A1980="-","-",ROUND(VLOOKUP($A1980+ROUND(LEFT(BW$1968,2)/24,5),'[1]ОАО "АТС"'!$A$57:$F$800,5,FALSE),2))</f>
        <v>0</v>
      </c>
      <c r="BX1980" s="64"/>
      <c r="BY1980" s="64"/>
      <c r="BZ1980" s="64"/>
      <c r="CA1980" s="64"/>
      <c r="CB1980" s="65"/>
      <c r="CC1980" s="63">
        <f>IF($A1980="-","-",ROUND(VLOOKUP($A1980+ROUND(LEFT(CC$1968,2)/24,5),'[1]ОАО "АТС"'!$A$57:$F$800,5,FALSE),2))</f>
        <v>0</v>
      </c>
      <c r="CD1980" s="64"/>
      <c r="CE1980" s="64"/>
      <c r="CF1980" s="64"/>
      <c r="CG1980" s="64"/>
      <c r="CH1980" s="65"/>
      <c r="CI1980" s="63">
        <f>IF($A1980="-","-",ROUND(VLOOKUP($A1980+ROUND(LEFT(CI$1968,2)/24,5),'[1]ОАО "АТС"'!$A$57:$F$800,5,FALSE),2))</f>
        <v>0</v>
      </c>
      <c r="CJ1980" s="64"/>
      <c r="CK1980" s="64"/>
      <c r="CL1980" s="64"/>
      <c r="CM1980" s="64"/>
      <c r="CN1980" s="65"/>
      <c r="CO1980" s="63">
        <f>IF($A1980="-","-",ROUND(VLOOKUP($A1980+ROUND(LEFT(CO$1968,2)/24,5),'[1]ОАО "АТС"'!$A$57:$F$800,5,FALSE),2))</f>
        <v>0</v>
      </c>
      <c r="CP1980" s="64"/>
      <c r="CQ1980" s="64"/>
      <c r="CR1980" s="64"/>
      <c r="CS1980" s="64"/>
      <c r="CT1980" s="65"/>
      <c r="CU1980" s="63">
        <f>IF($A1980="-","-",ROUND(VLOOKUP($A1980+ROUND(LEFT(CU$1968,2)/24,5),'[1]ОАО "АТС"'!$A$57:$F$800,5,FALSE),2))</f>
        <v>1.64</v>
      </c>
      <c r="CV1980" s="64"/>
      <c r="CW1980" s="64"/>
      <c r="CX1980" s="64"/>
      <c r="CY1980" s="64"/>
      <c r="CZ1980" s="65"/>
      <c r="DA1980" s="63">
        <f>IF($A1980="-","-",ROUND(VLOOKUP($A1980+ROUND(LEFT(DA$1968,2)/24,5),'[1]ОАО "АТС"'!$A$57:$F$800,5,FALSE),2))</f>
        <v>0</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0</v>
      </c>
      <c r="DT1980" s="64"/>
      <c r="DU1980" s="64"/>
      <c r="DV1980" s="64"/>
      <c r="DW1980" s="64"/>
      <c r="DX1980" s="65"/>
      <c r="DY1980" s="63">
        <f>IF($A1980="-","-",ROUND(VLOOKUP($A1980+ROUND(LEFT(DY$1968,2)/24,5),'[1]ОАО "АТС"'!$A$57:$F$800,5,FALSE),2))</f>
        <v>6.35</v>
      </c>
      <c r="DZ1980" s="64"/>
      <c r="EA1980" s="64"/>
      <c r="EB1980" s="64"/>
      <c r="EC1980" s="64"/>
      <c r="ED1980" s="65"/>
      <c r="EE1980" s="63">
        <f>IF($A1980="-","-",ROUND(VLOOKUP($A1980+ROUND(LEFT(EE$1968,2)/24,5),'[1]ОАО "АТС"'!$A$57:$F$800,5,FALSE),2))</f>
        <v>41.32</v>
      </c>
      <c r="EF1980" s="64"/>
      <c r="EG1980" s="64"/>
      <c r="EH1980" s="64"/>
      <c r="EI1980" s="64"/>
      <c r="EJ1980" s="65"/>
      <c r="EK1980" s="63">
        <f>IF($A1980="-","-",ROUND(VLOOKUP($A1980+ROUND(LEFT(EK$1968,2)/24,5),'[1]ОАО "АТС"'!$A$57:$F$800,5,FALSE),2))</f>
        <v>766.53</v>
      </c>
      <c r="EL1980" s="64"/>
      <c r="EM1980" s="64"/>
      <c r="EN1980" s="64"/>
      <c r="EO1980" s="64"/>
      <c r="EP1980" s="65"/>
      <c r="EQ1980" s="63">
        <f>IF($A1980="-","-",ROUND(VLOOKUP($A1980+ROUND(LEFT(EQ$1968,2)/24,5),'[1]ОАО "АТС"'!$A$57:$F$800,5,FALSE),2))</f>
        <v>670.73</v>
      </c>
      <c r="ER1980" s="64"/>
      <c r="ES1980" s="64"/>
      <c r="ET1980" s="64"/>
      <c r="EU1980" s="64"/>
      <c r="EV1980" s="65"/>
    </row>
    <row r="1981" spans="1:152" s="29" customFormat="1" ht="15.75" customHeight="1" x14ac:dyDescent="0.2">
      <c r="A1981" s="60">
        <f>$A$113</f>
        <v>46004</v>
      </c>
      <c r="B1981" s="61"/>
      <c r="C1981" s="61"/>
      <c r="D1981" s="61"/>
      <c r="E1981" s="61"/>
      <c r="F1981" s="61"/>
      <c r="G1981" s="61"/>
      <c r="H1981" s="62"/>
      <c r="I1981" s="63">
        <f>IF($A1981="-","-",ROUND(VLOOKUP($A1981+ROUND(LEFT(I$1968,1)/24,5),'[1]ОАО "АТС"'!$A$57:$F$800,5,FALSE),2))</f>
        <v>2.72</v>
      </c>
      <c r="J1981" s="64"/>
      <c r="K1981" s="64"/>
      <c r="L1981" s="64"/>
      <c r="M1981" s="64"/>
      <c r="N1981" s="65"/>
      <c r="O1981" s="63">
        <f>IF($A1981="-","-",ROUND(VLOOKUP($A1981+ROUND(LEFT(O$1968,1)/24,5),'[1]ОАО "АТС"'!$A$57:$F$800,5,FALSE),2))</f>
        <v>0</v>
      </c>
      <c r="P1981" s="64"/>
      <c r="Q1981" s="64"/>
      <c r="R1981" s="64"/>
      <c r="S1981" s="64"/>
      <c r="T1981" s="65"/>
      <c r="U1981" s="63">
        <f>IF($A1981="-","-",ROUND(VLOOKUP($A1981+ROUND(LEFT(U$1968,1)/24,5),'[1]ОАО "АТС"'!$A$57:$F$800,5,FALSE),2))</f>
        <v>0</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41.74</v>
      </c>
      <c r="DZ1981" s="64"/>
      <c r="EA1981" s="64"/>
      <c r="EB1981" s="64"/>
      <c r="EC1981" s="64"/>
      <c r="ED1981" s="65"/>
      <c r="EE1981" s="63">
        <f>IF($A1981="-","-",ROUND(VLOOKUP($A1981+ROUND(LEFT(EE$1968,2)/24,5),'[1]ОАО "АТС"'!$A$57:$F$800,5,FALSE),2))</f>
        <v>253.34</v>
      </c>
      <c r="EF1981" s="64"/>
      <c r="EG1981" s="64"/>
      <c r="EH1981" s="64"/>
      <c r="EI1981" s="64"/>
      <c r="EJ1981" s="65"/>
      <c r="EK1981" s="63">
        <f>IF($A1981="-","-",ROUND(VLOOKUP($A1981+ROUND(LEFT(EK$1968,2)/24,5),'[1]ОАО "АТС"'!$A$57:$F$800,5,FALSE),2))</f>
        <v>555.86</v>
      </c>
      <c r="EL1981" s="64"/>
      <c r="EM1981" s="64"/>
      <c r="EN1981" s="64"/>
      <c r="EO1981" s="64"/>
      <c r="EP1981" s="65"/>
      <c r="EQ1981" s="63">
        <f>IF($A1981="-","-",ROUND(VLOOKUP($A1981+ROUND(LEFT(EQ$1968,2)/24,5),'[1]ОАО "АТС"'!$A$57:$F$800,5,FALSE),2))</f>
        <v>489.97</v>
      </c>
      <c r="ER1981" s="64"/>
      <c r="ES1981" s="64"/>
      <c r="ET1981" s="64"/>
      <c r="EU1981" s="64"/>
      <c r="EV1981" s="65"/>
    </row>
    <row r="1982" spans="1:152" s="29" customFormat="1" ht="15.75" customHeight="1" x14ac:dyDescent="0.2">
      <c r="A1982" s="60">
        <f>$A$114</f>
        <v>46005</v>
      </c>
      <c r="B1982" s="61"/>
      <c r="C1982" s="61"/>
      <c r="D1982" s="61"/>
      <c r="E1982" s="61"/>
      <c r="F1982" s="61"/>
      <c r="G1982" s="61"/>
      <c r="H1982" s="62"/>
      <c r="I1982" s="63">
        <f>IF($A1982="-","-",ROUND(VLOOKUP($A1982+ROUND(LEFT(I$1968,1)/24,5),'[1]ОАО "АТС"'!$A$57:$F$800,5,FALSE),2))</f>
        <v>0</v>
      </c>
      <c r="J1982" s="64"/>
      <c r="K1982" s="64"/>
      <c r="L1982" s="64"/>
      <c r="M1982" s="64"/>
      <c r="N1982" s="65"/>
      <c r="O1982" s="63">
        <f>IF($A1982="-","-",ROUND(VLOOKUP($A1982+ROUND(LEFT(O$1968,1)/24,5),'[1]ОАО "АТС"'!$A$57:$F$800,5,FALSE),2))</f>
        <v>0</v>
      </c>
      <c r="P1982" s="64"/>
      <c r="Q1982" s="64"/>
      <c r="R1982" s="64"/>
      <c r="S1982" s="64"/>
      <c r="T1982" s="65"/>
      <c r="U1982" s="63">
        <f>IF($A1982="-","-",ROUND(VLOOKUP($A1982+ROUND(LEFT(U$1968,1)/24,5),'[1]ОАО "АТС"'!$A$57:$F$800,5,FALSE),2))</f>
        <v>0</v>
      </c>
      <c r="V1982" s="64"/>
      <c r="W1982" s="64"/>
      <c r="X1982" s="64"/>
      <c r="Y1982" s="64"/>
      <c r="Z1982" s="65"/>
      <c r="AA1982" s="63">
        <f>IF($A1982="-","-",ROUND(VLOOKUP($A1982+ROUND(LEFT(AA$1968,1)/24,5),'[1]ОАО "АТС"'!$A$57:$F$800,5,FALSE),2))</f>
        <v>0</v>
      </c>
      <c r="AB1982" s="64"/>
      <c r="AC1982" s="64"/>
      <c r="AD1982" s="64"/>
      <c r="AE1982" s="64"/>
      <c r="AF1982" s="65"/>
      <c r="AG1982" s="63">
        <f>IF($A1982="-","-",ROUND(VLOOKUP($A1982+ROUND(LEFT(AG$1968,1)/24,5),'[1]ОАО "АТС"'!$A$57:$F$800,5,FALSE),2))</f>
        <v>0</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0.19</v>
      </c>
      <c r="BX1982" s="64"/>
      <c r="BY1982" s="64"/>
      <c r="BZ1982" s="64"/>
      <c r="CA1982" s="64"/>
      <c r="CB1982" s="65"/>
      <c r="CC1982" s="63">
        <f>IF($A1982="-","-",ROUND(VLOOKUP($A1982+ROUND(LEFT(CC$1968,2)/24,5),'[1]ОАО "АТС"'!$A$57:$F$800,5,FALSE),2))</f>
        <v>0</v>
      </c>
      <c r="CD1982" s="64"/>
      <c r="CE1982" s="64"/>
      <c r="CF1982" s="64"/>
      <c r="CG1982" s="64"/>
      <c r="CH1982" s="65"/>
      <c r="CI1982" s="63">
        <f>IF($A1982="-","-",ROUND(VLOOKUP($A1982+ROUND(LEFT(CI$1968,2)/24,5),'[1]ОАО "АТС"'!$A$57:$F$800,5,FALSE),2))</f>
        <v>0</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0.53</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0</v>
      </c>
      <c r="EF1982" s="64"/>
      <c r="EG1982" s="64"/>
      <c r="EH1982" s="64"/>
      <c r="EI1982" s="64"/>
      <c r="EJ1982" s="65"/>
      <c r="EK1982" s="63">
        <f>IF($A1982="-","-",ROUND(VLOOKUP($A1982+ROUND(LEFT(EK$1968,2)/24,5),'[1]ОАО "АТС"'!$A$57:$F$800,5,FALSE),2))</f>
        <v>15.99</v>
      </c>
      <c r="EL1982" s="64"/>
      <c r="EM1982" s="64"/>
      <c r="EN1982" s="64"/>
      <c r="EO1982" s="64"/>
      <c r="EP1982" s="65"/>
      <c r="EQ1982" s="63">
        <f>IF($A1982="-","-",ROUND(VLOOKUP($A1982+ROUND(LEFT(EQ$1968,2)/24,5),'[1]ОАО "АТС"'!$A$57:$F$800,5,FALSE),2))</f>
        <v>952.28</v>
      </c>
      <c r="ER1982" s="64"/>
      <c r="ES1982" s="64"/>
      <c r="ET1982" s="64"/>
      <c r="EU1982" s="64"/>
      <c r="EV1982" s="65"/>
    </row>
    <row r="1983" spans="1:152" s="29" customFormat="1" ht="15.75" customHeight="1" x14ac:dyDescent="0.2">
      <c r="A1983" s="60">
        <f>$A$115</f>
        <v>46006</v>
      </c>
      <c r="B1983" s="61"/>
      <c r="C1983" s="61"/>
      <c r="D1983" s="61"/>
      <c r="E1983" s="61"/>
      <c r="F1983" s="61"/>
      <c r="G1983" s="61"/>
      <c r="H1983" s="62"/>
      <c r="I1983" s="63">
        <f>IF($A1983="-","-",ROUND(VLOOKUP($A1983+ROUND(LEFT(I$1968,1)/24,5),'[1]ОАО "АТС"'!$A$57:$F$800,5,FALSE),2))</f>
        <v>418.36</v>
      </c>
      <c r="J1983" s="64"/>
      <c r="K1983" s="64"/>
      <c r="L1983" s="64"/>
      <c r="M1983" s="64"/>
      <c r="N1983" s="65"/>
      <c r="O1983" s="63">
        <f>IF($A1983="-","-",ROUND(VLOOKUP($A1983+ROUND(LEFT(O$1968,1)/24,5),'[1]ОАО "АТС"'!$A$57:$F$800,5,FALSE),2))</f>
        <v>510.01</v>
      </c>
      <c r="P1983" s="64"/>
      <c r="Q1983" s="64"/>
      <c r="R1983" s="64"/>
      <c r="S1983" s="64"/>
      <c r="T1983" s="65"/>
      <c r="U1983" s="63">
        <f>IF($A1983="-","-",ROUND(VLOOKUP($A1983+ROUND(LEFT(U$1968,1)/24,5),'[1]ОАО "АТС"'!$A$57:$F$800,5,FALSE),2))</f>
        <v>1224.8800000000001</v>
      </c>
      <c r="V1983" s="64"/>
      <c r="W1983" s="64"/>
      <c r="X1983" s="64"/>
      <c r="Y1983" s="64"/>
      <c r="Z1983" s="65"/>
      <c r="AA1983" s="63">
        <f>IF($A1983="-","-",ROUND(VLOOKUP($A1983+ROUND(LEFT(AA$1968,1)/24,5),'[1]ОАО "АТС"'!$A$57:$F$800,5,FALSE),2))</f>
        <v>597.28</v>
      </c>
      <c r="AB1983" s="64"/>
      <c r="AC1983" s="64"/>
      <c r="AD1983" s="64"/>
      <c r="AE1983" s="64"/>
      <c r="AF1983" s="65"/>
      <c r="AG1983" s="63">
        <f>IF($A1983="-","-",ROUND(VLOOKUP($A1983+ROUND(LEFT(AG$1968,1)/24,5),'[1]ОАО "АТС"'!$A$57:$F$800,5,FALSE),2))</f>
        <v>455.55</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0</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0</v>
      </c>
      <c r="CJ1983" s="64"/>
      <c r="CK1983" s="64"/>
      <c r="CL1983" s="64"/>
      <c r="CM1983" s="64"/>
      <c r="CN1983" s="65"/>
      <c r="CO1983" s="63">
        <f>IF($A1983="-","-",ROUND(VLOOKUP($A1983+ROUND(LEFT(CO$1968,2)/24,5),'[1]ОАО "АТС"'!$A$57:$F$800,5,FALSE),2))</f>
        <v>0</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0</v>
      </c>
      <c r="DB1983" s="64"/>
      <c r="DC1983" s="64"/>
      <c r="DD1983" s="64"/>
      <c r="DE1983" s="64"/>
      <c r="DF1983" s="65"/>
      <c r="DG1983" s="63">
        <f>IF($A1983="-","-",ROUND(VLOOKUP($A1983+ROUND(LEFT(DG$1968,2)/24,5),'[1]ОАО "АТС"'!$A$57:$F$800,5,FALSE),2))</f>
        <v>0</v>
      </c>
      <c r="DH1983" s="64"/>
      <c r="DI1983" s="64"/>
      <c r="DJ1983" s="64"/>
      <c r="DK1983" s="64"/>
      <c r="DL1983" s="65"/>
      <c r="DM1983" s="63">
        <f>IF($A1983="-","-",ROUND(VLOOKUP($A1983+ROUND(LEFT(DM$1968,2)/24,5),'[1]ОАО "АТС"'!$A$57:$F$800,5,FALSE),2))</f>
        <v>0</v>
      </c>
      <c r="DN1983" s="64"/>
      <c r="DO1983" s="64"/>
      <c r="DP1983" s="64"/>
      <c r="DQ1983" s="64"/>
      <c r="DR1983" s="65"/>
      <c r="DS1983" s="63">
        <f>IF($A1983="-","-",ROUND(VLOOKUP($A1983+ROUND(LEFT(DS$1968,2)/24,5),'[1]ОАО "АТС"'!$A$57:$F$800,5,FALSE),2))</f>
        <v>0</v>
      </c>
      <c r="DT1983" s="64"/>
      <c r="DU1983" s="64"/>
      <c r="DV1983" s="64"/>
      <c r="DW1983" s="64"/>
      <c r="DX1983" s="65"/>
      <c r="DY1983" s="63">
        <f>IF($A1983="-","-",ROUND(VLOOKUP($A1983+ROUND(LEFT(DY$1968,2)/24,5),'[1]ОАО "АТС"'!$A$57:$F$800,5,FALSE),2))</f>
        <v>0</v>
      </c>
      <c r="DZ1983" s="64"/>
      <c r="EA1983" s="64"/>
      <c r="EB1983" s="64"/>
      <c r="EC1983" s="64"/>
      <c r="ED1983" s="65"/>
      <c r="EE1983" s="63">
        <f>IF($A1983="-","-",ROUND(VLOOKUP($A1983+ROUND(LEFT(EE$1968,2)/24,5),'[1]ОАО "АТС"'!$A$57:$F$800,5,FALSE),2))</f>
        <v>0</v>
      </c>
      <c r="EF1983" s="64"/>
      <c r="EG1983" s="64"/>
      <c r="EH1983" s="64"/>
      <c r="EI1983" s="64"/>
      <c r="EJ1983" s="65"/>
      <c r="EK1983" s="63">
        <f>IF($A1983="-","-",ROUND(VLOOKUP($A1983+ROUND(LEFT(EK$1968,2)/24,5),'[1]ОАО "АТС"'!$A$57:$F$800,5,FALSE),2))</f>
        <v>0</v>
      </c>
      <c r="EL1983" s="64"/>
      <c r="EM1983" s="64"/>
      <c r="EN1983" s="64"/>
      <c r="EO1983" s="64"/>
      <c r="EP1983" s="65"/>
      <c r="EQ1983" s="63">
        <f>IF($A1983="-","-",ROUND(VLOOKUP($A1983+ROUND(LEFT(EQ$1968,2)/24,5),'[1]ОАО "АТС"'!$A$57:$F$800,5,FALSE),2))</f>
        <v>0</v>
      </c>
      <c r="ER1983" s="64"/>
      <c r="ES1983" s="64"/>
      <c r="ET1983" s="64"/>
      <c r="EU1983" s="64"/>
      <c r="EV1983" s="65"/>
    </row>
    <row r="1984" spans="1:152" s="29" customFormat="1" ht="15.75" customHeight="1" x14ac:dyDescent="0.2">
      <c r="A1984" s="60">
        <f>$A$116</f>
        <v>46007</v>
      </c>
      <c r="B1984" s="61"/>
      <c r="C1984" s="61"/>
      <c r="D1984" s="61"/>
      <c r="E1984" s="61"/>
      <c r="F1984" s="61"/>
      <c r="G1984" s="61"/>
      <c r="H1984" s="62"/>
      <c r="I1984" s="63">
        <f>IF($A1984="-","-",ROUND(VLOOKUP($A1984+ROUND(LEFT(I$1968,1)/24,5),'[1]ОАО "АТС"'!$A$57:$F$800,5,FALSE),2))</f>
        <v>494.3</v>
      </c>
      <c r="J1984" s="64"/>
      <c r="K1984" s="64"/>
      <c r="L1984" s="64"/>
      <c r="M1984" s="64"/>
      <c r="N1984" s="65"/>
      <c r="O1984" s="63">
        <f>IF($A1984="-","-",ROUND(VLOOKUP($A1984+ROUND(LEFT(O$1968,1)/24,5),'[1]ОАО "АТС"'!$A$57:$F$800,5,FALSE),2))</f>
        <v>0</v>
      </c>
      <c r="P1984" s="64"/>
      <c r="Q1984" s="64"/>
      <c r="R1984" s="64"/>
      <c r="S1984" s="64"/>
      <c r="T1984" s="65"/>
      <c r="U1984" s="63">
        <f>IF($A1984="-","-",ROUND(VLOOKUP($A1984+ROUND(LEFT(U$1968,1)/24,5),'[1]ОАО "АТС"'!$A$57:$F$800,5,FALSE),2))</f>
        <v>0</v>
      </c>
      <c r="V1984" s="64"/>
      <c r="W1984" s="64"/>
      <c r="X1984" s="64"/>
      <c r="Y1984" s="64"/>
      <c r="Z1984" s="65"/>
      <c r="AA1984" s="63">
        <f>IF($A1984="-","-",ROUND(VLOOKUP($A1984+ROUND(LEFT(AA$1968,1)/24,5),'[1]ОАО "АТС"'!$A$57:$F$800,5,FALSE),2))</f>
        <v>0</v>
      </c>
      <c r="AB1984" s="64"/>
      <c r="AC1984" s="64"/>
      <c r="AD1984" s="64"/>
      <c r="AE1984" s="64"/>
      <c r="AF1984" s="65"/>
      <c r="AG1984" s="63">
        <f>IF($A1984="-","-",ROUND(VLOOKUP($A1984+ROUND(LEFT(AG$1968,1)/24,5),'[1]ОАО "АТС"'!$A$57:$F$800,5,FALSE),2))</f>
        <v>0</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0</v>
      </c>
      <c r="BR1984" s="64"/>
      <c r="BS1984" s="64"/>
      <c r="BT1984" s="64"/>
      <c r="BU1984" s="64"/>
      <c r="BV1984" s="65"/>
      <c r="BW1984" s="63">
        <f>IF($A1984="-","-",ROUND(VLOOKUP($A1984+ROUND(LEFT(BW$1968,2)/24,5),'[1]ОАО "АТС"'!$A$57:$F$800,5,FALSE),2))</f>
        <v>0</v>
      </c>
      <c r="BX1984" s="64"/>
      <c r="BY1984" s="64"/>
      <c r="BZ1984" s="64"/>
      <c r="CA1984" s="64"/>
      <c r="CB1984" s="65"/>
      <c r="CC1984" s="63">
        <f>IF($A1984="-","-",ROUND(VLOOKUP($A1984+ROUND(LEFT(CC$1968,2)/24,5),'[1]ОАО "АТС"'!$A$57:$F$800,5,FALSE),2))</f>
        <v>0</v>
      </c>
      <c r="CD1984" s="64"/>
      <c r="CE1984" s="64"/>
      <c r="CF1984" s="64"/>
      <c r="CG1984" s="64"/>
      <c r="CH1984" s="65"/>
      <c r="CI1984" s="63">
        <f>IF($A1984="-","-",ROUND(VLOOKUP($A1984+ROUND(LEFT(CI$1968,2)/24,5),'[1]ОАО "АТС"'!$A$57:$F$800,5,FALSE),2))</f>
        <v>0</v>
      </c>
      <c r="CJ1984" s="64"/>
      <c r="CK1984" s="64"/>
      <c r="CL1984" s="64"/>
      <c r="CM1984" s="64"/>
      <c r="CN1984" s="65"/>
      <c r="CO1984" s="63">
        <f>IF($A1984="-","-",ROUND(VLOOKUP($A1984+ROUND(LEFT(CO$1968,2)/24,5),'[1]ОАО "АТС"'!$A$57:$F$800,5,FALSE),2))</f>
        <v>0</v>
      </c>
      <c r="CP1984" s="64"/>
      <c r="CQ1984" s="64"/>
      <c r="CR1984" s="64"/>
      <c r="CS1984" s="64"/>
      <c r="CT1984" s="65"/>
      <c r="CU1984" s="63">
        <f>IF($A1984="-","-",ROUND(VLOOKUP($A1984+ROUND(LEFT(CU$1968,2)/24,5),'[1]ОАО "АТС"'!$A$57:$F$800,5,FALSE),2))</f>
        <v>0</v>
      </c>
      <c r="CV1984" s="64"/>
      <c r="CW1984" s="64"/>
      <c r="CX1984" s="64"/>
      <c r="CY1984" s="64"/>
      <c r="CZ1984" s="65"/>
      <c r="DA1984" s="63">
        <f>IF($A1984="-","-",ROUND(VLOOKUP($A1984+ROUND(LEFT(DA$1968,2)/24,5),'[1]ОАО "АТС"'!$A$57:$F$800,5,FALSE),2))</f>
        <v>0</v>
      </c>
      <c r="DB1984" s="64"/>
      <c r="DC1984" s="64"/>
      <c r="DD1984" s="64"/>
      <c r="DE1984" s="64"/>
      <c r="DF1984" s="65"/>
      <c r="DG1984" s="63">
        <f>IF($A1984="-","-",ROUND(VLOOKUP($A1984+ROUND(LEFT(DG$1968,2)/24,5),'[1]ОАО "АТС"'!$A$57:$F$800,5,FALSE),2))</f>
        <v>0</v>
      </c>
      <c r="DH1984" s="64"/>
      <c r="DI1984" s="64"/>
      <c r="DJ1984" s="64"/>
      <c r="DK1984" s="64"/>
      <c r="DL1984" s="65"/>
      <c r="DM1984" s="63">
        <f>IF($A1984="-","-",ROUND(VLOOKUP($A1984+ROUND(LEFT(DM$1968,2)/24,5),'[1]ОАО "АТС"'!$A$57:$F$800,5,FALSE),2))</f>
        <v>0</v>
      </c>
      <c r="DN1984" s="64"/>
      <c r="DO1984" s="64"/>
      <c r="DP1984" s="64"/>
      <c r="DQ1984" s="64"/>
      <c r="DR1984" s="65"/>
      <c r="DS1984" s="63">
        <f>IF($A1984="-","-",ROUND(VLOOKUP($A1984+ROUND(LEFT(DS$1968,2)/24,5),'[1]ОАО "АТС"'!$A$57:$F$800,5,FALSE),2))</f>
        <v>0</v>
      </c>
      <c r="DT1984" s="64"/>
      <c r="DU1984" s="64"/>
      <c r="DV1984" s="64"/>
      <c r="DW1984" s="64"/>
      <c r="DX1984" s="65"/>
      <c r="DY1984" s="63">
        <f>IF($A1984="-","-",ROUND(VLOOKUP($A1984+ROUND(LEFT(DY$1968,2)/24,5),'[1]ОАО "АТС"'!$A$57:$F$800,5,FALSE),2))</f>
        <v>0</v>
      </c>
      <c r="DZ1984" s="64"/>
      <c r="EA1984" s="64"/>
      <c r="EB1984" s="64"/>
      <c r="EC1984" s="64"/>
      <c r="ED1984" s="65"/>
      <c r="EE1984" s="63">
        <f>IF($A1984="-","-",ROUND(VLOOKUP($A1984+ROUND(LEFT(EE$1968,2)/24,5),'[1]ОАО "АТС"'!$A$57:$F$800,5,FALSE),2))</f>
        <v>0</v>
      </c>
      <c r="EF1984" s="64"/>
      <c r="EG1984" s="64"/>
      <c r="EH1984" s="64"/>
      <c r="EI1984" s="64"/>
      <c r="EJ1984" s="65"/>
      <c r="EK1984" s="63">
        <f>IF($A1984="-","-",ROUND(VLOOKUP($A1984+ROUND(LEFT(EK$1968,2)/24,5),'[1]ОАО "АТС"'!$A$57:$F$800,5,FALSE),2))</f>
        <v>3.88</v>
      </c>
      <c r="EL1984" s="64"/>
      <c r="EM1984" s="64"/>
      <c r="EN1984" s="64"/>
      <c r="EO1984" s="64"/>
      <c r="EP1984" s="65"/>
      <c r="EQ1984" s="63">
        <f>IF($A1984="-","-",ROUND(VLOOKUP($A1984+ROUND(LEFT(EQ$1968,2)/24,5),'[1]ОАО "АТС"'!$A$57:$F$800,5,FALSE),2))</f>
        <v>210.87</v>
      </c>
      <c r="ER1984" s="64"/>
      <c r="ES1984" s="64"/>
      <c r="ET1984" s="64"/>
      <c r="EU1984" s="64"/>
      <c r="EV1984" s="65"/>
    </row>
    <row r="1985" spans="1:152" s="29" customFormat="1" ht="15.75" customHeight="1" x14ac:dyDescent="0.2">
      <c r="A1985" s="60">
        <f>$A$117</f>
        <v>46008</v>
      </c>
      <c r="B1985" s="61"/>
      <c r="C1985" s="61"/>
      <c r="D1985" s="61"/>
      <c r="E1985" s="61"/>
      <c r="F1985" s="61"/>
      <c r="G1985" s="61"/>
      <c r="H1985" s="62"/>
      <c r="I1985" s="63">
        <f>IF($A1985="-","-",ROUND(VLOOKUP($A1985+ROUND(LEFT(I$1968,1)/24,5),'[1]ОАО "АТС"'!$A$57:$F$800,5,FALSE),2))</f>
        <v>242.36</v>
      </c>
      <c r="J1985" s="64"/>
      <c r="K1985" s="64"/>
      <c r="L1985" s="64"/>
      <c r="M1985" s="64"/>
      <c r="N1985" s="65"/>
      <c r="O1985" s="63">
        <f>IF($A1985="-","-",ROUND(VLOOKUP($A1985+ROUND(LEFT(O$1968,1)/24,5),'[1]ОАО "АТС"'!$A$57:$F$800,5,FALSE),2))</f>
        <v>0</v>
      </c>
      <c r="P1985" s="64"/>
      <c r="Q1985" s="64"/>
      <c r="R1985" s="64"/>
      <c r="S1985" s="64"/>
      <c r="T1985" s="65"/>
      <c r="U1985" s="63">
        <f>IF($A1985="-","-",ROUND(VLOOKUP($A1985+ROUND(LEFT(U$1968,1)/24,5),'[1]ОАО "АТС"'!$A$57:$F$800,5,FALSE),2))</f>
        <v>0</v>
      </c>
      <c r="V1985" s="64"/>
      <c r="W1985" s="64"/>
      <c r="X1985" s="64"/>
      <c r="Y1985" s="64"/>
      <c r="Z1985" s="65"/>
      <c r="AA1985" s="63">
        <f>IF($A1985="-","-",ROUND(VLOOKUP($A1985+ROUND(LEFT(AA$1968,1)/24,5),'[1]ОАО "АТС"'!$A$57:$F$800,5,FALSE),2))</f>
        <v>0</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0</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0</v>
      </c>
      <c r="BR1985" s="64"/>
      <c r="BS1985" s="64"/>
      <c r="BT1985" s="64"/>
      <c r="BU1985" s="64"/>
      <c r="BV1985" s="65"/>
      <c r="BW1985" s="63">
        <f>IF($A1985="-","-",ROUND(VLOOKUP($A1985+ROUND(LEFT(BW$1968,2)/24,5),'[1]ОАО "АТС"'!$A$57:$F$800,5,FALSE),2))</f>
        <v>0</v>
      </c>
      <c r="BX1985" s="64"/>
      <c r="BY1985" s="64"/>
      <c r="BZ1985" s="64"/>
      <c r="CA1985" s="64"/>
      <c r="CB1985" s="65"/>
      <c r="CC1985" s="63">
        <f>IF($A1985="-","-",ROUND(VLOOKUP($A1985+ROUND(LEFT(CC$1968,2)/24,5),'[1]ОАО "АТС"'!$A$57:$F$800,5,FALSE),2))</f>
        <v>0</v>
      </c>
      <c r="CD1985" s="64"/>
      <c r="CE1985" s="64"/>
      <c r="CF1985" s="64"/>
      <c r="CG1985" s="64"/>
      <c r="CH1985" s="65"/>
      <c r="CI1985" s="63">
        <f>IF($A1985="-","-",ROUND(VLOOKUP($A1985+ROUND(LEFT(CI$1968,2)/24,5),'[1]ОАО "АТС"'!$A$57:$F$800,5,FALSE),2))</f>
        <v>0</v>
      </c>
      <c r="CJ1985" s="64"/>
      <c r="CK1985" s="64"/>
      <c r="CL1985" s="64"/>
      <c r="CM1985" s="64"/>
      <c r="CN1985" s="65"/>
      <c r="CO1985" s="63">
        <f>IF($A1985="-","-",ROUND(VLOOKUP($A1985+ROUND(LEFT(CO$1968,2)/24,5),'[1]ОАО "АТС"'!$A$57:$F$800,5,FALSE),2))</f>
        <v>0</v>
      </c>
      <c r="CP1985" s="64"/>
      <c r="CQ1985" s="64"/>
      <c r="CR1985" s="64"/>
      <c r="CS1985" s="64"/>
      <c r="CT1985" s="65"/>
      <c r="CU1985" s="63">
        <f>IF($A1985="-","-",ROUND(VLOOKUP($A1985+ROUND(LEFT(CU$1968,2)/24,5),'[1]ОАО "АТС"'!$A$57:$F$800,5,FALSE),2))</f>
        <v>0</v>
      </c>
      <c r="CV1985" s="64"/>
      <c r="CW1985" s="64"/>
      <c r="CX1985" s="64"/>
      <c r="CY1985" s="64"/>
      <c r="CZ1985" s="65"/>
      <c r="DA1985" s="63">
        <f>IF($A1985="-","-",ROUND(VLOOKUP($A1985+ROUND(LEFT(DA$1968,2)/24,5),'[1]ОАО "АТС"'!$A$57:$F$800,5,FALSE),2))</f>
        <v>0</v>
      </c>
      <c r="DB1985" s="64"/>
      <c r="DC1985" s="64"/>
      <c r="DD1985" s="64"/>
      <c r="DE1985" s="64"/>
      <c r="DF1985" s="65"/>
      <c r="DG1985" s="63">
        <f>IF($A1985="-","-",ROUND(VLOOKUP($A1985+ROUND(LEFT(DG$1968,2)/24,5),'[1]ОАО "АТС"'!$A$57:$F$800,5,FALSE),2))</f>
        <v>0</v>
      </c>
      <c r="DH1985" s="64"/>
      <c r="DI1985" s="64"/>
      <c r="DJ1985" s="64"/>
      <c r="DK1985" s="64"/>
      <c r="DL1985" s="65"/>
      <c r="DM1985" s="63">
        <f>IF($A1985="-","-",ROUND(VLOOKUP($A1985+ROUND(LEFT(DM$1968,2)/24,5),'[1]ОАО "АТС"'!$A$57:$F$800,5,FALSE),2))</f>
        <v>0</v>
      </c>
      <c r="DN1985" s="64"/>
      <c r="DO1985" s="64"/>
      <c r="DP1985" s="64"/>
      <c r="DQ1985" s="64"/>
      <c r="DR1985" s="65"/>
      <c r="DS1985" s="63">
        <f>IF($A1985="-","-",ROUND(VLOOKUP($A1985+ROUND(LEFT(DS$1968,2)/24,5),'[1]ОАО "АТС"'!$A$57:$F$800,5,FALSE),2))</f>
        <v>0.16</v>
      </c>
      <c r="DT1985" s="64"/>
      <c r="DU1985" s="64"/>
      <c r="DV1985" s="64"/>
      <c r="DW1985" s="64"/>
      <c r="DX1985" s="65"/>
      <c r="DY1985" s="63">
        <f>IF($A1985="-","-",ROUND(VLOOKUP($A1985+ROUND(LEFT(DY$1968,2)/24,5),'[1]ОАО "АТС"'!$A$57:$F$800,5,FALSE),2))</f>
        <v>255.97</v>
      </c>
      <c r="DZ1985" s="64"/>
      <c r="EA1985" s="64"/>
      <c r="EB1985" s="64"/>
      <c r="EC1985" s="64"/>
      <c r="ED1985" s="65"/>
      <c r="EE1985" s="63">
        <f>IF($A1985="-","-",ROUND(VLOOKUP($A1985+ROUND(LEFT(EE$1968,2)/24,5),'[1]ОАО "АТС"'!$A$57:$F$800,5,FALSE),2))</f>
        <v>666.42</v>
      </c>
      <c r="EF1985" s="64"/>
      <c r="EG1985" s="64"/>
      <c r="EH1985" s="64"/>
      <c r="EI1985" s="64"/>
      <c r="EJ1985" s="65"/>
      <c r="EK1985" s="63">
        <f>IF($A1985="-","-",ROUND(VLOOKUP($A1985+ROUND(LEFT(EK$1968,2)/24,5),'[1]ОАО "АТС"'!$A$57:$F$800,5,FALSE),2))</f>
        <v>39.840000000000003</v>
      </c>
      <c r="EL1985" s="64"/>
      <c r="EM1985" s="64"/>
      <c r="EN1985" s="64"/>
      <c r="EO1985" s="64"/>
      <c r="EP1985" s="65"/>
      <c r="EQ1985" s="63">
        <f>IF($A1985="-","-",ROUND(VLOOKUP($A1985+ROUND(LEFT(EQ$1968,2)/24,5),'[1]ОАО "АТС"'!$A$57:$F$800,5,FALSE),2))</f>
        <v>571.04</v>
      </c>
      <c r="ER1985" s="64"/>
      <c r="ES1985" s="64"/>
      <c r="ET1985" s="64"/>
      <c r="EU1985" s="64"/>
      <c r="EV1985" s="65"/>
    </row>
    <row r="1986" spans="1:152" s="29" customFormat="1" ht="15.75" customHeight="1" x14ac:dyDescent="0.2">
      <c r="A1986" s="60">
        <f>$A$118</f>
        <v>46009</v>
      </c>
      <c r="B1986" s="61"/>
      <c r="C1986" s="61"/>
      <c r="D1986" s="61"/>
      <c r="E1986" s="61"/>
      <c r="F1986" s="61"/>
      <c r="G1986" s="61"/>
      <c r="H1986" s="62"/>
      <c r="I1986" s="63">
        <f>IF($A1986="-","-",ROUND(VLOOKUP($A1986+ROUND(LEFT(I$1968,1)/24,5),'[1]ОАО "АТС"'!$A$57:$F$800,5,FALSE),2))</f>
        <v>170.97</v>
      </c>
      <c r="J1986" s="64"/>
      <c r="K1986" s="64"/>
      <c r="L1986" s="64"/>
      <c r="M1986" s="64"/>
      <c r="N1986" s="65"/>
      <c r="O1986" s="63">
        <f>IF($A1986="-","-",ROUND(VLOOKUP($A1986+ROUND(LEFT(O$1968,1)/24,5),'[1]ОАО "АТС"'!$A$57:$F$800,5,FALSE),2))</f>
        <v>713.79</v>
      </c>
      <c r="P1986" s="64"/>
      <c r="Q1986" s="64"/>
      <c r="R1986" s="64"/>
      <c r="S1986" s="64"/>
      <c r="T1986" s="65"/>
      <c r="U1986" s="63">
        <f>IF($A1986="-","-",ROUND(VLOOKUP($A1986+ROUND(LEFT(U$1968,1)/24,5),'[1]ОАО "АТС"'!$A$57:$F$800,5,FALSE),2))</f>
        <v>358.51</v>
      </c>
      <c r="V1986" s="64"/>
      <c r="W1986" s="64"/>
      <c r="X1986" s="64"/>
      <c r="Y1986" s="64"/>
      <c r="Z1986" s="65"/>
      <c r="AA1986" s="63">
        <f>IF($A1986="-","-",ROUND(VLOOKUP($A1986+ROUND(LEFT(AA$1968,1)/24,5),'[1]ОАО "АТС"'!$A$57:$F$800,5,FALSE),2))</f>
        <v>87.48</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44.83</v>
      </c>
      <c r="BX1986" s="64"/>
      <c r="BY1986" s="64"/>
      <c r="BZ1986" s="64"/>
      <c r="CA1986" s="64"/>
      <c r="CB1986" s="65"/>
      <c r="CC1986" s="63">
        <f>IF($A1986="-","-",ROUND(VLOOKUP($A1986+ROUND(LEFT(CC$1968,2)/24,5),'[1]ОАО "АТС"'!$A$57:$F$800,5,FALSE),2))</f>
        <v>22.33</v>
      </c>
      <c r="CD1986" s="64"/>
      <c r="CE1986" s="64"/>
      <c r="CF1986" s="64"/>
      <c r="CG1986" s="64"/>
      <c r="CH1986" s="65"/>
      <c r="CI1986" s="63">
        <f>IF($A1986="-","-",ROUND(VLOOKUP($A1986+ROUND(LEFT(CI$1968,2)/24,5),'[1]ОАО "АТС"'!$A$57:$F$800,5,FALSE),2))</f>
        <v>5.65</v>
      </c>
      <c r="CJ1986" s="64"/>
      <c r="CK1986" s="64"/>
      <c r="CL1986" s="64"/>
      <c r="CM1986" s="64"/>
      <c r="CN1986" s="65"/>
      <c r="CO1986" s="63">
        <f>IF($A1986="-","-",ROUND(VLOOKUP($A1986+ROUND(LEFT(CO$1968,2)/24,5),'[1]ОАО "АТС"'!$A$57:$F$800,5,FALSE),2))</f>
        <v>0</v>
      </c>
      <c r="CP1986" s="64"/>
      <c r="CQ1986" s="64"/>
      <c r="CR1986" s="64"/>
      <c r="CS1986" s="64"/>
      <c r="CT1986" s="65"/>
      <c r="CU1986" s="63">
        <f>IF($A1986="-","-",ROUND(VLOOKUP($A1986+ROUND(LEFT(CU$1968,2)/24,5),'[1]ОАО "АТС"'!$A$57:$F$800,5,FALSE),2))</f>
        <v>0</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0</v>
      </c>
      <c r="DT1986" s="64"/>
      <c r="DU1986" s="64"/>
      <c r="DV1986" s="64"/>
      <c r="DW1986" s="64"/>
      <c r="DX1986" s="65"/>
      <c r="DY1986" s="63">
        <f>IF($A1986="-","-",ROUND(VLOOKUP($A1986+ROUND(LEFT(DY$1968,2)/24,5),'[1]ОАО "АТС"'!$A$57:$F$800,5,FALSE),2))</f>
        <v>47.58</v>
      </c>
      <c r="DZ1986" s="64"/>
      <c r="EA1986" s="64"/>
      <c r="EB1986" s="64"/>
      <c r="EC1986" s="64"/>
      <c r="ED1986" s="65"/>
      <c r="EE1986" s="63">
        <f>IF($A1986="-","-",ROUND(VLOOKUP($A1986+ROUND(LEFT(EE$1968,2)/24,5),'[1]ОАО "АТС"'!$A$57:$F$800,5,FALSE),2))</f>
        <v>553.78</v>
      </c>
      <c r="EF1986" s="64"/>
      <c r="EG1986" s="64"/>
      <c r="EH1986" s="64"/>
      <c r="EI1986" s="64"/>
      <c r="EJ1986" s="65"/>
      <c r="EK1986" s="63">
        <f>IF($A1986="-","-",ROUND(VLOOKUP($A1986+ROUND(LEFT(EK$1968,2)/24,5),'[1]ОАО "АТС"'!$A$57:$F$800,5,FALSE),2))</f>
        <v>13.68</v>
      </c>
      <c r="EL1986" s="64"/>
      <c r="EM1986" s="64"/>
      <c r="EN1986" s="64"/>
      <c r="EO1986" s="64"/>
      <c r="EP1986" s="65"/>
      <c r="EQ1986" s="63">
        <f>IF($A1986="-","-",ROUND(VLOOKUP($A1986+ROUND(LEFT(EQ$1968,2)/24,5),'[1]ОАО "АТС"'!$A$57:$F$800,5,FALSE),2))</f>
        <v>784.45</v>
      </c>
      <c r="ER1986" s="64"/>
      <c r="ES1986" s="64"/>
      <c r="ET1986" s="64"/>
      <c r="EU1986" s="64"/>
      <c r="EV1986" s="65"/>
    </row>
    <row r="1987" spans="1:152" s="29" customFormat="1" ht="15.75" customHeight="1" x14ac:dyDescent="0.2">
      <c r="A1987" s="60">
        <f>$A$119</f>
        <v>46010</v>
      </c>
      <c r="B1987" s="61"/>
      <c r="C1987" s="61"/>
      <c r="D1987" s="61"/>
      <c r="E1987" s="61"/>
      <c r="F1987" s="61"/>
      <c r="G1987" s="61"/>
      <c r="H1987" s="62"/>
      <c r="I1987" s="63">
        <f>IF($A1987="-","-",ROUND(VLOOKUP($A1987+ROUND(LEFT(I$1968,1)/24,5),'[1]ОАО "АТС"'!$A$57:$F$800,5,FALSE),2))</f>
        <v>274.54000000000002</v>
      </c>
      <c r="J1987" s="64"/>
      <c r="K1987" s="64"/>
      <c r="L1987" s="64"/>
      <c r="M1987" s="64"/>
      <c r="N1987" s="65"/>
      <c r="O1987" s="63">
        <f>IF($A1987="-","-",ROUND(VLOOKUP($A1987+ROUND(LEFT(O$1968,1)/24,5),'[1]ОАО "АТС"'!$A$57:$F$800,5,FALSE),2))</f>
        <v>87.51</v>
      </c>
      <c r="P1987" s="64"/>
      <c r="Q1987" s="64"/>
      <c r="R1987" s="64"/>
      <c r="S1987" s="64"/>
      <c r="T1987" s="65"/>
      <c r="U1987" s="63">
        <f>IF($A1987="-","-",ROUND(VLOOKUP($A1987+ROUND(LEFT(U$1968,1)/24,5),'[1]ОАО "АТС"'!$A$57:$F$800,5,FALSE),2))</f>
        <v>0.35</v>
      </c>
      <c r="V1987" s="64"/>
      <c r="W1987" s="64"/>
      <c r="X1987" s="64"/>
      <c r="Y1987" s="64"/>
      <c r="Z1987" s="65"/>
      <c r="AA1987" s="63">
        <f>IF($A1987="-","-",ROUND(VLOOKUP($A1987+ROUND(LEFT(AA$1968,1)/24,5),'[1]ОАО "АТС"'!$A$57:$F$800,5,FALSE),2))</f>
        <v>0</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18.010000000000002</v>
      </c>
      <c r="BR1987" s="64"/>
      <c r="BS1987" s="64"/>
      <c r="BT1987" s="64"/>
      <c r="BU1987" s="64"/>
      <c r="BV1987" s="65"/>
      <c r="BW1987" s="63">
        <f>IF($A1987="-","-",ROUND(VLOOKUP($A1987+ROUND(LEFT(BW$1968,2)/24,5),'[1]ОАО "АТС"'!$A$57:$F$800,5,FALSE),2))</f>
        <v>0</v>
      </c>
      <c r="BX1987" s="64"/>
      <c r="BY1987" s="64"/>
      <c r="BZ1987" s="64"/>
      <c r="CA1987" s="64"/>
      <c r="CB1987" s="65"/>
      <c r="CC1987" s="63">
        <f>IF($A1987="-","-",ROUND(VLOOKUP($A1987+ROUND(LEFT(CC$1968,2)/24,5),'[1]ОАО "АТС"'!$A$57:$F$800,5,FALSE),2))</f>
        <v>26.59</v>
      </c>
      <c r="CD1987" s="64"/>
      <c r="CE1987" s="64"/>
      <c r="CF1987" s="64"/>
      <c r="CG1987" s="64"/>
      <c r="CH1987" s="65"/>
      <c r="CI1987" s="63">
        <f>IF($A1987="-","-",ROUND(VLOOKUP($A1987+ROUND(LEFT(CI$1968,2)/24,5),'[1]ОАО "АТС"'!$A$57:$F$800,5,FALSE),2))</f>
        <v>0.3</v>
      </c>
      <c r="CJ1987" s="64"/>
      <c r="CK1987" s="64"/>
      <c r="CL1987" s="64"/>
      <c r="CM1987" s="64"/>
      <c r="CN1987" s="65"/>
      <c r="CO1987" s="63">
        <f>IF($A1987="-","-",ROUND(VLOOKUP($A1987+ROUND(LEFT(CO$1968,2)/24,5),'[1]ОАО "АТС"'!$A$57:$F$800,5,FALSE),2))</f>
        <v>0</v>
      </c>
      <c r="CP1987" s="64"/>
      <c r="CQ1987" s="64"/>
      <c r="CR1987" s="64"/>
      <c r="CS1987" s="64"/>
      <c r="CT1987" s="65"/>
      <c r="CU1987" s="63">
        <f>IF($A1987="-","-",ROUND(VLOOKUP($A1987+ROUND(LEFT(CU$1968,2)/24,5),'[1]ОАО "АТС"'!$A$57:$F$800,5,FALSE),2))</f>
        <v>0</v>
      </c>
      <c r="CV1987" s="64"/>
      <c r="CW1987" s="64"/>
      <c r="CX1987" s="64"/>
      <c r="CY1987" s="64"/>
      <c r="CZ1987" s="65"/>
      <c r="DA1987" s="63">
        <f>IF($A1987="-","-",ROUND(VLOOKUP($A1987+ROUND(LEFT(DA$1968,2)/24,5),'[1]ОАО "АТС"'!$A$57:$F$800,5,FALSE),2))</f>
        <v>0</v>
      </c>
      <c r="DB1987" s="64"/>
      <c r="DC1987" s="64"/>
      <c r="DD1987" s="64"/>
      <c r="DE1987" s="64"/>
      <c r="DF1987" s="65"/>
      <c r="DG1987" s="63">
        <f>IF($A1987="-","-",ROUND(VLOOKUP($A1987+ROUND(LEFT(DG$1968,2)/24,5),'[1]ОАО "АТС"'!$A$57:$F$800,5,FALSE),2))</f>
        <v>7.66</v>
      </c>
      <c r="DH1987" s="64"/>
      <c r="DI1987" s="64"/>
      <c r="DJ1987" s="64"/>
      <c r="DK1987" s="64"/>
      <c r="DL1987" s="65"/>
      <c r="DM1987" s="63">
        <f>IF($A1987="-","-",ROUND(VLOOKUP($A1987+ROUND(LEFT(DM$1968,2)/24,5),'[1]ОАО "АТС"'!$A$57:$F$800,5,FALSE),2))</f>
        <v>211.29</v>
      </c>
      <c r="DN1987" s="64"/>
      <c r="DO1987" s="64"/>
      <c r="DP1987" s="64"/>
      <c r="DQ1987" s="64"/>
      <c r="DR1987" s="65"/>
      <c r="DS1987" s="63">
        <f>IF($A1987="-","-",ROUND(VLOOKUP($A1987+ROUND(LEFT(DS$1968,2)/24,5),'[1]ОАО "АТС"'!$A$57:$F$800,5,FALSE),2))</f>
        <v>272.35000000000002</v>
      </c>
      <c r="DT1987" s="64"/>
      <c r="DU1987" s="64"/>
      <c r="DV1987" s="64"/>
      <c r="DW1987" s="64"/>
      <c r="DX1987" s="65"/>
      <c r="DY1987" s="63">
        <f>IF($A1987="-","-",ROUND(VLOOKUP($A1987+ROUND(LEFT(DY$1968,2)/24,5),'[1]ОАО "АТС"'!$A$57:$F$800,5,FALSE),2))</f>
        <v>161.58000000000001</v>
      </c>
      <c r="DZ1987" s="64"/>
      <c r="EA1987" s="64"/>
      <c r="EB1987" s="64"/>
      <c r="EC1987" s="64"/>
      <c r="ED1987" s="65"/>
      <c r="EE1987" s="63">
        <f>IF($A1987="-","-",ROUND(VLOOKUP($A1987+ROUND(LEFT(EE$1968,2)/24,5),'[1]ОАО "АТС"'!$A$57:$F$800,5,FALSE),2))</f>
        <v>183.82</v>
      </c>
      <c r="EF1987" s="64"/>
      <c r="EG1987" s="64"/>
      <c r="EH1987" s="64"/>
      <c r="EI1987" s="64"/>
      <c r="EJ1987" s="65"/>
      <c r="EK1987" s="63">
        <f>IF($A1987="-","-",ROUND(VLOOKUP($A1987+ROUND(LEFT(EK$1968,2)/24,5),'[1]ОАО "АТС"'!$A$57:$F$800,5,FALSE),2))</f>
        <v>179.05</v>
      </c>
      <c r="EL1987" s="64"/>
      <c r="EM1987" s="64"/>
      <c r="EN1987" s="64"/>
      <c r="EO1987" s="64"/>
      <c r="EP1987" s="65"/>
      <c r="EQ1987" s="63">
        <f>IF($A1987="-","-",ROUND(VLOOKUP($A1987+ROUND(LEFT(EQ$1968,2)/24,5),'[1]ОАО "АТС"'!$A$57:$F$800,5,FALSE),2))</f>
        <v>42.78</v>
      </c>
      <c r="ER1987" s="64"/>
      <c r="ES1987" s="64"/>
      <c r="ET1987" s="64"/>
      <c r="EU1987" s="64"/>
      <c r="EV1987" s="65"/>
    </row>
    <row r="1988" spans="1:152" s="29" customFormat="1" ht="15.75" customHeight="1" x14ac:dyDescent="0.2">
      <c r="A1988" s="60">
        <f>$A$120</f>
        <v>46011</v>
      </c>
      <c r="B1988" s="61"/>
      <c r="C1988" s="61"/>
      <c r="D1988" s="61"/>
      <c r="E1988" s="61"/>
      <c r="F1988" s="61"/>
      <c r="G1988" s="61"/>
      <c r="H1988" s="62"/>
      <c r="I1988" s="63">
        <f>IF($A1988="-","-",ROUND(VLOOKUP($A1988+ROUND(LEFT(I$1968,1)/24,5),'[1]ОАО "АТС"'!$A$57:$F$800,5,FALSE),2))</f>
        <v>0</v>
      </c>
      <c r="J1988" s="64"/>
      <c r="K1988" s="64"/>
      <c r="L1988" s="64"/>
      <c r="M1988" s="64"/>
      <c r="N1988" s="65"/>
      <c r="O1988" s="63">
        <f>IF($A1988="-","-",ROUND(VLOOKUP($A1988+ROUND(LEFT(O$1968,1)/24,5),'[1]ОАО "АТС"'!$A$57:$F$800,5,FALSE),2))</f>
        <v>472.69</v>
      </c>
      <c r="P1988" s="64"/>
      <c r="Q1988" s="64"/>
      <c r="R1988" s="64"/>
      <c r="S1988" s="64"/>
      <c r="T1988" s="65"/>
      <c r="U1988" s="63">
        <f>IF($A1988="-","-",ROUND(VLOOKUP($A1988+ROUND(LEFT(U$1968,1)/24,5),'[1]ОАО "АТС"'!$A$57:$F$800,5,FALSE),2))</f>
        <v>0</v>
      </c>
      <c r="V1988" s="64"/>
      <c r="W1988" s="64"/>
      <c r="X1988" s="64"/>
      <c r="Y1988" s="64"/>
      <c r="Z1988" s="65"/>
      <c r="AA1988" s="63">
        <f>IF($A1988="-","-",ROUND(VLOOKUP($A1988+ROUND(LEFT(AA$1968,1)/24,5),'[1]ОАО "АТС"'!$A$57:$F$800,5,FALSE),2))</f>
        <v>0</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7.31</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0</v>
      </c>
      <c r="BX1988" s="64"/>
      <c r="BY1988" s="64"/>
      <c r="BZ1988" s="64"/>
      <c r="CA1988" s="64"/>
      <c r="CB1988" s="65"/>
      <c r="CC1988" s="63">
        <f>IF($A1988="-","-",ROUND(VLOOKUP($A1988+ROUND(LEFT(CC$1968,2)/24,5),'[1]ОАО "АТС"'!$A$57:$F$800,5,FALSE),2))</f>
        <v>0</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0</v>
      </c>
      <c r="DB1988" s="64"/>
      <c r="DC1988" s="64"/>
      <c r="DD1988" s="64"/>
      <c r="DE1988" s="64"/>
      <c r="DF1988" s="65"/>
      <c r="DG1988" s="63">
        <f>IF($A1988="-","-",ROUND(VLOOKUP($A1988+ROUND(LEFT(DG$1968,2)/24,5),'[1]ОАО "АТС"'!$A$57:$F$800,5,FALSE),2))</f>
        <v>0</v>
      </c>
      <c r="DH1988" s="64"/>
      <c r="DI1988" s="64"/>
      <c r="DJ1988" s="64"/>
      <c r="DK1988" s="64"/>
      <c r="DL1988" s="65"/>
      <c r="DM1988" s="63">
        <f>IF($A1988="-","-",ROUND(VLOOKUP($A1988+ROUND(LEFT(DM$1968,2)/24,5),'[1]ОАО "АТС"'!$A$57:$F$800,5,FALSE),2))</f>
        <v>0</v>
      </c>
      <c r="DN1988" s="64"/>
      <c r="DO1988" s="64"/>
      <c r="DP1988" s="64"/>
      <c r="DQ1988" s="64"/>
      <c r="DR1988" s="65"/>
      <c r="DS1988" s="63">
        <f>IF($A1988="-","-",ROUND(VLOOKUP($A1988+ROUND(LEFT(DS$1968,2)/24,5),'[1]ОАО "АТС"'!$A$57:$F$800,5,FALSE),2))</f>
        <v>0</v>
      </c>
      <c r="DT1988" s="64"/>
      <c r="DU1988" s="64"/>
      <c r="DV1988" s="64"/>
      <c r="DW1988" s="64"/>
      <c r="DX1988" s="65"/>
      <c r="DY1988" s="63">
        <f>IF($A1988="-","-",ROUND(VLOOKUP($A1988+ROUND(LEFT(DY$1968,2)/24,5),'[1]ОАО "АТС"'!$A$57:$F$800,5,FALSE),2))</f>
        <v>0</v>
      </c>
      <c r="DZ1988" s="64"/>
      <c r="EA1988" s="64"/>
      <c r="EB1988" s="64"/>
      <c r="EC1988" s="64"/>
      <c r="ED1988" s="65"/>
      <c r="EE1988" s="63">
        <f>IF($A1988="-","-",ROUND(VLOOKUP($A1988+ROUND(LEFT(EE$1968,2)/24,5),'[1]ОАО "АТС"'!$A$57:$F$800,5,FALSE),2))</f>
        <v>50.09</v>
      </c>
      <c r="EF1988" s="64"/>
      <c r="EG1988" s="64"/>
      <c r="EH1988" s="64"/>
      <c r="EI1988" s="64"/>
      <c r="EJ1988" s="65"/>
      <c r="EK1988" s="63">
        <f>IF($A1988="-","-",ROUND(VLOOKUP($A1988+ROUND(LEFT(EK$1968,2)/24,5),'[1]ОАО "АТС"'!$A$57:$F$800,5,FALSE),2))</f>
        <v>66.459999999999994</v>
      </c>
      <c r="EL1988" s="64"/>
      <c r="EM1988" s="64"/>
      <c r="EN1988" s="64"/>
      <c r="EO1988" s="64"/>
      <c r="EP1988" s="65"/>
      <c r="EQ1988" s="63">
        <f>IF($A1988="-","-",ROUND(VLOOKUP($A1988+ROUND(LEFT(EQ$1968,2)/24,5),'[1]ОАО "АТС"'!$A$57:$F$800,5,FALSE),2))</f>
        <v>230.94</v>
      </c>
      <c r="ER1988" s="64"/>
      <c r="ES1988" s="64"/>
      <c r="ET1988" s="64"/>
      <c r="EU1988" s="64"/>
      <c r="EV1988" s="65"/>
    </row>
    <row r="1989" spans="1:152" s="29" customFormat="1" ht="15.75" customHeight="1" x14ac:dyDescent="0.2">
      <c r="A1989" s="60">
        <f>$A$121</f>
        <v>46012</v>
      </c>
      <c r="B1989" s="61"/>
      <c r="C1989" s="61"/>
      <c r="D1989" s="61"/>
      <c r="E1989" s="61"/>
      <c r="F1989" s="61"/>
      <c r="G1989" s="61"/>
      <c r="H1989" s="62"/>
      <c r="I1989" s="63">
        <f>IF($A1989="-","-",ROUND(VLOOKUP($A1989+ROUND(LEFT(I$1968,1)/24,5),'[1]ОАО "АТС"'!$A$57:$F$800,5,FALSE),2))</f>
        <v>79.260000000000005</v>
      </c>
      <c r="J1989" s="64"/>
      <c r="K1989" s="64"/>
      <c r="L1989" s="64"/>
      <c r="M1989" s="64"/>
      <c r="N1989" s="65"/>
      <c r="O1989" s="63">
        <f>IF($A1989="-","-",ROUND(VLOOKUP($A1989+ROUND(LEFT(O$1968,1)/24,5),'[1]ОАО "АТС"'!$A$57:$F$800,5,FALSE),2))</f>
        <v>0</v>
      </c>
      <c r="P1989" s="64"/>
      <c r="Q1989" s="64"/>
      <c r="R1989" s="64"/>
      <c r="S1989" s="64"/>
      <c r="T1989" s="65"/>
      <c r="U1989" s="63">
        <f>IF($A1989="-","-",ROUND(VLOOKUP($A1989+ROUND(LEFT(U$1968,1)/24,5),'[1]ОАО "АТС"'!$A$57:$F$800,5,FALSE),2))</f>
        <v>0</v>
      </c>
      <c r="V1989" s="64"/>
      <c r="W1989" s="64"/>
      <c r="X1989" s="64"/>
      <c r="Y1989" s="64"/>
      <c r="Z1989" s="65"/>
      <c r="AA1989" s="63">
        <f>IF($A1989="-","-",ROUND(VLOOKUP($A1989+ROUND(LEFT(AA$1968,1)/24,5),'[1]ОАО "АТС"'!$A$57:$F$800,5,FALSE),2))</f>
        <v>41.26</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v>
      </c>
      <c r="BL1989" s="64"/>
      <c r="BM1989" s="64"/>
      <c r="BN1989" s="64"/>
      <c r="BO1989" s="64"/>
      <c r="BP1989" s="65"/>
      <c r="BQ1989" s="63">
        <f>IF($A1989="-","-",ROUND(VLOOKUP($A1989+ROUND(LEFT(BQ$1968,2)/24,5),'[1]ОАО "АТС"'!$A$57:$F$800,5,FALSE),2))</f>
        <v>0</v>
      </c>
      <c r="BR1989" s="64"/>
      <c r="BS1989" s="64"/>
      <c r="BT1989" s="64"/>
      <c r="BU1989" s="64"/>
      <c r="BV1989" s="65"/>
      <c r="BW1989" s="63">
        <f>IF($A1989="-","-",ROUND(VLOOKUP($A1989+ROUND(LEFT(BW$1968,2)/24,5),'[1]ОАО "АТС"'!$A$57:$F$800,5,FALSE),2))</f>
        <v>0</v>
      </c>
      <c r="BX1989" s="64"/>
      <c r="BY1989" s="64"/>
      <c r="BZ1989" s="64"/>
      <c r="CA1989" s="64"/>
      <c r="CB1989" s="65"/>
      <c r="CC1989" s="63">
        <f>IF($A1989="-","-",ROUND(VLOOKUP($A1989+ROUND(LEFT(CC$1968,2)/24,5),'[1]ОАО "АТС"'!$A$57:$F$800,5,FALSE),2))</f>
        <v>0</v>
      </c>
      <c r="CD1989" s="64"/>
      <c r="CE1989" s="64"/>
      <c r="CF1989" s="64"/>
      <c r="CG1989" s="64"/>
      <c r="CH1989" s="65"/>
      <c r="CI1989" s="63">
        <f>IF($A1989="-","-",ROUND(VLOOKUP($A1989+ROUND(LEFT(CI$1968,2)/24,5),'[1]ОАО "АТС"'!$A$57:$F$800,5,FALSE),2))</f>
        <v>0</v>
      </c>
      <c r="CJ1989" s="64"/>
      <c r="CK1989" s="64"/>
      <c r="CL1989" s="64"/>
      <c r="CM1989" s="64"/>
      <c r="CN1989" s="65"/>
      <c r="CO1989" s="63">
        <f>IF($A1989="-","-",ROUND(VLOOKUP($A1989+ROUND(LEFT(CO$1968,2)/24,5),'[1]ОАО "АТС"'!$A$57:$F$800,5,FALSE),2))</f>
        <v>0</v>
      </c>
      <c r="CP1989" s="64"/>
      <c r="CQ1989" s="64"/>
      <c r="CR1989" s="64"/>
      <c r="CS1989" s="64"/>
      <c r="CT1989" s="65"/>
      <c r="CU1989" s="63">
        <f>IF($A1989="-","-",ROUND(VLOOKUP($A1989+ROUND(LEFT(CU$1968,2)/24,5),'[1]ОАО "АТС"'!$A$57:$F$800,5,FALSE),2))</f>
        <v>0</v>
      </c>
      <c r="CV1989" s="64"/>
      <c r="CW1989" s="64"/>
      <c r="CX1989" s="64"/>
      <c r="CY1989" s="64"/>
      <c r="CZ1989" s="65"/>
      <c r="DA1989" s="63">
        <f>IF($A1989="-","-",ROUND(VLOOKUP($A1989+ROUND(LEFT(DA$1968,2)/24,5),'[1]ОАО "АТС"'!$A$57:$F$800,5,FALSE),2))</f>
        <v>0</v>
      </c>
      <c r="DB1989" s="64"/>
      <c r="DC1989" s="64"/>
      <c r="DD1989" s="64"/>
      <c r="DE1989" s="64"/>
      <c r="DF1989" s="65"/>
      <c r="DG1989" s="63">
        <f>IF($A1989="-","-",ROUND(VLOOKUP($A1989+ROUND(LEFT(DG$1968,2)/24,5),'[1]ОАО "АТС"'!$A$57:$F$800,5,FALSE),2))</f>
        <v>0</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0</v>
      </c>
      <c r="DT1989" s="64"/>
      <c r="DU1989" s="64"/>
      <c r="DV1989" s="64"/>
      <c r="DW1989" s="64"/>
      <c r="DX1989" s="65"/>
      <c r="DY1989" s="63">
        <f>IF($A1989="-","-",ROUND(VLOOKUP($A1989+ROUND(LEFT(DY$1968,2)/24,5),'[1]ОАО "АТС"'!$A$57:$F$800,5,FALSE),2))</f>
        <v>47.7</v>
      </c>
      <c r="DZ1989" s="64"/>
      <c r="EA1989" s="64"/>
      <c r="EB1989" s="64"/>
      <c r="EC1989" s="64"/>
      <c r="ED1989" s="65"/>
      <c r="EE1989" s="63">
        <f>IF($A1989="-","-",ROUND(VLOOKUP($A1989+ROUND(LEFT(EE$1968,2)/24,5),'[1]ОАО "АТС"'!$A$57:$F$800,5,FALSE),2))</f>
        <v>258.18</v>
      </c>
      <c r="EF1989" s="64"/>
      <c r="EG1989" s="64"/>
      <c r="EH1989" s="64"/>
      <c r="EI1989" s="64"/>
      <c r="EJ1989" s="65"/>
      <c r="EK1989" s="63">
        <f>IF($A1989="-","-",ROUND(VLOOKUP($A1989+ROUND(LEFT(EK$1968,2)/24,5),'[1]ОАО "АТС"'!$A$57:$F$800,5,FALSE),2))</f>
        <v>239.1</v>
      </c>
      <c r="EL1989" s="64"/>
      <c r="EM1989" s="64"/>
      <c r="EN1989" s="64"/>
      <c r="EO1989" s="64"/>
      <c r="EP1989" s="65"/>
      <c r="EQ1989" s="63">
        <f>IF($A1989="-","-",ROUND(VLOOKUP($A1989+ROUND(LEFT(EQ$1968,2)/24,5),'[1]ОАО "АТС"'!$A$57:$F$800,5,FALSE),2))</f>
        <v>213.75</v>
      </c>
      <c r="ER1989" s="64"/>
      <c r="ES1989" s="64"/>
      <c r="ET1989" s="64"/>
      <c r="EU1989" s="64"/>
      <c r="EV1989" s="65"/>
    </row>
    <row r="1990" spans="1:152" s="29" customFormat="1" ht="15.75" customHeight="1" x14ac:dyDescent="0.2">
      <c r="A1990" s="60">
        <f>$A$122</f>
        <v>46013</v>
      </c>
      <c r="B1990" s="61"/>
      <c r="C1990" s="61"/>
      <c r="D1990" s="61"/>
      <c r="E1990" s="61"/>
      <c r="F1990" s="61"/>
      <c r="G1990" s="61"/>
      <c r="H1990" s="62"/>
      <c r="I1990" s="63">
        <f>IF($A1990="-","-",ROUND(VLOOKUP($A1990+ROUND(LEFT(I$1968,1)/24,5),'[1]ОАО "АТС"'!$A$57:$F$800,5,FALSE),2))</f>
        <v>677.21</v>
      </c>
      <c r="J1990" s="64"/>
      <c r="K1990" s="64"/>
      <c r="L1990" s="64"/>
      <c r="M1990" s="64"/>
      <c r="N1990" s="65"/>
      <c r="O1990" s="63">
        <f>IF($A1990="-","-",ROUND(VLOOKUP($A1990+ROUND(LEFT(O$1968,1)/24,5),'[1]ОАО "АТС"'!$A$57:$F$800,5,FALSE),2))</f>
        <v>863.11</v>
      </c>
      <c r="P1990" s="64"/>
      <c r="Q1990" s="64"/>
      <c r="R1990" s="64"/>
      <c r="S1990" s="64"/>
      <c r="T1990" s="65"/>
      <c r="U1990" s="63">
        <f>IF($A1990="-","-",ROUND(VLOOKUP($A1990+ROUND(LEFT(U$1968,1)/24,5),'[1]ОАО "АТС"'!$A$57:$F$800,5,FALSE),2))</f>
        <v>924.07</v>
      </c>
      <c r="V1990" s="64"/>
      <c r="W1990" s="64"/>
      <c r="X1990" s="64"/>
      <c r="Y1990" s="64"/>
      <c r="Z1990" s="65"/>
      <c r="AA1990" s="63">
        <f>IF($A1990="-","-",ROUND(VLOOKUP($A1990+ROUND(LEFT(AA$1968,1)/24,5),'[1]ОАО "АТС"'!$A$57:$F$800,5,FALSE),2))</f>
        <v>897.25</v>
      </c>
      <c r="AB1990" s="64"/>
      <c r="AC1990" s="64"/>
      <c r="AD1990" s="64"/>
      <c r="AE1990" s="64"/>
      <c r="AF1990" s="65"/>
      <c r="AG1990" s="63">
        <f>IF($A1990="-","-",ROUND(VLOOKUP($A1990+ROUND(LEFT(AG$1968,1)/24,5),'[1]ОАО "АТС"'!$A$57:$F$800,5,FALSE),2))</f>
        <v>717.08</v>
      </c>
      <c r="AH1990" s="64"/>
      <c r="AI1990" s="64"/>
      <c r="AJ1990" s="64"/>
      <c r="AK1990" s="64"/>
      <c r="AL1990" s="65"/>
      <c r="AM1990" s="63">
        <f>IF($A1990="-","-",ROUND(VLOOKUP($A1990+ROUND(LEFT(AM$1968,1)/24,5),'[1]ОАО "АТС"'!$A$57:$F$800,5,FALSE),2))</f>
        <v>377.76</v>
      </c>
      <c r="AN1990" s="64"/>
      <c r="AO1990" s="64"/>
      <c r="AP1990" s="64"/>
      <c r="AQ1990" s="64"/>
      <c r="AR1990" s="65"/>
      <c r="AS1990" s="63">
        <f>IF($A1990="-","-",ROUND(VLOOKUP($A1990+ROUND(LEFT(AS$1968,1)/24,5),'[1]ОАО "АТС"'!$A$57:$F$800,5,FALSE),2))</f>
        <v>144.29</v>
      </c>
      <c r="AT1990" s="64"/>
      <c r="AU1990" s="64"/>
      <c r="AV1990" s="64"/>
      <c r="AW1990" s="64"/>
      <c r="AX1990" s="65"/>
      <c r="AY1990" s="63">
        <f>IF($A1990="-","-",ROUND(VLOOKUP($A1990+ROUND(LEFT(AY$1968,1)/24,5),'[1]ОАО "АТС"'!$A$57:$F$800,5,FALSE),2))</f>
        <v>151.36000000000001</v>
      </c>
      <c r="AZ1990" s="64"/>
      <c r="BA1990" s="64"/>
      <c r="BB1990" s="64"/>
      <c r="BC1990" s="64"/>
      <c r="BD1990" s="65"/>
      <c r="BE1990" s="63">
        <f>IF($A1990="-","-",ROUND(VLOOKUP($A1990+ROUND(LEFT(BE$1968,1)/24,5),'[1]ОАО "АТС"'!$A$57:$F$800,5,FALSE),2))</f>
        <v>125.98</v>
      </c>
      <c r="BF1990" s="64"/>
      <c r="BG1990" s="64"/>
      <c r="BH1990" s="64"/>
      <c r="BI1990" s="64"/>
      <c r="BJ1990" s="65"/>
      <c r="BK1990" s="63">
        <f>IF($A1990="-","-",ROUND(VLOOKUP($A1990+ROUND(LEFT(BK$1968,1)/24,5),'[1]ОАО "АТС"'!$A$57:$F$800,5,FALSE),2))</f>
        <v>800.91</v>
      </c>
      <c r="BL1990" s="64"/>
      <c r="BM1990" s="64"/>
      <c r="BN1990" s="64"/>
      <c r="BO1990" s="64"/>
      <c r="BP1990" s="65"/>
      <c r="BQ1990" s="63">
        <f>IF($A1990="-","-",ROUND(VLOOKUP($A1990+ROUND(LEFT(BQ$1968,2)/24,5),'[1]ОАО "АТС"'!$A$57:$F$800,5,FALSE),2))</f>
        <v>808.87</v>
      </c>
      <c r="BR1990" s="64"/>
      <c r="BS1990" s="64"/>
      <c r="BT1990" s="64"/>
      <c r="BU1990" s="64"/>
      <c r="BV1990" s="65"/>
      <c r="BW1990" s="63">
        <f>IF($A1990="-","-",ROUND(VLOOKUP($A1990+ROUND(LEFT(BW$1968,2)/24,5),'[1]ОАО "АТС"'!$A$57:$F$800,5,FALSE),2))</f>
        <v>786.62</v>
      </c>
      <c r="BX1990" s="64"/>
      <c r="BY1990" s="64"/>
      <c r="BZ1990" s="64"/>
      <c r="CA1990" s="64"/>
      <c r="CB1990" s="65"/>
      <c r="CC1990" s="63">
        <f>IF($A1990="-","-",ROUND(VLOOKUP($A1990+ROUND(LEFT(CC$1968,2)/24,5),'[1]ОАО "АТС"'!$A$57:$F$800,5,FALSE),2))</f>
        <v>0</v>
      </c>
      <c r="CD1990" s="64"/>
      <c r="CE1990" s="64"/>
      <c r="CF1990" s="64"/>
      <c r="CG1990" s="64"/>
      <c r="CH1990" s="65"/>
      <c r="CI1990" s="63">
        <f>IF($A1990="-","-",ROUND(VLOOKUP($A1990+ROUND(LEFT(CI$1968,2)/24,5),'[1]ОАО "АТС"'!$A$57:$F$800,5,FALSE),2))</f>
        <v>271.35000000000002</v>
      </c>
      <c r="CJ1990" s="64"/>
      <c r="CK1990" s="64"/>
      <c r="CL1990" s="64"/>
      <c r="CM1990" s="64"/>
      <c r="CN1990" s="65"/>
      <c r="CO1990" s="63">
        <f>IF($A1990="-","-",ROUND(VLOOKUP($A1990+ROUND(LEFT(CO$1968,2)/24,5),'[1]ОАО "АТС"'!$A$57:$F$800,5,FALSE),2))</f>
        <v>343.88</v>
      </c>
      <c r="CP1990" s="64"/>
      <c r="CQ1990" s="64"/>
      <c r="CR1990" s="64"/>
      <c r="CS1990" s="64"/>
      <c r="CT1990" s="65"/>
      <c r="CU1990" s="63">
        <f>IF($A1990="-","-",ROUND(VLOOKUP($A1990+ROUND(LEFT(CU$1968,2)/24,5),'[1]ОАО "АТС"'!$A$57:$F$800,5,FALSE),2))</f>
        <v>207.03</v>
      </c>
      <c r="CV1990" s="64"/>
      <c r="CW1990" s="64"/>
      <c r="CX1990" s="64"/>
      <c r="CY1990" s="64"/>
      <c r="CZ1990" s="65"/>
      <c r="DA1990" s="63">
        <f>IF($A1990="-","-",ROUND(VLOOKUP($A1990+ROUND(LEFT(DA$1968,2)/24,5),'[1]ОАО "АТС"'!$A$57:$F$800,5,FALSE),2))</f>
        <v>339.9</v>
      </c>
      <c r="DB1990" s="64"/>
      <c r="DC1990" s="64"/>
      <c r="DD1990" s="64"/>
      <c r="DE1990" s="64"/>
      <c r="DF1990" s="65"/>
      <c r="DG1990" s="63">
        <f>IF($A1990="-","-",ROUND(VLOOKUP($A1990+ROUND(LEFT(DG$1968,2)/24,5),'[1]ОАО "АТС"'!$A$57:$F$800,5,FALSE),2))</f>
        <v>392.1</v>
      </c>
      <c r="DH1990" s="64"/>
      <c r="DI1990" s="64"/>
      <c r="DJ1990" s="64"/>
      <c r="DK1990" s="64"/>
      <c r="DL1990" s="65"/>
      <c r="DM1990" s="63">
        <f>IF($A1990="-","-",ROUND(VLOOKUP($A1990+ROUND(LEFT(DM$1968,2)/24,5),'[1]ОАО "АТС"'!$A$57:$F$800,5,FALSE),2))</f>
        <v>481.79</v>
      </c>
      <c r="DN1990" s="64"/>
      <c r="DO1990" s="64"/>
      <c r="DP1990" s="64"/>
      <c r="DQ1990" s="64"/>
      <c r="DR1990" s="65"/>
      <c r="DS1990" s="63">
        <f>IF($A1990="-","-",ROUND(VLOOKUP($A1990+ROUND(LEFT(DS$1968,2)/24,5),'[1]ОАО "АТС"'!$A$57:$F$800,5,FALSE),2))</f>
        <v>1179.79</v>
      </c>
      <c r="DT1990" s="64"/>
      <c r="DU1990" s="64"/>
      <c r="DV1990" s="64"/>
      <c r="DW1990" s="64"/>
      <c r="DX1990" s="65"/>
      <c r="DY1990" s="63">
        <f>IF($A1990="-","-",ROUND(VLOOKUP($A1990+ROUND(LEFT(DY$1968,2)/24,5),'[1]ОАО "АТС"'!$A$57:$F$800,5,FALSE),2))</f>
        <v>728</v>
      </c>
      <c r="DZ1990" s="64"/>
      <c r="EA1990" s="64"/>
      <c r="EB1990" s="64"/>
      <c r="EC1990" s="64"/>
      <c r="ED1990" s="65"/>
      <c r="EE1990" s="63">
        <f>IF($A1990="-","-",ROUND(VLOOKUP($A1990+ROUND(LEFT(EE$1968,2)/24,5),'[1]ОАО "АТС"'!$A$57:$F$800,5,FALSE),2))</f>
        <v>1755.53</v>
      </c>
      <c r="EF1990" s="64"/>
      <c r="EG1990" s="64"/>
      <c r="EH1990" s="64"/>
      <c r="EI1990" s="64"/>
      <c r="EJ1990" s="65"/>
      <c r="EK1990" s="63">
        <f>IF($A1990="-","-",ROUND(VLOOKUP($A1990+ROUND(LEFT(EK$1968,2)/24,5),'[1]ОАО "АТС"'!$A$57:$F$800,5,FALSE),2))</f>
        <v>1210.01</v>
      </c>
      <c r="EL1990" s="64"/>
      <c r="EM1990" s="64"/>
      <c r="EN1990" s="64"/>
      <c r="EO1990" s="64"/>
      <c r="EP1990" s="65"/>
      <c r="EQ1990" s="63">
        <f>IF($A1990="-","-",ROUND(VLOOKUP($A1990+ROUND(LEFT(EQ$1968,2)/24,5),'[1]ОАО "АТС"'!$A$57:$F$800,5,FALSE),2))</f>
        <v>893.6</v>
      </c>
      <c r="ER1990" s="64"/>
      <c r="ES1990" s="64"/>
      <c r="ET1990" s="64"/>
      <c r="EU1990" s="64"/>
      <c r="EV1990" s="65"/>
    </row>
    <row r="1991" spans="1:152" s="29" customFormat="1" ht="15.75" customHeight="1" x14ac:dyDescent="0.2">
      <c r="A1991" s="60">
        <f>$A$123</f>
        <v>46014</v>
      </c>
      <c r="B1991" s="61"/>
      <c r="C1991" s="61"/>
      <c r="D1991" s="61"/>
      <c r="E1991" s="61"/>
      <c r="F1991" s="61"/>
      <c r="G1991" s="61"/>
      <c r="H1991" s="62"/>
      <c r="I1991" s="63">
        <f>IF($A1991="-","-",ROUND(VLOOKUP($A1991+ROUND(LEFT(I$1968,1)/24,5),'[1]ОАО "АТС"'!$A$57:$F$800,5,FALSE),2))</f>
        <v>101.87</v>
      </c>
      <c r="J1991" s="64"/>
      <c r="K1991" s="64"/>
      <c r="L1991" s="64"/>
      <c r="M1991" s="64"/>
      <c r="N1991" s="65"/>
      <c r="O1991" s="63">
        <f>IF($A1991="-","-",ROUND(VLOOKUP($A1991+ROUND(LEFT(O$1968,1)/24,5),'[1]ОАО "АТС"'!$A$57:$F$800,5,FALSE),2))</f>
        <v>194.3</v>
      </c>
      <c r="P1991" s="64"/>
      <c r="Q1991" s="64"/>
      <c r="R1991" s="64"/>
      <c r="S1991" s="64"/>
      <c r="T1991" s="65"/>
      <c r="U1991" s="63">
        <f>IF($A1991="-","-",ROUND(VLOOKUP($A1991+ROUND(LEFT(U$1968,1)/24,5),'[1]ОАО "АТС"'!$A$57:$F$800,5,FALSE),2))</f>
        <v>209.18</v>
      </c>
      <c r="V1991" s="64"/>
      <c r="W1991" s="64"/>
      <c r="X1991" s="64"/>
      <c r="Y1991" s="64"/>
      <c r="Z1991" s="65"/>
      <c r="AA1991" s="63">
        <f>IF($A1991="-","-",ROUND(VLOOKUP($A1991+ROUND(LEFT(AA$1968,1)/24,5),'[1]ОАО "АТС"'!$A$57:$F$800,5,FALSE),2))</f>
        <v>72.239999999999995</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0.01</v>
      </c>
      <c r="CD1991" s="64"/>
      <c r="CE1991" s="64"/>
      <c r="CF1991" s="64"/>
      <c r="CG1991" s="64"/>
      <c r="CH1991" s="65"/>
      <c r="CI1991" s="63">
        <f>IF($A1991="-","-",ROUND(VLOOKUP($A1991+ROUND(LEFT(CI$1968,2)/24,5),'[1]ОАО "АТС"'!$A$57:$F$800,5,FALSE),2))</f>
        <v>17.72</v>
      </c>
      <c r="CJ1991" s="64"/>
      <c r="CK1991" s="64"/>
      <c r="CL1991" s="64"/>
      <c r="CM1991" s="64"/>
      <c r="CN1991" s="65"/>
      <c r="CO1991" s="63">
        <f>IF($A1991="-","-",ROUND(VLOOKUP($A1991+ROUND(LEFT(CO$1968,2)/24,5),'[1]ОАО "АТС"'!$A$57:$F$800,5,FALSE),2))</f>
        <v>0.89</v>
      </c>
      <c r="CP1991" s="64"/>
      <c r="CQ1991" s="64"/>
      <c r="CR1991" s="64"/>
      <c r="CS1991" s="64"/>
      <c r="CT1991" s="65"/>
      <c r="CU1991" s="63">
        <f>IF($A1991="-","-",ROUND(VLOOKUP($A1991+ROUND(LEFT(CU$1968,2)/24,5),'[1]ОАО "АТС"'!$A$57:$F$800,5,FALSE),2))</f>
        <v>35.54</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101.77</v>
      </c>
      <c r="DH1991" s="64"/>
      <c r="DI1991" s="64"/>
      <c r="DJ1991" s="64"/>
      <c r="DK1991" s="64"/>
      <c r="DL1991" s="65"/>
      <c r="DM1991" s="63">
        <f>IF($A1991="-","-",ROUND(VLOOKUP($A1991+ROUND(LEFT(DM$1968,2)/24,5),'[1]ОАО "АТС"'!$A$57:$F$800,5,FALSE),2))</f>
        <v>100.78</v>
      </c>
      <c r="DN1991" s="64"/>
      <c r="DO1991" s="64"/>
      <c r="DP1991" s="64"/>
      <c r="DQ1991" s="64"/>
      <c r="DR1991" s="65"/>
      <c r="DS1991" s="63">
        <f>IF($A1991="-","-",ROUND(VLOOKUP($A1991+ROUND(LEFT(DS$1968,2)/24,5),'[1]ОАО "АТС"'!$A$57:$F$800,5,FALSE),2))</f>
        <v>113.05</v>
      </c>
      <c r="DT1991" s="64"/>
      <c r="DU1991" s="64"/>
      <c r="DV1991" s="64"/>
      <c r="DW1991" s="64"/>
      <c r="DX1991" s="65"/>
      <c r="DY1991" s="63">
        <f>IF($A1991="-","-",ROUND(VLOOKUP($A1991+ROUND(LEFT(DY$1968,2)/24,5),'[1]ОАО "АТС"'!$A$57:$F$800,5,FALSE),2))</f>
        <v>487.82</v>
      </c>
      <c r="DZ1991" s="64"/>
      <c r="EA1991" s="64"/>
      <c r="EB1991" s="64"/>
      <c r="EC1991" s="64"/>
      <c r="ED1991" s="65"/>
      <c r="EE1991" s="63">
        <f>IF($A1991="-","-",ROUND(VLOOKUP($A1991+ROUND(LEFT(EE$1968,2)/24,5),'[1]ОАО "АТС"'!$A$57:$F$800,5,FALSE),2))</f>
        <v>408.92</v>
      </c>
      <c r="EF1991" s="64"/>
      <c r="EG1991" s="64"/>
      <c r="EH1991" s="64"/>
      <c r="EI1991" s="64"/>
      <c r="EJ1991" s="65"/>
      <c r="EK1991" s="63">
        <f>IF($A1991="-","-",ROUND(VLOOKUP($A1991+ROUND(LEFT(EK$1968,2)/24,5),'[1]ОАО "АТС"'!$A$57:$F$800,5,FALSE),2))</f>
        <v>88.61</v>
      </c>
      <c r="EL1991" s="64"/>
      <c r="EM1991" s="64"/>
      <c r="EN1991" s="64"/>
      <c r="EO1991" s="64"/>
      <c r="EP1991" s="65"/>
      <c r="EQ1991" s="63">
        <f>IF($A1991="-","-",ROUND(VLOOKUP($A1991+ROUND(LEFT(EQ$1968,2)/24,5),'[1]ОАО "АТС"'!$A$57:$F$800,5,FALSE),2))</f>
        <v>0</v>
      </c>
      <c r="ER1991" s="64"/>
      <c r="ES1991" s="64"/>
      <c r="ET1991" s="64"/>
      <c r="EU1991" s="64"/>
      <c r="EV1991" s="65"/>
    </row>
    <row r="1992" spans="1:152" s="29" customFormat="1" ht="15.75" customHeight="1" x14ac:dyDescent="0.2">
      <c r="A1992" s="60">
        <f>$A$124</f>
        <v>46015</v>
      </c>
      <c r="B1992" s="61"/>
      <c r="C1992" s="61"/>
      <c r="D1992" s="61"/>
      <c r="E1992" s="61"/>
      <c r="F1992" s="61"/>
      <c r="G1992" s="61"/>
      <c r="H1992" s="62"/>
      <c r="I1992" s="63">
        <f>IF($A1992="-","-",ROUND(VLOOKUP($A1992+ROUND(LEFT(I$1968,1)/24,5),'[1]ОАО "АТС"'!$A$57:$F$800,5,FALSE),2))</f>
        <v>148.55000000000001</v>
      </c>
      <c r="J1992" s="64"/>
      <c r="K1992" s="64"/>
      <c r="L1992" s="64"/>
      <c r="M1992" s="64"/>
      <c r="N1992" s="65"/>
      <c r="O1992" s="63">
        <f>IF($A1992="-","-",ROUND(VLOOKUP($A1992+ROUND(LEFT(O$1968,1)/24,5),'[1]ОАО "АТС"'!$A$57:$F$800,5,FALSE),2))</f>
        <v>0</v>
      </c>
      <c r="P1992" s="64"/>
      <c r="Q1992" s="64"/>
      <c r="R1992" s="64"/>
      <c r="S1992" s="64"/>
      <c r="T1992" s="65"/>
      <c r="U1992" s="63">
        <f>IF($A1992="-","-",ROUND(VLOOKUP($A1992+ROUND(LEFT(U$1968,1)/24,5),'[1]ОАО "АТС"'!$A$57:$F$800,5,FALSE),2))</f>
        <v>0</v>
      </c>
      <c r="V1992" s="64"/>
      <c r="W1992" s="64"/>
      <c r="X1992" s="64"/>
      <c r="Y1992" s="64"/>
      <c r="Z1992" s="65"/>
      <c r="AA1992" s="63">
        <f>IF($A1992="-","-",ROUND(VLOOKUP($A1992+ROUND(LEFT(AA$1968,1)/24,5),'[1]ОАО "АТС"'!$A$57:$F$800,5,FALSE),2))</f>
        <v>0.56000000000000005</v>
      </c>
      <c r="AB1992" s="64"/>
      <c r="AC1992" s="64"/>
      <c r="AD1992" s="64"/>
      <c r="AE1992" s="64"/>
      <c r="AF1992" s="65"/>
      <c r="AG1992" s="63">
        <f>IF($A1992="-","-",ROUND(VLOOKUP($A1992+ROUND(LEFT(AG$1968,1)/24,5),'[1]ОАО "АТС"'!$A$57:$F$800,5,FALSE),2))</f>
        <v>0</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2.21</v>
      </c>
      <c r="DN1992" s="64"/>
      <c r="DO1992" s="64"/>
      <c r="DP1992" s="64"/>
      <c r="DQ1992" s="64"/>
      <c r="DR1992" s="65"/>
      <c r="DS1992" s="63">
        <f>IF($A1992="-","-",ROUND(VLOOKUP($A1992+ROUND(LEFT(DS$1968,2)/24,5),'[1]ОАО "АТС"'!$A$57:$F$800,5,FALSE),2))</f>
        <v>45.45</v>
      </c>
      <c r="DT1992" s="64"/>
      <c r="DU1992" s="64"/>
      <c r="DV1992" s="64"/>
      <c r="DW1992" s="64"/>
      <c r="DX1992" s="65"/>
      <c r="DY1992" s="63">
        <f>IF($A1992="-","-",ROUND(VLOOKUP($A1992+ROUND(LEFT(DY$1968,2)/24,5),'[1]ОАО "АТС"'!$A$57:$F$800,5,FALSE),2))</f>
        <v>183.06</v>
      </c>
      <c r="DZ1992" s="64"/>
      <c r="EA1992" s="64"/>
      <c r="EB1992" s="64"/>
      <c r="EC1992" s="64"/>
      <c r="ED1992" s="65"/>
      <c r="EE1992" s="63">
        <f>IF($A1992="-","-",ROUND(VLOOKUP($A1992+ROUND(LEFT(EE$1968,2)/24,5),'[1]ОАО "АТС"'!$A$57:$F$800,5,FALSE),2))</f>
        <v>722</v>
      </c>
      <c r="EF1992" s="64"/>
      <c r="EG1992" s="64"/>
      <c r="EH1992" s="64"/>
      <c r="EI1992" s="64"/>
      <c r="EJ1992" s="65"/>
      <c r="EK1992" s="63">
        <f>IF($A1992="-","-",ROUND(VLOOKUP($A1992+ROUND(LEFT(EK$1968,2)/24,5),'[1]ОАО "АТС"'!$A$57:$F$800,5,FALSE),2))</f>
        <v>456.07</v>
      </c>
      <c r="EL1992" s="64"/>
      <c r="EM1992" s="64"/>
      <c r="EN1992" s="64"/>
      <c r="EO1992" s="64"/>
      <c r="EP1992" s="65"/>
      <c r="EQ1992" s="63">
        <f>IF($A1992="-","-",ROUND(VLOOKUP($A1992+ROUND(LEFT(EQ$1968,2)/24,5),'[1]ОАО "АТС"'!$A$57:$F$800,5,FALSE),2))</f>
        <v>686.58</v>
      </c>
      <c r="ER1992" s="64"/>
      <c r="ES1992" s="64"/>
      <c r="ET1992" s="64"/>
      <c r="EU1992" s="64"/>
      <c r="EV1992" s="65"/>
    </row>
    <row r="1993" spans="1:152" s="29" customFormat="1" ht="15.75" customHeight="1" x14ac:dyDescent="0.2">
      <c r="A1993" s="60">
        <f>$A$125</f>
        <v>46016</v>
      </c>
      <c r="B1993" s="61"/>
      <c r="C1993" s="61"/>
      <c r="D1993" s="61"/>
      <c r="E1993" s="61"/>
      <c r="F1993" s="61"/>
      <c r="G1993" s="61"/>
      <c r="H1993" s="62"/>
      <c r="I1993" s="63">
        <f>IF($A1993="-","-",ROUND(VLOOKUP($A1993+ROUND(LEFT(I$1968,1)/24,5),'[1]ОАО "АТС"'!$A$57:$F$800,5,FALSE),2))</f>
        <v>304.61</v>
      </c>
      <c r="J1993" s="64"/>
      <c r="K1993" s="64"/>
      <c r="L1993" s="64"/>
      <c r="M1993" s="64"/>
      <c r="N1993" s="65"/>
      <c r="O1993" s="63">
        <f>IF($A1993="-","-",ROUND(VLOOKUP($A1993+ROUND(LEFT(O$1968,1)/24,5),'[1]ОАО "АТС"'!$A$57:$F$800,5,FALSE),2))</f>
        <v>145.63</v>
      </c>
      <c r="P1993" s="64"/>
      <c r="Q1993" s="64"/>
      <c r="R1993" s="64"/>
      <c r="S1993" s="64"/>
      <c r="T1993" s="65"/>
      <c r="U1993" s="63">
        <f>IF($A1993="-","-",ROUND(VLOOKUP($A1993+ROUND(LEFT(U$1968,1)/24,5),'[1]ОАО "АТС"'!$A$57:$F$800,5,FALSE),2))</f>
        <v>115.46</v>
      </c>
      <c r="V1993" s="64"/>
      <c r="W1993" s="64"/>
      <c r="X1993" s="64"/>
      <c r="Y1993" s="64"/>
      <c r="Z1993" s="65"/>
      <c r="AA1993" s="63">
        <f>IF($A1993="-","-",ROUND(VLOOKUP($A1993+ROUND(LEFT(AA$1968,1)/24,5),'[1]ОАО "АТС"'!$A$57:$F$800,5,FALSE),2))</f>
        <v>28.64</v>
      </c>
      <c r="AB1993" s="64"/>
      <c r="AC1993" s="64"/>
      <c r="AD1993" s="64"/>
      <c r="AE1993" s="64"/>
      <c r="AF1993" s="65"/>
      <c r="AG1993" s="63">
        <f>IF($A1993="-","-",ROUND(VLOOKUP($A1993+ROUND(LEFT(AG$1968,1)/24,5),'[1]ОАО "АТС"'!$A$57:$F$800,5,FALSE),2))</f>
        <v>0</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0</v>
      </c>
      <c r="BR1993" s="64"/>
      <c r="BS1993" s="64"/>
      <c r="BT1993" s="64"/>
      <c r="BU1993" s="64"/>
      <c r="BV1993" s="65"/>
      <c r="BW1993" s="63">
        <f>IF($A1993="-","-",ROUND(VLOOKUP($A1993+ROUND(LEFT(BW$1968,2)/24,5),'[1]ОАО "АТС"'!$A$57:$F$800,5,FALSE),2))</f>
        <v>0</v>
      </c>
      <c r="BX1993" s="64"/>
      <c r="BY1993" s="64"/>
      <c r="BZ1993" s="64"/>
      <c r="CA1993" s="64"/>
      <c r="CB1993" s="65"/>
      <c r="CC1993" s="63">
        <f>IF($A1993="-","-",ROUND(VLOOKUP($A1993+ROUND(LEFT(CC$1968,2)/24,5),'[1]ОАО "АТС"'!$A$57:$F$800,5,FALSE),2))</f>
        <v>0</v>
      </c>
      <c r="CD1993" s="64"/>
      <c r="CE1993" s="64"/>
      <c r="CF1993" s="64"/>
      <c r="CG1993" s="64"/>
      <c r="CH1993" s="65"/>
      <c r="CI1993" s="63">
        <f>IF($A1993="-","-",ROUND(VLOOKUP($A1993+ROUND(LEFT(CI$1968,2)/24,5),'[1]ОАО "АТС"'!$A$57:$F$800,5,FALSE),2))</f>
        <v>0</v>
      </c>
      <c r="CJ1993" s="64"/>
      <c r="CK1993" s="64"/>
      <c r="CL1993" s="64"/>
      <c r="CM1993" s="64"/>
      <c r="CN1993" s="65"/>
      <c r="CO1993" s="63">
        <f>IF($A1993="-","-",ROUND(VLOOKUP($A1993+ROUND(LEFT(CO$1968,2)/24,5),'[1]ОАО "АТС"'!$A$57:$F$800,5,FALSE),2))</f>
        <v>0</v>
      </c>
      <c r="CP1993" s="64"/>
      <c r="CQ1993" s="64"/>
      <c r="CR1993" s="64"/>
      <c r="CS1993" s="64"/>
      <c r="CT1993" s="65"/>
      <c r="CU1993" s="63">
        <f>IF($A1993="-","-",ROUND(VLOOKUP($A1993+ROUND(LEFT(CU$1968,2)/24,5),'[1]ОАО "АТС"'!$A$57:$F$800,5,FALSE),2))</f>
        <v>0</v>
      </c>
      <c r="CV1993" s="64"/>
      <c r="CW1993" s="64"/>
      <c r="CX1993" s="64"/>
      <c r="CY1993" s="64"/>
      <c r="CZ1993" s="65"/>
      <c r="DA1993" s="63">
        <f>IF($A1993="-","-",ROUND(VLOOKUP($A1993+ROUND(LEFT(DA$1968,2)/24,5),'[1]ОАО "АТС"'!$A$57:$F$800,5,FALSE),2))</f>
        <v>0</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0</v>
      </c>
      <c r="DZ1993" s="64"/>
      <c r="EA1993" s="64"/>
      <c r="EB1993" s="64"/>
      <c r="EC1993" s="64"/>
      <c r="ED1993" s="65"/>
      <c r="EE1993" s="63">
        <f>IF($A1993="-","-",ROUND(VLOOKUP($A1993+ROUND(LEFT(EE$1968,2)/24,5),'[1]ОАО "АТС"'!$A$57:$F$800,5,FALSE),2))</f>
        <v>0</v>
      </c>
      <c r="EF1993" s="64"/>
      <c r="EG1993" s="64"/>
      <c r="EH1993" s="64"/>
      <c r="EI1993" s="64"/>
      <c r="EJ1993" s="65"/>
      <c r="EK1993" s="63">
        <f>IF($A1993="-","-",ROUND(VLOOKUP($A1993+ROUND(LEFT(EK$1968,2)/24,5),'[1]ОАО "АТС"'!$A$57:$F$800,5,FALSE),2))</f>
        <v>0</v>
      </c>
      <c r="EL1993" s="64"/>
      <c r="EM1993" s="64"/>
      <c r="EN1993" s="64"/>
      <c r="EO1993" s="64"/>
      <c r="EP1993" s="65"/>
      <c r="EQ1993" s="63">
        <f>IF($A1993="-","-",ROUND(VLOOKUP($A1993+ROUND(LEFT(EQ$1968,2)/24,5),'[1]ОАО "АТС"'!$A$57:$F$800,5,FALSE),2))</f>
        <v>284.77999999999997</v>
      </c>
      <c r="ER1993" s="64"/>
      <c r="ES1993" s="64"/>
      <c r="ET1993" s="64"/>
      <c r="EU1993" s="64"/>
      <c r="EV1993" s="65"/>
    </row>
    <row r="1994" spans="1:152" s="29" customFormat="1" ht="15.75" customHeight="1" x14ac:dyDescent="0.2">
      <c r="A1994" s="60">
        <f>$A$126</f>
        <v>46017</v>
      </c>
      <c r="B1994" s="61"/>
      <c r="C1994" s="61"/>
      <c r="D1994" s="61"/>
      <c r="E1994" s="61"/>
      <c r="F1994" s="61"/>
      <c r="G1994" s="61"/>
      <c r="H1994" s="62"/>
      <c r="I1994" s="63">
        <f>IF($A1994="-","-",ROUND(VLOOKUP($A1994+ROUND(LEFT(I$1968,1)/24,5),'[1]ОАО "АТС"'!$A$57:$F$800,5,FALSE),2))</f>
        <v>942.59</v>
      </c>
      <c r="J1994" s="64"/>
      <c r="K1994" s="64"/>
      <c r="L1994" s="64"/>
      <c r="M1994" s="64"/>
      <c r="N1994" s="65"/>
      <c r="O1994" s="63">
        <f>IF($A1994="-","-",ROUND(VLOOKUP($A1994+ROUND(LEFT(O$1968,1)/24,5),'[1]ОАО "АТС"'!$A$57:$F$800,5,FALSE),2))</f>
        <v>667.66</v>
      </c>
      <c r="P1994" s="64"/>
      <c r="Q1994" s="64"/>
      <c r="R1994" s="64"/>
      <c r="S1994" s="64"/>
      <c r="T1994" s="65"/>
      <c r="U1994" s="63">
        <f>IF($A1994="-","-",ROUND(VLOOKUP($A1994+ROUND(LEFT(U$1968,1)/24,5),'[1]ОАО "АТС"'!$A$57:$F$800,5,FALSE),2))</f>
        <v>746.21</v>
      </c>
      <c r="V1994" s="64"/>
      <c r="W1994" s="64"/>
      <c r="X1994" s="64"/>
      <c r="Y1994" s="64"/>
      <c r="Z1994" s="65"/>
      <c r="AA1994" s="63">
        <f>IF($A1994="-","-",ROUND(VLOOKUP($A1994+ROUND(LEFT(AA$1968,1)/24,5),'[1]ОАО "АТС"'!$A$57:$F$800,5,FALSE),2))</f>
        <v>0</v>
      </c>
      <c r="AB1994" s="64"/>
      <c r="AC1994" s="64"/>
      <c r="AD1994" s="64"/>
      <c r="AE1994" s="64"/>
      <c r="AF1994" s="65"/>
      <c r="AG1994" s="63">
        <f>IF($A1994="-","-",ROUND(VLOOKUP($A1994+ROUND(LEFT(AG$1968,1)/24,5),'[1]ОАО "АТС"'!$A$57:$F$800,5,FALSE),2))</f>
        <v>773.43</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0</v>
      </c>
      <c r="BL1994" s="64"/>
      <c r="BM1994" s="64"/>
      <c r="BN1994" s="64"/>
      <c r="BO1994" s="64"/>
      <c r="BP1994" s="65"/>
      <c r="BQ1994" s="63">
        <f>IF($A1994="-","-",ROUND(VLOOKUP($A1994+ROUND(LEFT(BQ$1968,2)/24,5),'[1]ОАО "АТС"'!$A$57:$F$800,5,FALSE),2))</f>
        <v>0</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1.51</v>
      </c>
      <c r="DN1994" s="64"/>
      <c r="DO1994" s="64"/>
      <c r="DP1994" s="64"/>
      <c r="DQ1994" s="64"/>
      <c r="DR1994" s="65"/>
      <c r="DS1994" s="63">
        <f>IF($A1994="-","-",ROUND(VLOOKUP($A1994+ROUND(LEFT(DS$1968,2)/24,5),'[1]ОАО "АТС"'!$A$57:$F$800,5,FALSE),2))</f>
        <v>50.2</v>
      </c>
      <c r="DT1994" s="64"/>
      <c r="DU1994" s="64"/>
      <c r="DV1994" s="64"/>
      <c r="DW1994" s="64"/>
      <c r="DX1994" s="65"/>
      <c r="DY1994" s="63">
        <f>IF($A1994="-","-",ROUND(VLOOKUP($A1994+ROUND(LEFT(DY$1968,2)/24,5),'[1]ОАО "АТС"'!$A$57:$F$800,5,FALSE),2))</f>
        <v>355.06</v>
      </c>
      <c r="DZ1994" s="64"/>
      <c r="EA1994" s="64"/>
      <c r="EB1994" s="64"/>
      <c r="EC1994" s="64"/>
      <c r="ED1994" s="65"/>
      <c r="EE1994" s="63">
        <f>IF($A1994="-","-",ROUND(VLOOKUP($A1994+ROUND(LEFT(EE$1968,2)/24,5),'[1]ОАО "АТС"'!$A$57:$F$800,5,FALSE),2))</f>
        <v>802.5</v>
      </c>
      <c r="EF1994" s="64"/>
      <c r="EG1994" s="64"/>
      <c r="EH1994" s="64"/>
      <c r="EI1994" s="64"/>
      <c r="EJ1994" s="65"/>
      <c r="EK1994" s="63">
        <f>IF($A1994="-","-",ROUND(VLOOKUP($A1994+ROUND(LEFT(EK$1968,2)/24,5),'[1]ОАО "АТС"'!$A$57:$F$800,5,FALSE),2))</f>
        <v>897.04</v>
      </c>
      <c r="EL1994" s="64"/>
      <c r="EM1994" s="64"/>
      <c r="EN1994" s="64"/>
      <c r="EO1994" s="64"/>
      <c r="EP1994" s="65"/>
      <c r="EQ1994" s="63">
        <f>IF($A1994="-","-",ROUND(VLOOKUP($A1994+ROUND(LEFT(EQ$1968,2)/24,5),'[1]ОАО "АТС"'!$A$57:$F$800,5,FALSE),2))</f>
        <v>737.19</v>
      </c>
      <c r="ER1994" s="64"/>
      <c r="ES1994" s="64"/>
      <c r="ET1994" s="64"/>
      <c r="EU1994" s="64"/>
      <c r="EV1994" s="65"/>
    </row>
    <row r="1995" spans="1:152" s="29" customFormat="1" ht="15.75" customHeight="1" x14ac:dyDescent="0.2">
      <c r="A1995" s="60">
        <f>$A$127</f>
        <v>46018</v>
      </c>
      <c r="B1995" s="61"/>
      <c r="C1995" s="61"/>
      <c r="D1995" s="61"/>
      <c r="E1995" s="61"/>
      <c r="F1995" s="61"/>
      <c r="G1995" s="61"/>
      <c r="H1995" s="62"/>
      <c r="I1995" s="63">
        <f>IF($A1995="-","-",ROUND(VLOOKUP($A1995+ROUND(LEFT(I$1968,1)/24,5),'[1]ОАО "АТС"'!$A$57:$F$800,5,FALSE),2))</f>
        <v>704.89</v>
      </c>
      <c r="J1995" s="64"/>
      <c r="K1995" s="64"/>
      <c r="L1995" s="64"/>
      <c r="M1995" s="64"/>
      <c r="N1995" s="65"/>
      <c r="O1995" s="63">
        <f>IF($A1995="-","-",ROUND(VLOOKUP($A1995+ROUND(LEFT(O$1968,1)/24,5),'[1]ОАО "АТС"'!$A$57:$F$800,5,FALSE),2))</f>
        <v>727.72</v>
      </c>
      <c r="P1995" s="64"/>
      <c r="Q1995" s="64"/>
      <c r="R1995" s="64"/>
      <c r="S1995" s="64"/>
      <c r="T1995" s="65"/>
      <c r="U1995" s="63">
        <f>IF($A1995="-","-",ROUND(VLOOKUP($A1995+ROUND(LEFT(U$1968,1)/24,5),'[1]ОАО "АТС"'!$A$57:$F$800,5,FALSE),2))</f>
        <v>0</v>
      </c>
      <c r="V1995" s="64"/>
      <c r="W1995" s="64"/>
      <c r="X1995" s="64"/>
      <c r="Y1995" s="64"/>
      <c r="Z1995" s="65"/>
      <c r="AA1995" s="63">
        <f>IF($A1995="-","-",ROUND(VLOOKUP($A1995+ROUND(LEFT(AA$1968,1)/24,5),'[1]ОАО "АТС"'!$A$57:$F$800,5,FALSE),2))</f>
        <v>810.28</v>
      </c>
      <c r="AB1995" s="64"/>
      <c r="AC1995" s="64"/>
      <c r="AD1995" s="64"/>
      <c r="AE1995" s="64"/>
      <c r="AF1995" s="65"/>
      <c r="AG1995" s="63">
        <f>IF($A1995="-","-",ROUND(VLOOKUP($A1995+ROUND(LEFT(AG$1968,1)/24,5),'[1]ОАО "АТС"'!$A$57:$F$800,5,FALSE),2))</f>
        <v>777.06</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24.1</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0</v>
      </c>
      <c r="BL1995" s="64"/>
      <c r="BM1995" s="64"/>
      <c r="BN1995" s="64"/>
      <c r="BO1995" s="64"/>
      <c r="BP1995" s="65"/>
      <c r="BQ1995" s="63">
        <f>IF($A1995="-","-",ROUND(VLOOKUP($A1995+ROUND(LEFT(BQ$1968,2)/24,5),'[1]ОАО "АТС"'!$A$57:$F$800,5,FALSE),2))</f>
        <v>0</v>
      </c>
      <c r="BR1995" s="64"/>
      <c r="BS1995" s="64"/>
      <c r="BT1995" s="64"/>
      <c r="BU1995" s="64"/>
      <c r="BV1995" s="65"/>
      <c r="BW1995" s="63">
        <f>IF($A1995="-","-",ROUND(VLOOKUP($A1995+ROUND(LEFT(BW$1968,2)/24,5),'[1]ОАО "АТС"'!$A$57:$F$800,5,FALSE),2))</f>
        <v>0</v>
      </c>
      <c r="BX1995" s="64"/>
      <c r="BY1995" s="64"/>
      <c r="BZ1995" s="64"/>
      <c r="CA1995" s="64"/>
      <c r="CB1995" s="65"/>
      <c r="CC1995" s="63">
        <f>IF($A1995="-","-",ROUND(VLOOKUP($A1995+ROUND(LEFT(CC$1968,2)/24,5),'[1]ОАО "АТС"'!$A$57:$F$800,5,FALSE),2))</f>
        <v>0</v>
      </c>
      <c r="CD1995" s="64"/>
      <c r="CE1995" s="64"/>
      <c r="CF1995" s="64"/>
      <c r="CG1995" s="64"/>
      <c r="CH1995" s="65"/>
      <c r="CI1995" s="63">
        <f>IF($A1995="-","-",ROUND(VLOOKUP($A1995+ROUND(LEFT(CI$1968,2)/24,5),'[1]ОАО "АТС"'!$A$57:$F$800,5,FALSE),2))</f>
        <v>0</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0</v>
      </c>
      <c r="DH1995" s="64"/>
      <c r="DI1995" s="64"/>
      <c r="DJ1995" s="64"/>
      <c r="DK1995" s="64"/>
      <c r="DL1995" s="65"/>
      <c r="DM1995" s="63">
        <f>IF($A1995="-","-",ROUND(VLOOKUP($A1995+ROUND(LEFT(DM$1968,2)/24,5),'[1]ОАО "АТС"'!$A$57:$F$800,5,FALSE),2))</f>
        <v>0</v>
      </c>
      <c r="DN1995" s="64"/>
      <c r="DO1995" s="64"/>
      <c r="DP1995" s="64"/>
      <c r="DQ1995" s="64"/>
      <c r="DR1995" s="65"/>
      <c r="DS1995" s="63">
        <f>IF($A1995="-","-",ROUND(VLOOKUP($A1995+ROUND(LEFT(DS$1968,2)/24,5),'[1]ОАО "АТС"'!$A$57:$F$800,5,FALSE),2))</f>
        <v>0</v>
      </c>
      <c r="DT1995" s="64"/>
      <c r="DU1995" s="64"/>
      <c r="DV1995" s="64"/>
      <c r="DW1995" s="64"/>
      <c r="DX1995" s="65"/>
      <c r="DY1995" s="63">
        <f>IF($A1995="-","-",ROUND(VLOOKUP($A1995+ROUND(LEFT(DY$1968,2)/24,5),'[1]ОАО "АТС"'!$A$57:$F$800,5,FALSE),2))</f>
        <v>0</v>
      </c>
      <c r="DZ1995" s="64"/>
      <c r="EA1995" s="64"/>
      <c r="EB1995" s="64"/>
      <c r="EC1995" s="64"/>
      <c r="ED1995" s="65"/>
      <c r="EE1995" s="63">
        <f>IF($A1995="-","-",ROUND(VLOOKUP($A1995+ROUND(LEFT(EE$1968,2)/24,5),'[1]ОАО "АТС"'!$A$57:$F$800,5,FALSE),2))</f>
        <v>0</v>
      </c>
      <c r="EF1995" s="64"/>
      <c r="EG1995" s="64"/>
      <c r="EH1995" s="64"/>
      <c r="EI1995" s="64"/>
      <c r="EJ1995" s="65"/>
      <c r="EK1995" s="63">
        <f>IF($A1995="-","-",ROUND(VLOOKUP($A1995+ROUND(LEFT(EK$1968,2)/24,5),'[1]ОАО "АТС"'!$A$57:$F$800,5,FALSE),2))</f>
        <v>0</v>
      </c>
      <c r="EL1995" s="64"/>
      <c r="EM1995" s="64"/>
      <c r="EN1995" s="64"/>
      <c r="EO1995" s="64"/>
      <c r="EP1995" s="65"/>
      <c r="EQ1995" s="63">
        <f>IF($A1995="-","-",ROUND(VLOOKUP($A1995+ROUND(LEFT(EQ$1968,2)/24,5),'[1]ОАО "АТС"'!$A$57:$F$800,5,FALSE),2))</f>
        <v>90.79</v>
      </c>
      <c r="ER1995" s="64"/>
      <c r="ES1995" s="64"/>
      <c r="ET1995" s="64"/>
      <c r="EU1995" s="64"/>
      <c r="EV1995" s="65"/>
    </row>
    <row r="1996" spans="1:152" s="29" customFormat="1" ht="15.75" customHeight="1" x14ac:dyDescent="0.2">
      <c r="A1996" s="60">
        <f>$A$128</f>
        <v>46019</v>
      </c>
      <c r="B1996" s="61"/>
      <c r="C1996" s="61"/>
      <c r="D1996" s="61"/>
      <c r="E1996" s="61"/>
      <c r="F1996" s="61"/>
      <c r="G1996" s="61"/>
      <c r="H1996" s="62"/>
      <c r="I1996" s="63">
        <f>IF($A1996="-","-",ROUND(VLOOKUP($A1996+ROUND(LEFT(I$1968,1)/24,5),'[1]ОАО "АТС"'!$A$57:$F$800,5,FALSE),2))</f>
        <v>276.43</v>
      </c>
      <c r="J1996" s="64"/>
      <c r="K1996" s="64"/>
      <c r="L1996" s="64"/>
      <c r="M1996" s="64"/>
      <c r="N1996" s="65"/>
      <c r="O1996" s="63">
        <f>IF($A1996="-","-",ROUND(VLOOKUP($A1996+ROUND(LEFT(O$1968,1)/24,5),'[1]ОАО "АТС"'!$A$57:$F$800,5,FALSE),2))</f>
        <v>468.64</v>
      </c>
      <c r="P1996" s="64"/>
      <c r="Q1996" s="64"/>
      <c r="R1996" s="64"/>
      <c r="S1996" s="64"/>
      <c r="T1996" s="65"/>
      <c r="U1996" s="63">
        <f>IF($A1996="-","-",ROUND(VLOOKUP($A1996+ROUND(LEFT(U$1968,1)/24,5),'[1]ОАО "АТС"'!$A$57:$F$800,5,FALSE),2))</f>
        <v>558.54999999999995</v>
      </c>
      <c r="V1996" s="64"/>
      <c r="W1996" s="64"/>
      <c r="X1996" s="64"/>
      <c r="Y1996" s="64"/>
      <c r="Z1996" s="65"/>
      <c r="AA1996" s="63">
        <f>IF($A1996="-","-",ROUND(VLOOKUP($A1996+ROUND(LEFT(AA$1968,1)/24,5),'[1]ОАО "АТС"'!$A$57:$F$800,5,FALSE),2))</f>
        <v>659.67</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0</v>
      </c>
      <c r="BX1996" s="64"/>
      <c r="BY1996" s="64"/>
      <c r="BZ1996" s="64"/>
      <c r="CA1996" s="64"/>
      <c r="CB1996" s="65"/>
      <c r="CC1996" s="63">
        <f>IF($A1996="-","-",ROUND(VLOOKUP($A1996+ROUND(LEFT(CC$1968,2)/24,5),'[1]ОАО "АТС"'!$A$57:$F$800,5,FALSE),2))</f>
        <v>0</v>
      </c>
      <c r="CD1996" s="64"/>
      <c r="CE1996" s="64"/>
      <c r="CF1996" s="64"/>
      <c r="CG1996" s="64"/>
      <c r="CH1996" s="65"/>
      <c r="CI1996" s="63">
        <f>IF($A1996="-","-",ROUND(VLOOKUP($A1996+ROUND(LEFT(CI$1968,2)/24,5),'[1]ОАО "АТС"'!$A$57:$F$800,5,FALSE),2))</f>
        <v>0</v>
      </c>
      <c r="CJ1996" s="64"/>
      <c r="CK1996" s="64"/>
      <c r="CL1996" s="64"/>
      <c r="CM1996" s="64"/>
      <c r="CN1996" s="65"/>
      <c r="CO1996" s="63">
        <f>IF($A1996="-","-",ROUND(VLOOKUP($A1996+ROUND(LEFT(CO$1968,2)/24,5),'[1]ОАО "АТС"'!$A$57:$F$800,5,FALSE),2))</f>
        <v>0</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0</v>
      </c>
      <c r="DB1996" s="64"/>
      <c r="DC1996" s="64"/>
      <c r="DD1996" s="64"/>
      <c r="DE1996" s="64"/>
      <c r="DF1996" s="65"/>
      <c r="DG1996" s="63">
        <f>IF($A1996="-","-",ROUND(VLOOKUP($A1996+ROUND(LEFT(DG$1968,2)/24,5),'[1]ОАО "АТС"'!$A$57:$F$800,5,FALSE),2))</f>
        <v>0</v>
      </c>
      <c r="DH1996" s="64"/>
      <c r="DI1996" s="64"/>
      <c r="DJ1996" s="64"/>
      <c r="DK1996" s="64"/>
      <c r="DL1996" s="65"/>
      <c r="DM1996" s="63">
        <f>IF($A1996="-","-",ROUND(VLOOKUP($A1996+ROUND(LEFT(DM$1968,2)/24,5),'[1]ОАО "АТС"'!$A$57:$F$800,5,FALSE),2))</f>
        <v>0</v>
      </c>
      <c r="DN1996" s="64"/>
      <c r="DO1996" s="64"/>
      <c r="DP1996" s="64"/>
      <c r="DQ1996" s="64"/>
      <c r="DR1996" s="65"/>
      <c r="DS1996" s="63">
        <f>IF($A1996="-","-",ROUND(VLOOKUP($A1996+ROUND(LEFT(DS$1968,2)/24,5),'[1]ОАО "АТС"'!$A$57:$F$800,5,FALSE),2))</f>
        <v>0</v>
      </c>
      <c r="DT1996" s="64"/>
      <c r="DU1996" s="64"/>
      <c r="DV1996" s="64"/>
      <c r="DW1996" s="64"/>
      <c r="DX1996" s="65"/>
      <c r="DY1996" s="63">
        <f>IF($A1996="-","-",ROUND(VLOOKUP($A1996+ROUND(LEFT(DY$1968,2)/24,5),'[1]ОАО "АТС"'!$A$57:$F$800,5,FALSE),2))</f>
        <v>0</v>
      </c>
      <c r="DZ1996" s="64"/>
      <c r="EA1996" s="64"/>
      <c r="EB1996" s="64"/>
      <c r="EC1996" s="64"/>
      <c r="ED1996" s="65"/>
      <c r="EE1996" s="63">
        <f>IF($A1996="-","-",ROUND(VLOOKUP($A1996+ROUND(LEFT(EE$1968,2)/24,5),'[1]ОАО "АТС"'!$A$57:$F$800,5,FALSE),2))</f>
        <v>359.4</v>
      </c>
      <c r="EF1996" s="64"/>
      <c r="EG1996" s="64"/>
      <c r="EH1996" s="64"/>
      <c r="EI1996" s="64"/>
      <c r="EJ1996" s="65"/>
      <c r="EK1996" s="63">
        <f>IF($A1996="-","-",ROUND(VLOOKUP($A1996+ROUND(LEFT(EK$1968,2)/24,5),'[1]ОАО "АТС"'!$A$57:$F$800,5,FALSE),2))</f>
        <v>183.12</v>
      </c>
      <c r="EL1996" s="64"/>
      <c r="EM1996" s="64"/>
      <c r="EN1996" s="64"/>
      <c r="EO1996" s="64"/>
      <c r="EP1996" s="65"/>
      <c r="EQ1996" s="63">
        <f>IF($A1996="-","-",ROUND(VLOOKUP($A1996+ROUND(LEFT(EQ$1968,2)/24,5),'[1]ОАО "АТС"'!$A$57:$F$800,5,FALSE),2))</f>
        <v>572.79999999999995</v>
      </c>
      <c r="ER1996" s="64"/>
      <c r="ES1996" s="64"/>
      <c r="ET1996" s="64"/>
      <c r="EU1996" s="64"/>
      <c r="EV1996" s="65"/>
    </row>
    <row r="1997" spans="1:152" s="29" customFormat="1" ht="15.75" customHeight="1" x14ac:dyDescent="0.2">
      <c r="A1997" s="60">
        <f>$A$129</f>
        <v>46020</v>
      </c>
      <c r="B1997" s="61"/>
      <c r="C1997" s="61"/>
      <c r="D1997" s="61"/>
      <c r="E1997" s="61"/>
      <c r="F1997" s="61"/>
      <c r="G1997" s="61"/>
      <c r="H1997" s="62"/>
      <c r="I1997" s="63">
        <f>IF($A1997="-","-",ROUND(VLOOKUP($A1997+ROUND(LEFT(I$1968,1)/24,5),'[1]ОАО "АТС"'!$A$57:$F$800,5,FALSE),2))</f>
        <v>578.77</v>
      </c>
      <c r="J1997" s="64"/>
      <c r="K1997" s="64"/>
      <c r="L1997" s="64"/>
      <c r="M1997" s="64"/>
      <c r="N1997" s="65"/>
      <c r="O1997" s="63">
        <f>IF($A1997="-","-",ROUND(VLOOKUP($A1997+ROUND(LEFT(O$1968,1)/24,5),'[1]ОАО "АТС"'!$A$57:$F$800,5,FALSE),2))</f>
        <v>998.68</v>
      </c>
      <c r="P1997" s="64"/>
      <c r="Q1997" s="64"/>
      <c r="R1997" s="64"/>
      <c r="S1997" s="64"/>
      <c r="T1997" s="65"/>
      <c r="U1997" s="63">
        <f>IF($A1997="-","-",ROUND(VLOOKUP($A1997+ROUND(LEFT(U$1968,1)/24,5),'[1]ОАО "АТС"'!$A$57:$F$800,5,FALSE),2))</f>
        <v>1040.3499999999999</v>
      </c>
      <c r="V1997" s="64"/>
      <c r="W1997" s="64"/>
      <c r="X1997" s="64"/>
      <c r="Y1997" s="64"/>
      <c r="Z1997" s="65"/>
      <c r="AA1997" s="63">
        <f>IF($A1997="-","-",ROUND(VLOOKUP($A1997+ROUND(LEFT(AA$1968,1)/24,5),'[1]ОАО "АТС"'!$A$57:$F$800,5,FALSE),2))</f>
        <v>0</v>
      </c>
      <c r="AB1997" s="64"/>
      <c r="AC1997" s="64"/>
      <c r="AD1997" s="64"/>
      <c r="AE1997" s="64"/>
      <c r="AF1997" s="65"/>
      <c r="AG1997" s="63">
        <f>IF($A1997="-","-",ROUND(VLOOKUP($A1997+ROUND(LEFT(AG$1968,1)/24,5),'[1]ОАО "АТС"'!$A$57:$F$800,5,FALSE),2))</f>
        <v>0</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0</v>
      </c>
      <c r="BX1997" s="64"/>
      <c r="BY1997" s="64"/>
      <c r="BZ1997" s="64"/>
      <c r="CA1997" s="64"/>
      <c r="CB1997" s="65"/>
      <c r="CC1997" s="63">
        <f>IF($A1997="-","-",ROUND(VLOOKUP($A1997+ROUND(LEFT(CC$1968,2)/24,5),'[1]ОАО "АТС"'!$A$57:$F$800,5,FALSE),2))</f>
        <v>41.14</v>
      </c>
      <c r="CD1997" s="64"/>
      <c r="CE1997" s="64"/>
      <c r="CF1997" s="64"/>
      <c r="CG1997" s="64"/>
      <c r="CH1997" s="65"/>
      <c r="CI1997" s="63">
        <f>IF($A1997="-","-",ROUND(VLOOKUP($A1997+ROUND(LEFT(CI$1968,2)/24,5),'[1]ОАО "АТС"'!$A$57:$F$800,5,FALSE),2))</f>
        <v>55.39</v>
      </c>
      <c r="CJ1997" s="64"/>
      <c r="CK1997" s="64"/>
      <c r="CL1997" s="64"/>
      <c r="CM1997" s="64"/>
      <c r="CN1997" s="65"/>
      <c r="CO1997" s="63">
        <f>IF($A1997="-","-",ROUND(VLOOKUP($A1997+ROUND(LEFT(CO$1968,2)/24,5),'[1]ОАО "АТС"'!$A$57:$F$800,5,FALSE),2))</f>
        <v>38.369999999999997</v>
      </c>
      <c r="CP1997" s="64"/>
      <c r="CQ1997" s="64"/>
      <c r="CR1997" s="64"/>
      <c r="CS1997" s="64"/>
      <c r="CT1997" s="65"/>
      <c r="CU1997" s="63">
        <f>IF($A1997="-","-",ROUND(VLOOKUP($A1997+ROUND(LEFT(CU$1968,2)/24,5),'[1]ОАО "АТС"'!$A$57:$F$800,5,FALSE),2))</f>
        <v>106.89</v>
      </c>
      <c r="CV1997" s="64"/>
      <c r="CW1997" s="64"/>
      <c r="CX1997" s="64"/>
      <c r="CY1997" s="64"/>
      <c r="CZ1997" s="65"/>
      <c r="DA1997" s="63">
        <f>IF($A1997="-","-",ROUND(VLOOKUP($A1997+ROUND(LEFT(DA$1968,2)/24,5),'[1]ОАО "АТС"'!$A$57:$F$800,5,FALSE),2))</f>
        <v>0</v>
      </c>
      <c r="DB1997" s="64"/>
      <c r="DC1997" s="64"/>
      <c r="DD1997" s="64"/>
      <c r="DE1997" s="64"/>
      <c r="DF1997" s="65"/>
      <c r="DG1997" s="63">
        <f>IF($A1997="-","-",ROUND(VLOOKUP($A1997+ROUND(LEFT(DG$1968,2)/24,5),'[1]ОАО "АТС"'!$A$57:$F$800,5,FALSE),2))</f>
        <v>298.86</v>
      </c>
      <c r="DH1997" s="64"/>
      <c r="DI1997" s="64"/>
      <c r="DJ1997" s="64"/>
      <c r="DK1997" s="64"/>
      <c r="DL1997" s="65"/>
      <c r="DM1997" s="63">
        <f>IF($A1997="-","-",ROUND(VLOOKUP($A1997+ROUND(LEFT(DM$1968,2)/24,5),'[1]ОАО "АТС"'!$A$57:$F$800,5,FALSE),2))</f>
        <v>337.55</v>
      </c>
      <c r="DN1997" s="64"/>
      <c r="DO1997" s="64"/>
      <c r="DP1997" s="64"/>
      <c r="DQ1997" s="64"/>
      <c r="DR1997" s="65"/>
      <c r="DS1997" s="63">
        <f>IF($A1997="-","-",ROUND(VLOOKUP($A1997+ROUND(LEFT(DS$1968,2)/24,5),'[1]ОАО "АТС"'!$A$57:$F$800,5,FALSE),2))</f>
        <v>247.39</v>
      </c>
      <c r="DT1997" s="64"/>
      <c r="DU1997" s="64"/>
      <c r="DV1997" s="64"/>
      <c r="DW1997" s="64"/>
      <c r="DX1997" s="65"/>
      <c r="DY1997" s="63">
        <f>IF($A1997="-","-",ROUND(VLOOKUP($A1997+ROUND(LEFT(DY$1968,2)/24,5),'[1]ОАО "АТС"'!$A$57:$F$800,5,FALSE),2))</f>
        <v>651.52</v>
      </c>
      <c r="DZ1997" s="64"/>
      <c r="EA1997" s="64"/>
      <c r="EB1997" s="64"/>
      <c r="EC1997" s="64"/>
      <c r="ED1997" s="65"/>
      <c r="EE1997" s="63">
        <f>IF($A1997="-","-",ROUND(VLOOKUP($A1997+ROUND(LEFT(EE$1968,2)/24,5),'[1]ОАО "АТС"'!$A$57:$F$800,5,FALSE),2))</f>
        <v>774.54</v>
      </c>
      <c r="EF1997" s="64"/>
      <c r="EG1997" s="64"/>
      <c r="EH1997" s="64"/>
      <c r="EI1997" s="64"/>
      <c r="EJ1997" s="65"/>
      <c r="EK1997" s="63">
        <f>IF($A1997="-","-",ROUND(VLOOKUP($A1997+ROUND(LEFT(EK$1968,2)/24,5),'[1]ОАО "АТС"'!$A$57:$F$800,5,FALSE),2))</f>
        <v>895.83</v>
      </c>
      <c r="EL1997" s="64"/>
      <c r="EM1997" s="64"/>
      <c r="EN1997" s="64"/>
      <c r="EO1997" s="64"/>
      <c r="EP1997" s="65"/>
      <c r="EQ1997" s="63">
        <f>IF($A1997="-","-",ROUND(VLOOKUP($A1997+ROUND(LEFT(EQ$1968,2)/24,5),'[1]ОАО "АТС"'!$A$57:$F$800,5,FALSE),2))</f>
        <v>1004.07</v>
      </c>
      <c r="ER1997" s="64"/>
      <c r="ES1997" s="64"/>
      <c r="ET1997" s="64"/>
      <c r="EU1997" s="64"/>
      <c r="EV1997" s="65"/>
    </row>
    <row r="1998" spans="1:152" s="29" customFormat="1" ht="15.75" customHeight="1" x14ac:dyDescent="0.2">
      <c r="A1998" s="60">
        <f>$A$130</f>
        <v>46021</v>
      </c>
      <c r="B1998" s="61"/>
      <c r="C1998" s="61"/>
      <c r="D1998" s="61"/>
      <c r="E1998" s="61"/>
      <c r="F1998" s="61"/>
      <c r="G1998" s="61"/>
      <c r="H1998" s="62"/>
      <c r="I1998" s="63">
        <f>IF($A1998="-","-",ROUND(VLOOKUP($A1998+ROUND(LEFT(I$1968,1)/24,5),'[1]ОАО "АТС"'!$A$57:$F$800,5,FALSE),2))</f>
        <v>926.73</v>
      </c>
      <c r="J1998" s="64"/>
      <c r="K1998" s="64"/>
      <c r="L1998" s="64"/>
      <c r="M1998" s="64"/>
      <c r="N1998" s="65"/>
      <c r="O1998" s="63">
        <f>IF($A1998="-","-",ROUND(VLOOKUP($A1998+ROUND(LEFT(O$1968,1)/24,5),'[1]ОАО "АТС"'!$A$57:$F$800,5,FALSE),2))</f>
        <v>0</v>
      </c>
      <c r="P1998" s="64"/>
      <c r="Q1998" s="64"/>
      <c r="R1998" s="64"/>
      <c r="S1998" s="64"/>
      <c r="T1998" s="65"/>
      <c r="U1998" s="63">
        <f>IF($A1998="-","-",ROUND(VLOOKUP($A1998+ROUND(LEFT(U$1968,1)/24,5),'[1]ОАО "АТС"'!$A$57:$F$800,5,FALSE),2))</f>
        <v>0</v>
      </c>
      <c r="V1998" s="64"/>
      <c r="W1998" s="64"/>
      <c r="X1998" s="64"/>
      <c r="Y1998" s="64"/>
      <c r="Z1998" s="65"/>
      <c r="AA1998" s="63">
        <f>IF($A1998="-","-",ROUND(VLOOKUP($A1998+ROUND(LEFT(AA$1968,1)/24,5),'[1]ОАО "АТС"'!$A$57:$F$800,5,FALSE),2))</f>
        <v>0</v>
      </c>
      <c r="AB1998" s="64"/>
      <c r="AC1998" s="64"/>
      <c r="AD1998" s="64"/>
      <c r="AE1998" s="64"/>
      <c r="AF1998" s="65"/>
      <c r="AG1998" s="63">
        <f>IF($A1998="-","-",ROUND(VLOOKUP($A1998+ROUND(LEFT(AG$1968,1)/24,5),'[1]ОАО "АТС"'!$A$57:$F$800,5,FALSE),2))</f>
        <v>0</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113.02</v>
      </c>
      <c r="BL1998" s="64"/>
      <c r="BM1998" s="64"/>
      <c r="BN1998" s="64"/>
      <c r="BO1998" s="64"/>
      <c r="BP1998" s="65"/>
      <c r="BQ1998" s="63">
        <f>IF($A1998="-","-",ROUND(VLOOKUP($A1998+ROUND(LEFT(BQ$1968,2)/24,5),'[1]ОАО "АТС"'!$A$57:$F$800,5,FALSE),2))</f>
        <v>178.52</v>
      </c>
      <c r="BR1998" s="64"/>
      <c r="BS1998" s="64"/>
      <c r="BT1998" s="64"/>
      <c r="BU1998" s="64"/>
      <c r="BV1998" s="65"/>
      <c r="BW1998" s="63">
        <f>IF($A1998="-","-",ROUND(VLOOKUP($A1998+ROUND(LEFT(BW$1968,2)/24,5),'[1]ОАО "АТС"'!$A$57:$F$800,5,FALSE),2))</f>
        <v>26.98</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0.35</v>
      </c>
      <c r="CJ1998" s="64"/>
      <c r="CK1998" s="64"/>
      <c r="CL1998" s="64"/>
      <c r="CM1998" s="64"/>
      <c r="CN1998" s="65"/>
      <c r="CO1998" s="63">
        <f>IF($A1998="-","-",ROUND(VLOOKUP($A1998+ROUND(LEFT(CO$1968,2)/24,5),'[1]ОАО "АТС"'!$A$57:$F$800,5,FALSE),2))</f>
        <v>319.48</v>
      </c>
      <c r="CP1998" s="64"/>
      <c r="CQ1998" s="64"/>
      <c r="CR1998" s="64"/>
      <c r="CS1998" s="64"/>
      <c r="CT1998" s="65"/>
      <c r="CU1998" s="63">
        <f>IF($A1998="-","-",ROUND(VLOOKUP($A1998+ROUND(LEFT(CU$1968,2)/24,5),'[1]ОАО "АТС"'!$A$57:$F$800,5,FALSE),2))</f>
        <v>57.71</v>
      </c>
      <c r="CV1998" s="64"/>
      <c r="CW1998" s="64"/>
      <c r="CX1998" s="64"/>
      <c r="CY1998" s="64"/>
      <c r="CZ1998" s="65"/>
      <c r="DA1998" s="63">
        <f>IF($A1998="-","-",ROUND(VLOOKUP($A1998+ROUND(LEFT(DA$1968,2)/24,5),'[1]ОАО "АТС"'!$A$57:$F$800,5,FALSE),2))</f>
        <v>281.58999999999997</v>
      </c>
      <c r="DB1998" s="64"/>
      <c r="DC1998" s="64"/>
      <c r="DD1998" s="64"/>
      <c r="DE1998" s="64"/>
      <c r="DF1998" s="65"/>
      <c r="DG1998" s="63">
        <f>IF($A1998="-","-",ROUND(VLOOKUP($A1998+ROUND(LEFT(DG$1968,2)/24,5),'[1]ОАО "АТС"'!$A$57:$F$800,5,FALSE),2))</f>
        <v>487.48</v>
      </c>
      <c r="DH1998" s="64"/>
      <c r="DI1998" s="64"/>
      <c r="DJ1998" s="64"/>
      <c r="DK1998" s="64"/>
      <c r="DL1998" s="65"/>
      <c r="DM1998" s="63">
        <f>IF($A1998="-","-",ROUND(VLOOKUP($A1998+ROUND(LEFT(DM$1968,2)/24,5),'[1]ОАО "АТС"'!$A$57:$F$800,5,FALSE),2))</f>
        <v>446.11</v>
      </c>
      <c r="DN1998" s="64"/>
      <c r="DO1998" s="64"/>
      <c r="DP1998" s="64"/>
      <c r="DQ1998" s="64"/>
      <c r="DR1998" s="65"/>
      <c r="DS1998" s="63">
        <f>IF($A1998="-","-",ROUND(VLOOKUP($A1998+ROUND(LEFT(DS$1968,2)/24,5),'[1]ОАО "АТС"'!$A$57:$F$800,5,FALSE),2))</f>
        <v>714.45</v>
      </c>
      <c r="DT1998" s="64"/>
      <c r="DU1998" s="64"/>
      <c r="DV1998" s="64"/>
      <c r="DW1998" s="64"/>
      <c r="DX1998" s="65"/>
      <c r="DY1998" s="63">
        <f>IF($A1998="-","-",ROUND(VLOOKUP($A1998+ROUND(LEFT(DY$1968,2)/24,5),'[1]ОАО "АТС"'!$A$57:$F$800,5,FALSE),2))</f>
        <v>695.11</v>
      </c>
      <c r="DZ1998" s="64"/>
      <c r="EA1998" s="64"/>
      <c r="EB1998" s="64"/>
      <c r="EC1998" s="64"/>
      <c r="ED1998" s="65"/>
      <c r="EE1998" s="63">
        <f>IF($A1998="-","-",ROUND(VLOOKUP($A1998+ROUND(LEFT(EE$1968,2)/24,5),'[1]ОАО "АТС"'!$A$57:$F$800,5,FALSE),2))</f>
        <v>942.12</v>
      </c>
      <c r="EF1998" s="64"/>
      <c r="EG1998" s="64"/>
      <c r="EH1998" s="64"/>
      <c r="EI1998" s="64"/>
      <c r="EJ1998" s="65"/>
      <c r="EK1998" s="63">
        <f>IF($A1998="-","-",ROUND(VLOOKUP($A1998+ROUND(LEFT(EK$1968,2)/24,5),'[1]ОАО "АТС"'!$A$57:$F$800,5,FALSE),2))</f>
        <v>852.86</v>
      </c>
      <c r="EL1998" s="64"/>
      <c r="EM1998" s="64"/>
      <c r="EN1998" s="64"/>
      <c r="EO1998" s="64"/>
      <c r="EP1998" s="65"/>
      <c r="EQ1998" s="63">
        <f>IF($A1998="-","-",ROUND(VLOOKUP($A1998+ROUND(LEFT(EQ$1968,2)/24,5),'[1]ОАО "АТС"'!$A$57:$F$800,5,FALSE),2))</f>
        <v>820.55</v>
      </c>
      <c r="ER1998" s="64"/>
      <c r="ES1998" s="64"/>
      <c r="ET1998" s="64"/>
      <c r="EU1998" s="64"/>
      <c r="EV1998" s="65"/>
    </row>
    <row r="1999" spans="1:152" s="29" customFormat="1" ht="15.75" customHeight="1" x14ac:dyDescent="0.2">
      <c r="A1999" s="60">
        <f>$A$131</f>
        <v>46022</v>
      </c>
      <c r="B1999" s="61"/>
      <c r="C1999" s="61"/>
      <c r="D1999" s="61"/>
      <c r="E1999" s="61"/>
      <c r="F1999" s="61"/>
      <c r="G1999" s="61"/>
      <c r="H1999" s="62"/>
      <c r="I1999" s="63">
        <f>IF($A1999="-","-",ROUND(VLOOKUP($A1999+ROUND(LEFT(I$1968,1)/24,5),'[1]ОАО "АТС"'!$A$57:$F$800,5,FALSE),2))</f>
        <v>681.39</v>
      </c>
      <c r="J1999" s="64"/>
      <c r="K1999" s="64"/>
      <c r="L1999" s="64"/>
      <c r="M1999" s="64"/>
      <c r="N1999" s="65"/>
      <c r="O1999" s="63">
        <f>IF($A1999="-","-",ROUND(VLOOKUP($A1999+ROUND(LEFT(O$1968,1)/24,5),'[1]ОАО "АТС"'!$A$57:$F$800,5,FALSE),2))</f>
        <v>853.17</v>
      </c>
      <c r="P1999" s="64"/>
      <c r="Q1999" s="64"/>
      <c r="R1999" s="64"/>
      <c r="S1999" s="64"/>
      <c r="T1999" s="65"/>
      <c r="U1999" s="63">
        <f>IF($A1999="-","-",ROUND(VLOOKUP($A1999+ROUND(LEFT(U$1968,1)/24,5),'[1]ОАО "АТС"'!$A$57:$F$800,5,FALSE),2))</f>
        <v>1.34</v>
      </c>
      <c r="V1999" s="64"/>
      <c r="W1999" s="64"/>
      <c r="X1999" s="64"/>
      <c r="Y1999" s="64"/>
      <c r="Z1999" s="65"/>
      <c r="AA1999" s="63">
        <f>IF($A1999="-","-",ROUND(VLOOKUP($A1999+ROUND(LEFT(AA$1968,1)/24,5),'[1]ОАО "АТС"'!$A$57:$F$800,5,FALSE),2))</f>
        <v>0</v>
      </c>
      <c r="AB1999" s="64"/>
      <c r="AC1999" s="64"/>
      <c r="AD1999" s="64"/>
      <c r="AE1999" s="64"/>
      <c r="AF1999" s="65"/>
      <c r="AG1999" s="63">
        <f>IF($A1999="-","-",ROUND(VLOOKUP($A1999+ROUND(LEFT(AG$1968,1)/24,5),'[1]ОАО "АТС"'!$A$57:$F$800,5,FALSE),2))</f>
        <v>0</v>
      </c>
      <c r="AH1999" s="64"/>
      <c r="AI1999" s="64"/>
      <c r="AJ1999" s="64"/>
      <c r="AK1999" s="64"/>
      <c r="AL1999" s="65"/>
      <c r="AM1999" s="63">
        <f>IF($A1999="-","-",ROUND(VLOOKUP($A1999+ROUND(LEFT(AM$1968,1)/24,5),'[1]ОАО "АТС"'!$A$57:$F$800,5,FALSE),2))</f>
        <v>0</v>
      </c>
      <c r="AN1999" s="64"/>
      <c r="AO1999" s="64"/>
      <c r="AP1999" s="64"/>
      <c r="AQ1999" s="64"/>
      <c r="AR1999" s="65"/>
      <c r="AS1999" s="63">
        <f>IF($A1999="-","-",ROUND(VLOOKUP($A1999+ROUND(LEFT(AS$1968,1)/24,5),'[1]ОАО "АТС"'!$A$57:$F$800,5,FALSE),2))</f>
        <v>0</v>
      </c>
      <c r="AT1999" s="64"/>
      <c r="AU1999" s="64"/>
      <c r="AV1999" s="64"/>
      <c r="AW1999" s="64"/>
      <c r="AX1999" s="65"/>
      <c r="AY1999" s="63">
        <f>IF($A1999="-","-",ROUND(VLOOKUP($A1999+ROUND(LEFT(AY$1968,1)/24,5),'[1]ОАО "АТС"'!$A$57:$F$800,5,FALSE),2))</f>
        <v>0</v>
      </c>
      <c r="AZ1999" s="64"/>
      <c r="BA1999" s="64"/>
      <c r="BB1999" s="64"/>
      <c r="BC1999" s="64"/>
      <c r="BD1999" s="65"/>
      <c r="BE1999" s="63">
        <f>IF($A1999="-","-",ROUND(VLOOKUP($A1999+ROUND(LEFT(BE$1968,1)/24,5),'[1]ОАО "АТС"'!$A$57:$F$800,5,FALSE),2))</f>
        <v>4.7699999999999996</v>
      </c>
      <c r="BF1999" s="64"/>
      <c r="BG1999" s="64"/>
      <c r="BH1999" s="64"/>
      <c r="BI1999" s="64"/>
      <c r="BJ1999" s="65"/>
      <c r="BK1999" s="63">
        <f>IF($A1999="-","-",ROUND(VLOOKUP($A1999+ROUND(LEFT(BK$1968,1)/24,5),'[1]ОАО "АТС"'!$A$57:$F$800,5,FALSE),2))</f>
        <v>0</v>
      </c>
      <c r="BL1999" s="64"/>
      <c r="BM1999" s="64"/>
      <c r="BN1999" s="64"/>
      <c r="BO1999" s="64"/>
      <c r="BP1999" s="65"/>
      <c r="BQ1999" s="63">
        <f>IF($A1999="-","-",ROUND(VLOOKUP($A1999+ROUND(LEFT(BQ$1968,2)/24,5),'[1]ОАО "АТС"'!$A$57:$F$800,5,FALSE),2))</f>
        <v>104.34</v>
      </c>
      <c r="BR1999" s="64"/>
      <c r="BS1999" s="64"/>
      <c r="BT1999" s="64"/>
      <c r="BU1999" s="64"/>
      <c r="BV1999" s="65"/>
      <c r="BW1999" s="63">
        <f>IF($A1999="-","-",ROUND(VLOOKUP($A1999+ROUND(LEFT(BW$1968,2)/24,5),'[1]ОАО "АТС"'!$A$57:$F$800,5,FALSE),2))</f>
        <v>94.64</v>
      </c>
      <c r="BX1999" s="64"/>
      <c r="BY1999" s="64"/>
      <c r="BZ1999" s="64"/>
      <c r="CA1999" s="64"/>
      <c r="CB1999" s="65"/>
      <c r="CC1999" s="63">
        <f>IF($A1999="-","-",ROUND(VLOOKUP($A1999+ROUND(LEFT(CC$1968,2)/24,5),'[1]ОАО "АТС"'!$A$57:$F$800,5,FALSE),2))</f>
        <v>186.21</v>
      </c>
      <c r="CD1999" s="64"/>
      <c r="CE1999" s="64"/>
      <c r="CF1999" s="64"/>
      <c r="CG1999" s="64"/>
      <c r="CH1999" s="65"/>
      <c r="CI1999" s="63">
        <f>IF($A1999="-","-",ROUND(VLOOKUP($A1999+ROUND(LEFT(CI$1968,2)/24,5),'[1]ОАО "АТС"'!$A$57:$F$800,5,FALSE),2))</f>
        <v>132.4</v>
      </c>
      <c r="CJ1999" s="64"/>
      <c r="CK1999" s="64"/>
      <c r="CL1999" s="64"/>
      <c r="CM1999" s="64"/>
      <c r="CN1999" s="65"/>
      <c r="CO1999" s="63">
        <f>IF($A1999="-","-",ROUND(VLOOKUP($A1999+ROUND(LEFT(CO$1968,2)/24,5),'[1]ОАО "АТС"'!$A$57:$F$800,5,FALSE),2))</f>
        <v>130.81</v>
      </c>
      <c r="CP1999" s="64"/>
      <c r="CQ1999" s="64"/>
      <c r="CR1999" s="64"/>
      <c r="CS1999" s="64"/>
      <c r="CT1999" s="65"/>
      <c r="CU1999" s="63">
        <f>IF($A1999="-","-",ROUND(VLOOKUP($A1999+ROUND(LEFT(CU$1968,2)/24,5),'[1]ОАО "АТС"'!$A$57:$F$800,5,FALSE),2))</f>
        <v>167.33</v>
      </c>
      <c r="CV1999" s="64"/>
      <c r="CW1999" s="64"/>
      <c r="CX1999" s="64"/>
      <c r="CY1999" s="64"/>
      <c r="CZ1999" s="65"/>
      <c r="DA1999" s="63">
        <f>IF($A1999="-","-",ROUND(VLOOKUP($A1999+ROUND(LEFT(DA$1968,2)/24,5),'[1]ОАО "АТС"'!$A$57:$F$800,5,FALSE),2))</f>
        <v>0</v>
      </c>
      <c r="DB1999" s="64"/>
      <c r="DC1999" s="64"/>
      <c r="DD1999" s="64"/>
      <c r="DE1999" s="64"/>
      <c r="DF1999" s="65"/>
      <c r="DG1999" s="63">
        <f>IF($A1999="-","-",ROUND(VLOOKUP($A1999+ROUND(LEFT(DG$1968,2)/24,5),'[1]ОАО "АТС"'!$A$57:$F$800,5,FALSE),2))</f>
        <v>0</v>
      </c>
      <c r="DH1999" s="64"/>
      <c r="DI1999" s="64"/>
      <c r="DJ1999" s="64"/>
      <c r="DK1999" s="64"/>
      <c r="DL1999" s="65"/>
      <c r="DM1999" s="63">
        <f>IF($A1999="-","-",ROUND(VLOOKUP($A1999+ROUND(LEFT(DM$1968,2)/24,5),'[1]ОАО "АТС"'!$A$57:$F$800,5,FALSE),2))</f>
        <v>0</v>
      </c>
      <c r="DN1999" s="64"/>
      <c r="DO1999" s="64"/>
      <c r="DP1999" s="64"/>
      <c r="DQ1999" s="64"/>
      <c r="DR1999" s="65"/>
      <c r="DS1999" s="63">
        <f>IF($A1999="-","-",ROUND(VLOOKUP($A1999+ROUND(LEFT(DS$1968,2)/24,5),'[1]ОАО "АТС"'!$A$57:$F$800,5,FALSE),2))</f>
        <v>10.41</v>
      </c>
      <c r="DT1999" s="64"/>
      <c r="DU1999" s="64"/>
      <c r="DV1999" s="64"/>
      <c r="DW1999" s="64"/>
      <c r="DX1999" s="65"/>
      <c r="DY1999" s="63">
        <f>IF($A1999="-","-",ROUND(VLOOKUP($A1999+ROUND(LEFT(DY$1968,2)/24,5),'[1]ОАО "АТС"'!$A$57:$F$800,5,FALSE),2))</f>
        <v>663.61</v>
      </c>
      <c r="DZ1999" s="64"/>
      <c r="EA1999" s="64"/>
      <c r="EB1999" s="64"/>
      <c r="EC1999" s="64"/>
      <c r="ED1999" s="65"/>
      <c r="EE1999" s="63">
        <f>IF($A1999="-","-",ROUND(VLOOKUP($A1999+ROUND(LEFT(EE$1968,2)/24,5),'[1]ОАО "АТС"'!$A$57:$F$800,5,FALSE),2))</f>
        <v>859.03</v>
      </c>
      <c r="EF1999" s="64"/>
      <c r="EG1999" s="64"/>
      <c r="EH1999" s="64"/>
      <c r="EI1999" s="64"/>
      <c r="EJ1999" s="65"/>
      <c r="EK1999" s="63">
        <f>IF($A1999="-","-",ROUND(VLOOKUP($A1999+ROUND(LEFT(EK$1968,2)/24,5),'[1]ОАО "АТС"'!$A$57:$F$800,5,FALSE),2))</f>
        <v>968.64</v>
      </c>
      <c r="EL1999" s="64"/>
      <c r="EM1999" s="64"/>
      <c r="EN1999" s="64"/>
      <c r="EO1999" s="64"/>
      <c r="EP1999" s="65"/>
      <c r="EQ1999" s="63">
        <f>IF($A1999="-","-",ROUND(VLOOKUP($A1999+ROUND(LEFT(EQ$1968,2)/24,5),'[1]ОАО "АТС"'!$A$57:$F$800,5,FALSE),2))</f>
        <v>1415.13</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5.77</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433.24</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731972.78</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1365828.41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1712465.98</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1820419.39</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1868321.24</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2026-01-14T06:54:18Z</dcterms:created>
  <dcterms:modified xsi:type="dcterms:W3CDTF">2026-01-14T06:55:52Z</dcterms:modified>
</cp:coreProperties>
</file>