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5\"/>
    </mc:Choice>
  </mc:AlternateContent>
  <bookViews>
    <workbookView xWindow="0" yWindow="0" windowWidth="13005" windowHeight="11130"/>
  </bookViews>
  <sheets>
    <sheet name="март" sheetId="2" r:id="rId1"/>
  </sheets>
  <externalReferences>
    <externalReference r:id="rId2"/>
  </externalReferences>
  <definedNames>
    <definedName name="_xlnm.Print_Area" localSheetId="0">март!$B$1:$C$30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2" i="2"/>
  <c r="C20" i="2"/>
  <c r="C19" i="2"/>
  <c r="C18" i="2"/>
  <c r="C17" i="2"/>
  <c r="C14" i="2"/>
  <c r="C6" i="2"/>
  <c r="C5" i="2" l="1"/>
  <c r="C13" i="2"/>
  <c r="C21" i="2"/>
  <c r="C30" i="2" s="1"/>
</calcChain>
</file>

<file path=xl/sharedStrings.xml><?xml version="1.0" encoding="utf-8"?>
<sst xmlns="http://schemas.openxmlformats.org/spreadsheetml/2006/main" count="30" uniqueCount="16">
  <si>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</si>
  <si>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</si>
  <si>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</si>
  <si>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</si>
  <si>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</si>
  <si>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</si>
  <si>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</si>
  <si>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</si>
  <si>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</si>
  <si>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</si>
  <si>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</si>
  <si>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</si>
  <si>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</si>
  <si>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</si>
  <si>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 до 670 кВт</t>
  </si>
  <si>
    <t>Отчетный период: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</si>
</sst>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5/46EE.STX.EIAS_&#1084;&#1072;&#1088;&#109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18">
          <cell r="AH18">
            <v>20310.260000000002</v>
          </cell>
        </row>
        <row r="30">
          <cell r="AH30">
            <v>10212.513999999999</v>
          </cell>
        </row>
        <row r="48">
          <cell r="AH48">
            <v>2318.4689999999996</v>
          </cell>
          <cell r="BJ48">
            <v>1757.8029999999999</v>
          </cell>
        </row>
        <row r="51">
          <cell r="AH51">
            <v>3312.8099999999995</v>
          </cell>
          <cell r="BJ51">
            <v>275.67700000000002</v>
          </cell>
        </row>
        <row r="52">
          <cell r="AH52">
            <v>3562.7240000000002</v>
          </cell>
        </row>
        <row r="53">
          <cell r="AH53">
            <v>463.084</v>
          </cell>
          <cell r="BJ53">
            <v>923.88</v>
          </cell>
        </row>
        <row r="54">
          <cell r="AH54">
            <v>0</v>
          </cell>
        </row>
        <row r="66">
          <cell r="F66">
            <v>1286.3309999999999</v>
          </cell>
          <cell r="AH66">
            <v>418.709</v>
          </cell>
        </row>
        <row r="68">
          <cell r="F68">
            <v>284.32500000000005</v>
          </cell>
        </row>
        <row r="69">
          <cell r="F69">
            <v>12919.424999999999</v>
          </cell>
          <cell r="BJ69">
            <v>1011.3040000000001</v>
          </cell>
        </row>
        <row r="70">
          <cell r="F70">
            <v>444.91700000000014</v>
          </cell>
        </row>
        <row r="71">
          <cell r="F71">
            <v>5455.0350000000017</v>
          </cell>
          <cell r="AK71">
            <v>21.95</v>
          </cell>
        </row>
        <row r="72">
          <cell r="F72">
            <v>76.519000000000005</v>
          </cell>
          <cell r="BJ72">
            <v>53.942</v>
          </cell>
        </row>
      </sheetData>
      <sheetData sheetId="3">
        <row r="18">
          <cell r="J18">
            <v>573.51300000000003</v>
          </cell>
        </row>
        <row r="48">
          <cell r="J48"/>
        </row>
        <row r="54">
          <cell r="J54">
            <v>44.033000000000001</v>
          </cell>
        </row>
        <row r="69">
          <cell r="F69">
            <v>723.02499999999998</v>
          </cell>
        </row>
        <row r="72">
          <cell r="F72">
            <v>0</v>
          </cell>
          <cell r="J72">
            <v>529.48</v>
          </cell>
        </row>
      </sheetData>
      <sheetData sheetId="4">
        <row r="18">
          <cell r="F18">
            <v>29316.322999999997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7" activePane="bottomRight" state="frozen"/>
      <selection pane="topRight" activeCell="C1" sqref="C1"/>
      <selection pane="bottomLeft" activeCell="A5" sqref="A5"/>
      <selection pane="bottomRight" activeCell="E25" sqref="E25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15</v>
      </c>
      <c r="C2" s="13"/>
    </row>
    <row r="3" spans="2:5" ht="13.5" thickBot="1" x14ac:dyDescent="0.25">
      <c r="B3" s="3"/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10212.513999999999</v>
      </c>
    </row>
    <row r="6" spans="2:5" x14ac:dyDescent="0.2">
      <c r="B6" s="8" t="s">
        <v>1</v>
      </c>
      <c r="C6" s="18">
        <f>'[1]Раздел I. А'!$AH$30</f>
        <v>10212.513999999999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12658.48</v>
      </c>
      <c r="E13" s="1"/>
    </row>
    <row r="14" spans="2:5" x14ac:dyDescent="0.2">
      <c r="B14" s="8" t="s">
        <v>1</v>
      </c>
      <c r="C14" s="18">
        <f>'[1]Раздел I. А'!$AH$48+'[1]Раздел I. А'!$BJ$48+'[1]Раздел I. Б'!$J$48</f>
        <v>4076.2719999999995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А'!$BJ$51+'[1]Раздел I. А'!$AH$51</f>
        <v>3588.4869999999996</v>
      </c>
    </row>
    <row r="18" spans="2:3" x14ac:dyDescent="0.2">
      <c r="B18" s="8" t="s">
        <v>5</v>
      </c>
      <c r="C18" s="18">
        <f>'[1]Раздел I. А'!$AH$52</f>
        <v>3562.7240000000002</v>
      </c>
    </row>
    <row r="19" spans="2:3" x14ac:dyDescent="0.2">
      <c r="B19" s="8" t="s">
        <v>6</v>
      </c>
      <c r="C19" s="18">
        <f>'[1]Раздел I. А'!$AH$53+'[1]Раздел I. А'!$BJ$53</f>
        <v>1386.9639999999999</v>
      </c>
    </row>
    <row r="20" spans="2:3" ht="13.5" thickBot="1" x14ac:dyDescent="0.25">
      <c r="B20" s="11" t="s">
        <v>7</v>
      </c>
      <c r="C20" s="22">
        <f>'[1]Раздел I. А'!$AH$54+'[1]Раздел I. Б'!$J$54</f>
        <v>44.033000000000001</v>
      </c>
    </row>
    <row r="21" spans="2:3" ht="25.5" x14ac:dyDescent="0.2">
      <c r="B21" s="7" t="s">
        <v>14</v>
      </c>
      <c r="C21" s="17">
        <f>SUM(C22:C28)</f>
        <v>23224.962</v>
      </c>
    </row>
    <row r="22" spans="2:3" x14ac:dyDescent="0.2">
      <c r="B22" s="8" t="s">
        <v>1</v>
      </c>
      <c r="C22" s="18">
        <f>'[1]Раздел I. А'!$F$66+'[1]Раздел I. А'!$AH$66</f>
        <v>1705.04</v>
      </c>
    </row>
    <row r="23" spans="2:3" x14ac:dyDescent="0.2">
      <c r="B23" s="8" t="s">
        <v>2</v>
      </c>
      <c r="C23" s="18">
        <v>0</v>
      </c>
    </row>
    <row r="24" spans="2:3" x14ac:dyDescent="0.2">
      <c r="B24" s="8" t="s">
        <v>3</v>
      </c>
      <c r="C24" s="18">
        <f>'[1]Раздел I. А'!$F$68</f>
        <v>284.32500000000005</v>
      </c>
    </row>
    <row r="25" spans="2:3" x14ac:dyDescent="0.2">
      <c r="B25" s="8" t="s">
        <v>4</v>
      </c>
      <c r="C25" s="18">
        <f>'[1]Раздел I. А'!$F$69+'[1]Раздел I. А'!$BJ$69+'[1]Раздел I. Б'!$F$69</f>
        <v>14653.753999999999</v>
      </c>
    </row>
    <row r="26" spans="2:3" x14ac:dyDescent="0.2">
      <c r="B26" s="8" t="s">
        <v>5</v>
      </c>
      <c r="C26" s="18">
        <f>'[1]Раздел I. А'!$F$70</f>
        <v>444.91700000000014</v>
      </c>
    </row>
    <row r="27" spans="2:3" x14ac:dyDescent="0.2">
      <c r="B27" s="8" t="s">
        <v>6</v>
      </c>
      <c r="C27" s="18">
        <f>'[1]Раздел I. А'!$F$71+'[1]Раздел I. А'!$AK$71</f>
        <v>5476.9850000000015</v>
      </c>
    </row>
    <row r="28" spans="2:3" ht="13.5" thickBot="1" x14ac:dyDescent="0.25">
      <c r="B28" s="9" t="s">
        <v>7</v>
      </c>
      <c r="C28" s="19">
        <f>'[1]Раздел I. А'!$F$72+'[1]Раздел I. А'!$BJ$72+'[1]Раздел I. Б'!$J$72+'[1]Раздел I. Б'!$F$72</f>
        <v>659.94100000000003</v>
      </c>
    </row>
    <row r="29" spans="2:3" ht="13.5" thickBot="1" x14ac:dyDescent="0.25">
      <c r="B29" s="12" t="s">
        <v>9</v>
      </c>
      <c r="C29" s="20">
        <f>'[1]Раздел I. В'!$F$18</f>
        <v>29316.322999999997</v>
      </c>
    </row>
    <row r="30" spans="2:3" ht="20.25" customHeight="1" thickBot="1" x14ac:dyDescent="0.25">
      <c r="B30" s="14" t="s">
        <v>10</v>
      </c>
      <c r="C30" s="21">
        <f>C29+C21+C13+C5</f>
        <v>75412.278999999995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март</vt:lpstr>
      <vt:lpstr>март!Область_печати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2025-04-23T13:26:23Z</dcterms:modified>
</cp:coreProperties>
</file>